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FE5DF5A6-B4CD-CC4F-93BA-44557744EFAA}" xr6:coauthVersionLast="47" xr6:coauthVersionMax="47" xr10:uidLastSave="{00000000-0000-0000-0000-000000000000}"/>
  <bookViews>
    <workbookView xWindow="-28560" yWindow="340" windowWidth="35500" windowHeight="27200" activeTab="1" xr2:uid="{00000000-000D-0000-FFFF-FFFF00000000}"/>
  </bookViews>
  <sheets>
    <sheet name="Note" sheetId="1" r:id="rId1"/>
    <sheet name="Database" sheetId="3" r:id="rId2"/>
    <sheet name="Building Permits - Authorized" sheetId="4" r:id="rId3"/>
    <sheet name="Started" sheetId="5" r:id="rId4"/>
    <sheet name="Completed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52" i="6" l="1"/>
  <c r="C653" i="6" s="1"/>
  <c r="B653" i="6"/>
  <c r="B654" i="6"/>
  <c r="C654" i="6" s="1"/>
  <c r="B748" i="5"/>
  <c r="B749" i="5"/>
  <c r="B750" i="5"/>
  <c r="B748" i="4"/>
  <c r="B749" i="4"/>
  <c r="C749" i="4" s="1"/>
  <c r="B750" i="4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C135" i="6" s="1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C150" i="6" s="1"/>
  <c r="B150" i="6"/>
  <c r="B151" i="6"/>
  <c r="B152" i="6"/>
  <c r="B153" i="6"/>
  <c r="B154" i="6"/>
  <c r="B155" i="6"/>
  <c r="B156" i="6"/>
  <c r="B157" i="6"/>
  <c r="C158" i="6" s="1"/>
  <c r="B158" i="6"/>
  <c r="B159" i="6"/>
  <c r="B160" i="6"/>
  <c r="B161" i="6"/>
  <c r="B162" i="6"/>
  <c r="B163" i="6"/>
  <c r="B164" i="6"/>
  <c r="B165" i="6"/>
  <c r="C166" i="6" s="1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C184" i="6" s="1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C198" i="6" s="1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C213" i="6" s="1"/>
  <c r="B214" i="6"/>
  <c r="B215" i="6"/>
  <c r="B216" i="6"/>
  <c r="B217" i="6"/>
  <c r="C217" i="6" s="1"/>
  <c r="B218" i="6"/>
  <c r="B219" i="6"/>
  <c r="B220" i="6"/>
  <c r="B221" i="6"/>
  <c r="C222" i="6" s="1"/>
  <c r="B222" i="6"/>
  <c r="B223" i="6"/>
  <c r="C223" i="6" s="1"/>
  <c r="B224" i="6"/>
  <c r="B225" i="6"/>
  <c r="C225" i="6" s="1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C248" i="6" s="1"/>
  <c r="B248" i="6"/>
  <c r="B249" i="6"/>
  <c r="B250" i="6"/>
  <c r="B251" i="6"/>
  <c r="B252" i="6"/>
  <c r="B253" i="6"/>
  <c r="C253" i="6" s="1"/>
  <c r="B254" i="6"/>
  <c r="B255" i="6"/>
  <c r="B256" i="6"/>
  <c r="B257" i="6"/>
  <c r="B258" i="6"/>
  <c r="B259" i="6"/>
  <c r="B260" i="6"/>
  <c r="B261" i="6"/>
  <c r="C262" i="6" s="1"/>
  <c r="B262" i="6"/>
  <c r="B263" i="6"/>
  <c r="B264" i="6"/>
  <c r="B265" i="6"/>
  <c r="B266" i="6"/>
  <c r="B267" i="6"/>
  <c r="B268" i="6"/>
  <c r="B269" i="6"/>
  <c r="B270" i="6"/>
  <c r="B271" i="6"/>
  <c r="B272" i="6"/>
  <c r="B273" i="6"/>
  <c r="C273" i="6" s="1"/>
  <c r="B274" i="6"/>
  <c r="B275" i="6"/>
  <c r="B276" i="6"/>
  <c r="B277" i="6"/>
  <c r="B278" i="6"/>
  <c r="B279" i="6"/>
  <c r="C280" i="6" s="1"/>
  <c r="B280" i="6"/>
  <c r="B281" i="6"/>
  <c r="B282" i="6"/>
  <c r="B283" i="6"/>
  <c r="B284" i="6"/>
  <c r="B285" i="6"/>
  <c r="B286" i="6"/>
  <c r="B287" i="6"/>
  <c r="B288" i="6"/>
  <c r="B289" i="6"/>
  <c r="C289" i="6" s="1"/>
  <c r="B290" i="6"/>
  <c r="B291" i="6"/>
  <c r="B292" i="6"/>
  <c r="B293" i="6"/>
  <c r="C294" i="6" s="1"/>
  <c r="B294" i="6"/>
  <c r="B295" i="6"/>
  <c r="B296" i="6"/>
  <c r="B297" i="6"/>
  <c r="C298" i="6" s="1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C337" i="6" s="1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C353" i="6" s="1"/>
  <c r="B354" i="6"/>
  <c r="B355" i="6"/>
  <c r="B356" i="6"/>
  <c r="B357" i="6"/>
  <c r="C358" i="6" s="1"/>
  <c r="B358" i="6"/>
  <c r="B359" i="6"/>
  <c r="B360" i="6"/>
  <c r="B361" i="6"/>
  <c r="B362" i="6"/>
  <c r="B363" i="6"/>
  <c r="B364" i="6"/>
  <c r="B365" i="6"/>
  <c r="C366" i="6" s="1"/>
  <c r="B366" i="6"/>
  <c r="B367" i="6"/>
  <c r="B368" i="6"/>
  <c r="B369" i="6"/>
  <c r="C369" i="6" s="1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C386" i="6" s="1"/>
  <c r="B386" i="6"/>
  <c r="B387" i="6"/>
  <c r="B388" i="6"/>
  <c r="B389" i="6"/>
  <c r="B390" i="6"/>
  <c r="B391" i="6"/>
  <c r="C392" i="6" s="1"/>
  <c r="B392" i="6"/>
  <c r="B393" i="6"/>
  <c r="C394" i="6" s="1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C410" i="6" s="1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C430" i="6" s="1"/>
  <c r="B430" i="6"/>
  <c r="B431" i="6"/>
  <c r="B432" i="6"/>
  <c r="B433" i="6"/>
  <c r="C434" i="6" s="1"/>
  <c r="B434" i="6"/>
  <c r="B435" i="6"/>
  <c r="B436" i="6"/>
  <c r="B437" i="6"/>
  <c r="B438" i="6"/>
  <c r="B439" i="6"/>
  <c r="C439" i="6" s="1"/>
  <c r="B440" i="6"/>
  <c r="B441" i="6"/>
  <c r="B442" i="6"/>
  <c r="B443" i="6"/>
  <c r="B444" i="6"/>
  <c r="B445" i="6"/>
  <c r="B446" i="6"/>
  <c r="B447" i="6"/>
  <c r="B448" i="6"/>
  <c r="B449" i="6"/>
  <c r="C450" i="6" s="1"/>
  <c r="B450" i="6"/>
  <c r="B451" i="6"/>
  <c r="B452" i="6"/>
  <c r="B453" i="6"/>
  <c r="B454" i="6"/>
  <c r="B455" i="6"/>
  <c r="B456" i="6"/>
  <c r="B457" i="6"/>
  <c r="C458" i="6" s="1"/>
  <c r="B458" i="6"/>
  <c r="B459" i="6"/>
  <c r="B460" i="6"/>
  <c r="B461" i="6"/>
  <c r="B462" i="6"/>
  <c r="B463" i="6"/>
  <c r="B464" i="6"/>
  <c r="B465" i="6"/>
  <c r="C466" i="6" s="1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C482" i="6" s="1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C495" i="6" s="1"/>
  <c r="B496" i="6"/>
  <c r="B497" i="6"/>
  <c r="B498" i="6"/>
  <c r="B499" i="6"/>
  <c r="B500" i="6"/>
  <c r="B501" i="6"/>
  <c r="B502" i="6"/>
  <c r="B503" i="6"/>
  <c r="B504" i="6"/>
  <c r="B505" i="6"/>
  <c r="C506" i="6" s="1"/>
  <c r="B506" i="6"/>
  <c r="B507" i="6"/>
  <c r="B508" i="6"/>
  <c r="B509" i="6"/>
  <c r="B510" i="6"/>
  <c r="B511" i="6"/>
  <c r="C511" i="6" s="1"/>
  <c r="B512" i="6"/>
  <c r="B513" i="6"/>
  <c r="C514" i="6" s="1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C543" i="6" s="1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C623" i="6" s="1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C637" i="6" s="1"/>
  <c r="B638" i="6"/>
  <c r="B639" i="6"/>
  <c r="B640" i="6"/>
  <c r="B641" i="6"/>
  <c r="C642" i="6" s="1"/>
  <c r="B642" i="6"/>
  <c r="B643" i="6"/>
  <c r="B644" i="6"/>
  <c r="B645" i="6"/>
  <c r="B646" i="6"/>
  <c r="B647" i="6"/>
  <c r="B648" i="6"/>
  <c r="B649" i="6"/>
  <c r="C650" i="6" s="1"/>
  <c r="B650" i="6"/>
  <c r="P21" i="1" s="1"/>
  <c r="B651" i="6"/>
  <c r="C652" i="6" s="1"/>
  <c r="B8" i="4"/>
  <c r="B9" i="4"/>
  <c r="B10" i="4"/>
  <c r="B11" i="4"/>
  <c r="B12" i="4"/>
  <c r="B13" i="4"/>
  <c r="C13" i="4" s="1"/>
  <c r="B14" i="4"/>
  <c r="B15" i="4"/>
  <c r="B16" i="4"/>
  <c r="B17" i="4"/>
  <c r="B18" i="4"/>
  <c r="B19" i="4"/>
  <c r="C19" i="4" s="1"/>
  <c r="B20" i="4"/>
  <c r="B21" i="4"/>
  <c r="C21" i="4" s="1"/>
  <c r="B22" i="4"/>
  <c r="B23" i="4"/>
  <c r="B24" i="4"/>
  <c r="B25" i="4"/>
  <c r="B26" i="4"/>
  <c r="B27" i="4"/>
  <c r="B28" i="4"/>
  <c r="B29" i="4"/>
  <c r="B30" i="4"/>
  <c r="B31" i="4"/>
  <c r="B32" i="4"/>
  <c r="B33" i="4"/>
  <c r="C34" i="4" s="1"/>
  <c r="B34" i="4"/>
  <c r="B35" i="4"/>
  <c r="B36" i="4"/>
  <c r="B37" i="4"/>
  <c r="B38" i="4"/>
  <c r="B39" i="4"/>
  <c r="B40" i="4"/>
  <c r="B41" i="4"/>
  <c r="C42" i="4" s="1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C59" i="4" s="1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C75" i="4" s="1"/>
  <c r="B76" i="4"/>
  <c r="B77" i="4"/>
  <c r="C77" i="4" s="1"/>
  <c r="B78" i="4"/>
  <c r="B79" i="4"/>
  <c r="B80" i="4"/>
  <c r="B81" i="4"/>
  <c r="C82" i="4" s="1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C98" i="4" s="1"/>
  <c r="B98" i="4"/>
  <c r="B99" i="4"/>
  <c r="C100" i="4" s="1"/>
  <c r="B100" i="4"/>
  <c r="B101" i="4"/>
  <c r="C101" i="4" s="1"/>
  <c r="B102" i="4"/>
  <c r="B103" i="4"/>
  <c r="B104" i="4"/>
  <c r="B105" i="4"/>
  <c r="B106" i="4"/>
  <c r="B107" i="4"/>
  <c r="C107" i="4" s="1"/>
  <c r="B108" i="4"/>
  <c r="B109" i="4"/>
  <c r="B110" i="4"/>
  <c r="B111" i="4"/>
  <c r="B112" i="4"/>
  <c r="B113" i="4"/>
  <c r="C114" i="4" s="1"/>
  <c r="B114" i="4"/>
  <c r="B115" i="4"/>
  <c r="C115" i="4" s="1"/>
  <c r="B116" i="4"/>
  <c r="B117" i="4"/>
  <c r="B118" i="4"/>
  <c r="B119" i="4"/>
  <c r="B120" i="4"/>
  <c r="B121" i="4"/>
  <c r="B122" i="4"/>
  <c r="B123" i="4"/>
  <c r="C123" i="4" s="1"/>
  <c r="B124" i="4"/>
  <c r="B125" i="4"/>
  <c r="B126" i="4"/>
  <c r="B127" i="4"/>
  <c r="B128" i="4"/>
  <c r="B129" i="4"/>
  <c r="C129" i="4" s="1"/>
  <c r="B130" i="4"/>
  <c r="B131" i="4"/>
  <c r="B132" i="4"/>
  <c r="B133" i="4"/>
  <c r="C133" i="4" s="1"/>
  <c r="B134" i="4"/>
  <c r="B135" i="4"/>
  <c r="B136" i="4"/>
  <c r="B137" i="4"/>
  <c r="B138" i="4"/>
  <c r="B139" i="4"/>
  <c r="C140" i="4" s="1"/>
  <c r="B140" i="4"/>
  <c r="B141" i="4"/>
  <c r="C142" i="4" s="1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C161" i="4" s="1"/>
  <c r="B162" i="4"/>
  <c r="B163" i="4"/>
  <c r="C163" i="4" s="1"/>
  <c r="B164" i="4"/>
  <c r="B165" i="4"/>
  <c r="C166" i="4" s="1"/>
  <c r="B166" i="4"/>
  <c r="B167" i="4"/>
  <c r="B168" i="4"/>
  <c r="B169" i="4"/>
  <c r="C169" i="4" s="1"/>
  <c r="B170" i="4"/>
  <c r="B171" i="4"/>
  <c r="C171" i="4" s="1"/>
  <c r="B172" i="4"/>
  <c r="B173" i="4"/>
  <c r="C174" i="4" s="1"/>
  <c r="B174" i="4"/>
  <c r="B175" i="4"/>
  <c r="B176" i="4"/>
  <c r="B177" i="4"/>
  <c r="C178" i="4" s="1"/>
  <c r="B178" i="4"/>
  <c r="B179" i="4"/>
  <c r="C180" i="4" s="1"/>
  <c r="B180" i="4"/>
  <c r="B181" i="4"/>
  <c r="C181" i="4" s="1"/>
  <c r="B182" i="4"/>
  <c r="C183" i="4" s="1"/>
  <c r="B183" i="4"/>
  <c r="B184" i="4"/>
  <c r="B185" i="4"/>
  <c r="B186" i="4"/>
  <c r="B187" i="4"/>
  <c r="C187" i="4" s="1"/>
  <c r="B188" i="4"/>
  <c r="B189" i="4"/>
  <c r="C189" i="4" s="1"/>
  <c r="B190" i="4"/>
  <c r="B191" i="4"/>
  <c r="B192" i="4"/>
  <c r="B193" i="4"/>
  <c r="B194" i="4"/>
  <c r="B195" i="4"/>
  <c r="C195" i="4" s="1"/>
  <c r="B196" i="4"/>
  <c r="B197" i="4"/>
  <c r="C198" i="4" s="1"/>
  <c r="B198" i="4"/>
  <c r="B199" i="4"/>
  <c r="B200" i="4"/>
  <c r="B201" i="4"/>
  <c r="B202" i="4"/>
  <c r="B203" i="4"/>
  <c r="B204" i="4"/>
  <c r="B205" i="4"/>
  <c r="C206" i="4" s="1"/>
  <c r="B206" i="4"/>
  <c r="C207" i="4" s="1"/>
  <c r="B207" i="4"/>
  <c r="B208" i="4"/>
  <c r="B209" i="4"/>
  <c r="C210" i="4" s="1"/>
  <c r="B210" i="4"/>
  <c r="B211" i="4"/>
  <c r="B212" i="4"/>
  <c r="B213" i="4"/>
  <c r="C214" i="4" s="1"/>
  <c r="B214" i="4"/>
  <c r="B215" i="4"/>
  <c r="B216" i="4"/>
  <c r="B217" i="4"/>
  <c r="B218" i="4"/>
  <c r="B219" i="4"/>
  <c r="B220" i="4"/>
  <c r="B221" i="4"/>
  <c r="C222" i="4" s="1"/>
  <c r="B222" i="4"/>
  <c r="B223" i="4"/>
  <c r="B224" i="4"/>
  <c r="B225" i="4"/>
  <c r="C226" i="4" s="1"/>
  <c r="B226" i="4"/>
  <c r="B227" i="4"/>
  <c r="C227" i="4" s="1"/>
  <c r="B228" i="4"/>
  <c r="B229" i="4"/>
  <c r="C229" i="4" s="1"/>
  <c r="B230" i="4"/>
  <c r="B231" i="4"/>
  <c r="B232" i="4"/>
  <c r="B233" i="4"/>
  <c r="B234" i="4"/>
  <c r="B235" i="4"/>
  <c r="C235" i="4" s="1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C250" i="4" s="1"/>
  <c r="B250" i="4"/>
  <c r="B251" i="4"/>
  <c r="C251" i="4" s="1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C273" i="4" s="1"/>
  <c r="B274" i="4"/>
  <c r="B275" i="4"/>
  <c r="B276" i="4"/>
  <c r="B277" i="4"/>
  <c r="B278" i="4"/>
  <c r="B279" i="4"/>
  <c r="B280" i="4"/>
  <c r="B281" i="4"/>
  <c r="B282" i="4"/>
  <c r="B283" i="4"/>
  <c r="C283" i="4" s="1"/>
  <c r="B284" i="4"/>
  <c r="B285" i="4"/>
  <c r="B286" i="4"/>
  <c r="B287" i="4"/>
  <c r="C287" i="4" s="1"/>
  <c r="B288" i="4"/>
  <c r="B289" i="4"/>
  <c r="C289" i="4" s="1"/>
  <c r="B290" i="4"/>
  <c r="B291" i="4"/>
  <c r="C291" i="4" s="1"/>
  <c r="B292" i="4"/>
  <c r="B293" i="4"/>
  <c r="B294" i="4"/>
  <c r="B295" i="4"/>
  <c r="B296" i="4"/>
  <c r="B297" i="4"/>
  <c r="C297" i="4" s="1"/>
  <c r="B298" i="4"/>
  <c r="B299" i="4"/>
  <c r="C299" i="4" s="1"/>
  <c r="B300" i="4"/>
  <c r="B301" i="4"/>
  <c r="C302" i="4" s="1"/>
  <c r="B302" i="4"/>
  <c r="B303" i="4"/>
  <c r="B304" i="4"/>
  <c r="B305" i="4"/>
  <c r="C305" i="4" s="1"/>
  <c r="B306" i="4"/>
  <c r="B307" i="4"/>
  <c r="B308" i="4"/>
  <c r="B309" i="4"/>
  <c r="C309" i="4" s="1"/>
  <c r="B310" i="4"/>
  <c r="B311" i="4"/>
  <c r="C311" i="4" s="1"/>
  <c r="B312" i="4"/>
  <c r="B313" i="4"/>
  <c r="B314" i="4"/>
  <c r="B315" i="4"/>
  <c r="C315" i="4" s="1"/>
  <c r="B316" i="4"/>
  <c r="B317" i="4"/>
  <c r="B318" i="4"/>
  <c r="B319" i="4"/>
  <c r="B320" i="4"/>
  <c r="B321" i="4"/>
  <c r="C321" i="4" s="1"/>
  <c r="B322" i="4"/>
  <c r="B323" i="4"/>
  <c r="B324" i="4"/>
  <c r="B325" i="4"/>
  <c r="B326" i="4"/>
  <c r="B327" i="4"/>
  <c r="B328" i="4"/>
  <c r="B329" i="4"/>
  <c r="C329" i="4" s="1"/>
  <c r="B330" i="4"/>
  <c r="B331" i="4"/>
  <c r="C331" i="4" s="1"/>
  <c r="B332" i="4"/>
  <c r="B333" i="4"/>
  <c r="C333" i="4" s="1"/>
  <c r="B334" i="4"/>
  <c r="B335" i="4"/>
  <c r="B336" i="4"/>
  <c r="B337" i="4"/>
  <c r="C337" i="4" s="1"/>
  <c r="B338" i="4"/>
  <c r="B339" i="4"/>
  <c r="B340" i="4"/>
  <c r="B341" i="4"/>
  <c r="B342" i="4"/>
  <c r="B343" i="4"/>
  <c r="B344" i="4"/>
  <c r="B345" i="4"/>
  <c r="C346" i="4" s="1"/>
  <c r="B346" i="4"/>
  <c r="B347" i="4"/>
  <c r="B348" i="4"/>
  <c r="B349" i="4"/>
  <c r="B350" i="4"/>
  <c r="B351" i="4"/>
  <c r="B352" i="4"/>
  <c r="B353" i="4"/>
  <c r="B354" i="4"/>
  <c r="B355" i="4"/>
  <c r="C355" i="4" s="1"/>
  <c r="B356" i="4"/>
  <c r="B357" i="4"/>
  <c r="C357" i="4" s="1"/>
  <c r="B358" i="4"/>
  <c r="B359" i="4"/>
  <c r="B360" i="4"/>
  <c r="B361" i="4"/>
  <c r="C361" i="4" s="1"/>
  <c r="B362" i="4"/>
  <c r="B363" i="4"/>
  <c r="C363" i="4" s="1"/>
  <c r="B364" i="4"/>
  <c r="B365" i="4"/>
  <c r="B366" i="4"/>
  <c r="B367" i="4"/>
  <c r="B368" i="4"/>
  <c r="B369" i="4"/>
  <c r="B370" i="4"/>
  <c r="B371" i="4"/>
  <c r="C371" i="4" s="1"/>
  <c r="B372" i="4"/>
  <c r="B373" i="4"/>
  <c r="B374" i="4"/>
  <c r="B375" i="4"/>
  <c r="C375" i="4" s="1"/>
  <c r="B376" i="4"/>
  <c r="B377" i="4"/>
  <c r="B378" i="4"/>
  <c r="B379" i="4"/>
  <c r="C379" i="4" s="1"/>
  <c r="B380" i="4"/>
  <c r="B381" i="4"/>
  <c r="B382" i="4"/>
  <c r="B383" i="4"/>
  <c r="B384" i="4"/>
  <c r="B385" i="4"/>
  <c r="C385" i="4" s="1"/>
  <c r="B386" i="4"/>
  <c r="B387" i="4"/>
  <c r="C387" i="4" s="1"/>
  <c r="B388" i="4"/>
  <c r="B389" i="4"/>
  <c r="B390" i="4"/>
  <c r="B391" i="4"/>
  <c r="B392" i="4"/>
  <c r="B393" i="4"/>
  <c r="C393" i="4" s="1"/>
  <c r="B394" i="4"/>
  <c r="B395" i="4"/>
  <c r="C395" i="4" s="1"/>
  <c r="B396" i="4"/>
  <c r="B397" i="4"/>
  <c r="B398" i="4"/>
  <c r="B399" i="4"/>
  <c r="C399" i="4" s="1"/>
  <c r="B400" i="4"/>
  <c r="B401" i="4"/>
  <c r="B402" i="4"/>
  <c r="B403" i="4"/>
  <c r="B404" i="4"/>
  <c r="B405" i="4"/>
  <c r="C406" i="4" s="1"/>
  <c r="B406" i="4"/>
  <c r="B407" i="4"/>
  <c r="B408" i="4"/>
  <c r="B409" i="4"/>
  <c r="C410" i="4" s="1"/>
  <c r="B410" i="4"/>
  <c r="B411" i="4"/>
  <c r="C411" i="4" s="1"/>
  <c r="B412" i="4"/>
  <c r="B413" i="4"/>
  <c r="B414" i="4"/>
  <c r="B415" i="4"/>
  <c r="C415" i="4" s="1"/>
  <c r="B416" i="4"/>
  <c r="B417" i="4"/>
  <c r="C417" i="4" s="1"/>
  <c r="B418" i="4"/>
  <c r="B419" i="4"/>
  <c r="B420" i="4"/>
  <c r="B421" i="4"/>
  <c r="B422" i="4"/>
  <c r="B423" i="4"/>
  <c r="B424" i="4"/>
  <c r="B425" i="4"/>
  <c r="C425" i="4" s="1"/>
  <c r="B426" i="4"/>
  <c r="B427" i="4"/>
  <c r="B428" i="4"/>
  <c r="B429" i="4"/>
  <c r="B430" i="4"/>
  <c r="B431" i="4"/>
  <c r="B432" i="4"/>
  <c r="B433" i="4"/>
  <c r="B434" i="4"/>
  <c r="B435" i="4"/>
  <c r="C435" i="4" s="1"/>
  <c r="B436" i="4"/>
  <c r="B437" i="4"/>
  <c r="B438" i="4"/>
  <c r="B439" i="4"/>
  <c r="B440" i="4"/>
  <c r="B441" i="4"/>
  <c r="C442" i="4" s="1"/>
  <c r="B442" i="4"/>
  <c r="B443" i="4"/>
  <c r="C443" i="4" s="1"/>
  <c r="B444" i="4"/>
  <c r="B445" i="4"/>
  <c r="B446" i="4"/>
  <c r="C447" i="4" s="1"/>
  <c r="B447" i="4"/>
  <c r="B448" i="4"/>
  <c r="B449" i="4"/>
  <c r="C449" i="4" s="1"/>
  <c r="B450" i="4"/>
  <c r="B451" i="4"/>
  <c r="C451" i="4" s="1"/>
  <c r="B452" i="4"/>
  <c r="B453" i="4"/>
  <c r="B454" i="4"/>
  <c r="C455" i="4" s="1"/>
  <c r="B455" i="4"/>
  <c r="B456" i="4"/>
  <c r="B457" i="4"/>
  <c r="C457" i="4" s="1"/>
  <c r="B458" i="4"/>
  <c r="B459" i="4"/>
  <c r="C459" i="4" s="1"/>
  <c r="B460" i="4"/>
  <c r="B461" i="4"/>
  <c r="C462" i="4" s="1"/>
  <c r="B462" i="4"/>
  <c r="B463" i="4"/>
  <c r="B464" i="4"/>
  <c r="B465" i="4"/>
  <c r="C466" i="4" s="1"/>
  <c r="B466" i="4"/>
  <c r="B467" i="4"/>
  <c r="B468" i="4"/>
  <c r="B469" i="4"/>
  <c r="C470" i="4" s="1"/>
  <c r="B470" i="4"/>
  <c r="B471" i="4"/>
  <c r="B472" i="4"/>
  <c r="B473" i="4"/>
  <c r="B474" i="4"/>
  <c r="B475" i="4"/>
  <c r="C475" i="4" s="1"/>
  <c r="B476" i="4"/>
  <c r="B477" i="4"/>
  <c r="B478" i="4"/>
  <c r="C479" i="4" s="1"/>
  <c r="B479" i="4"/>
  <c r="B480" i="4"/>
  <c r="B481" i="4"/>
  <c r="B482" i="4"/>
  <c r="B483" i="4"/>
  <c r="B484" i="4"/>
  <c r="B485" i="4"/>
  <c r="C486" i="4" s="1"/>
  <c r="B486" i="4"/>
  <c r="B487" i="4"/>
  <c r="B488" i="4"/>
  <c r="B489" i="4"/>
  <c r="B490" i="4"/>
  <c r="B491" i="4"/>
  <c r="C491" i="4" s="1"/>
  <c r="B492" i="4"/>
  <c r="B493" i="4"/>
  <c r="B494" i="4"/>
  <c r="B495" i="4"/>
  <c r="C495" i="4" s="1"/>
  <c r="B496" i="4"/>
  <c r="B497" i="4"/>
  <c r="B498" i="4"/>
  <c r="B499" i="4"/>
  <c r="B500" i="4"/>
  <c r="B501" i="4"/>
  <c r="C502" i="4" s="1"/>
  <c r="B502" i="4"/>
  <c r="B503" i="4"/>
  <c r="B504" i="4"/>
  <c r="B505" i="4"/>
  <c r="B506" i="4"/>
  <c r="B507" i="4"/>
  <c r="C507" i="4" s="1"/>
  <c r="B508" i="4"/>
  <c r="B509" i="4"/>
  <c r="B510" i="4"/>
  <c r="B511" i="4"/>
  <c r="C511" i="4" s="1"/>
  <c r="B512" i="4"/>
  <c r="B513" i="4"/>
  <c r="B514" i="4"/>
  <c r="B515" i="4"/>
  <c r="C515" i="4" s="1"/>
  <c r="B516" i="4"/>
  <c r="B517" i="4"/>
  <c r="C518" i="4" s="1"/>
  <c r="B518" i="4"/>
  <c r="B519" i="4"/>
  <c r="B520" i="4"/>
  <c r="B521" i="4"/>
  <c r="C521" i="4" s="1"/>
  <c r="B522" i="4"/>
  <c r="B523" i="4"/>
  <c r="B524" i="4"/>
  <c r="B525" i="4"/>
  <c r="B526" i="4"/>
  <c r="B527" i="4"/>
  <c r="B528" i="4"/>
  <c r="B529" i="4"/>
  <c r="B530" i="4"/>
  <c r="B531" i="4"/>
  <c r="B532" i="4"/>
  <c r="B533" i="4"/>
  <c r="C534" i="4" s="1"/>
  <c r="B534" i="4"/>
  <c r="B535" i="4"/>
  <c r="B536" i="4"/>
  <c r="B537" i="4"/>
  <c r="C537" i="4" s="1"/>
  <c r="B538" i="4"/>
  <c r="B539" i="4"/>
  <c r="B540" i="4"/>
  <c r="B541" i="4"/>
  <c r="B542" i="4"/>
  <c r="B543" i="4"/>
  <c r="B544" i="4"/>
  <c r="B545" i="4"/>
  <c r="C545" i="4" s="1"/>
  <c r="B546" i="4"/>
  <c r="B547" i="4"/>
  <c r="B548" i="4"/>
  <c r="B549" i="4"/>
  <c r="C550" i="4" s="1"/>
  <c r="B550" i="4"/>
  <c r="B551" i="4"/>
  <c r="B552" i="4"/>
  <c r="B553" i="4"/>
  <c r="B554" i="4"/>
  <c r="B555" i="4"/>
  <c r="B556" i="4"/>
  <c r="B557" i="4"/>
  <c r="C558" i="4" s="1"/>
  <c r="B558" i="4"/>
  <c r="B559" i="4"/>
  <c r="B560" i="4"/>
  <c r="B561" i="4"/>
  <c r="C561" i="4" s="1"/>
  <c r="B562" i="4"/>
  <c r="B563" i="4"/>
  <c r="B564" i="4"/>
  <c r="B565" i="4"/>
  <c r="C566" i="4" s="1"/>
  <c r="B566" i="4"/>
  <c r="B567" i="4"/>
  <c r="B568" i="4"/>
  <c r="B569" i="4"/>
  <c r="B570" i="4"/>
  <c r="B571" i="4"/>
  <c r="C571" i="4" s="1"/>
  <c r="B572" i="4"/>
  <c r="B573" i="4"/>
  <c r="B574" i="4"/>
  <c r="B575" i="4"/>
  <c r="B576" i="4"/>
  <c r="B577" i="4"/>
  <c r="B578" i="4"/>
  <c r="B579" i="4"/>
  <c r="B580" i="4"/>
  <c r="B581" i="4"/>
  <c r="C582" i="4" s="1"/>
  <c r="B582" i="4"/>
  <c r="B583" i="4"/>
  <c r="B584" i="4"/>
  <c r="B585" i="4"/>
  <c r="B586" i="4"/>
  <c r="B587" i="4"/>
  <c r="B588" i="4"/>
  <c r="B589" i="4"/>
  <c r="C589" i="4" s="1"/>
  <c r="B590" i="4"/>
  <c r="B591" i="4"/>
  <c r="B592" i="4"/>
  <c r="B593" i="4"/>
  <c r="C593" i="4" s="1"/>
  <c r="B594" i="4"/>
  <c r="B595" i="4"/>
  <c r="B596" i="4"/>
  <c r="B597" i="4"/>
  <c r="C598" i="4" s="1"/>
  <c r="B598" i="4"/>
  <c r="B599" i="4"/>
  <c r="B600" i="4"/>
  <c r="B601" i="4"/>
  <c r="C601" i="4" s="1"/>
  <c r="B602" i="4"/>
  <c r="B603" i="4"/>
  <c r="C603" i="4" s="1"/>
  <c r="B604" i="4"/>
  <c r="B605" i="4"/>
  <c r="B606" i="4"/>
  <c r="B607" i="4"/>
  <c r="B608" i="4"/>
  <c r="B609" i="4"/>
  <c r="C609" i="4" s="1"/>
  <c r="B610" i="4"/>
  <c r="B611" i="4"/>
  <c r="B612" i="4"/>
  <c r="B613" i="4"/>
  <c r="C614" i="4" s="1"/>
  <c r="B614" i="4"/>
  <c r="B615" i="4"/>
  <c r="B616" i="4"/>
  <c r="B617" i="4"/>
  <c r="C617" i="4" s="1"/>
  <c r="B618" i="4"/>
  <c r="B619" i="4"/>
  <c r="C619" i="4" s="1"/>
  <c r="B620" i="4"/>
  <c r="B621" i="4"/>
  <c r="C622" i="4" s="1"/>
  <c r="B622" i="4"/>
  <c r="B623" i="4"/>
  <c r="B624" i="4"/>
  <c r="B625" i="4"/>
  <c r="B626" i="4"/>
  <c r="B627" i="4"/>
  <c r="B628" i="4"/>
  <c r="B629" i="4"/>
  <c r="C629" i="4" s="1"/>
  <c r="B630" i="4"/>
  <c r="B631" i="4"/>
  <c r="B632" i="4"/>
  <c r="B633" i="4"/>
  <c r="C633" i="4" s="1"/>
  <c r="B634" i="4"/>
  <c r="B635" i="4"/>
  <c r="C635" i="4" s="1"/>
  <c r="B636" i="4"/>
  <c r="B637" i="4"/>
  <c r="C638" i="4" s="1"/>
  <c r="B638" i="4"/>
  <c r="B639" i="4"/>
  <c r="B640" i="4"/>
  <c r="B641" i="4"/>
  <c r="C641" i="4" s="1"/>
  <c r="B642" i="4"/>
  <c r="B643" i="4"/>
  <c r="C643" i="4" s="1"/>
  <c r="B644" i="4"/>
  <c r="B645" i="4"/>
  <c r="C645" i="4" s="1"/>
  <c r="B646" i="4"/>
  <c r="B647" i="4"/>
  <c r="B648" i="4"/>
  <c r="B649" i="4"/>
  <c r="C649" i="4" s="1"/>
  <c r="B650" i="4"/>
  <c r="B651" i="4"/>
  <c r="C651" i="4" s="1"/>
  <c r="B652" i="4"/>
  <c r="B653" i="4"/>
  <c r="C653" i="4" s="1"/>
  <c r="B654" i="4"/>
  <c r="B655" i="4"/>
  <c r="B656" i="4"/>
  <c r="B657" i="4"/>
  <c r="C657" i="4" s="1"/>
  <c r="B658" i="4"/>
  <c r="B659" i="4"/>
  <c r="C659" i="4" s="1"/>
  <c r="B660" i="4"/>
  <c r="B661" i="4"/>
  <c r="C661" i="4" s="1"/>
  <c r="B662" i="4"/>
  <c r="B663" i="4"/>
  <c r="B664" i="4"/>
  <c r="B665" i="4"/>
  <c r="C665" i="4" s="1"/>
  <c r="B666" i="4"/>
  <c r="B667" i="4"/>
  <c r="C667" i="4" s="1"/>
  <c r="B668" i="4"/>
  <c r="B669" i="4"/>
  <c r="C669" i="4" s="1"/>
  <c r="B670" i="4"/>
  <c r="B671" i="4"/>
  <c r="B672" i="4"/>
  <c r="B673" i="4"/>
  <c r="C673" i="4" s="1"/>
  <c r="B674" i="4"/>
  <c r="B675" i="4"/>
  <c r="C675" i="4" s="1"/>
  <c r="B676" i="4"/>
  <c r="B677" i="4"/>
  <c r="C677" i="4" s="1"/>
  <c r="B678" i="4"/>
  <c r="B679" i="4"/>
  <c r="B680" i="4"/>
  <c r="B681" i="4"/>
  <c r="C681" i="4" s="1"/>
  <c r="B682" i="4"/>
  <c r="B683" i="4"/>
  <c r="C683" i="4" s="1"/>
  <c r="B684" i="4"/>
  <c r="B685" i="4"/>
  <c r="C686" i="4" s="1"/>
  <c r="B686" i="4"/>
  <c r="B687" i="4"/>
  <c r="B688" i="4"/>
  <c r="B689" i="4"/>
  <c r="C689" i="4" s="1"/>
  <c r="B690" i="4"/>
  <c r="B691" i="4"/>
  <c r="C691" i="4" s="1"/>
  <c r="B692" i="4"/>
  <c r="B693" i="4"/>
  <c r="B694" i="4"/>
  <c r="B695" i="4"/>
  <c r="B696" i="4"/>
  <c r="B697" i="4"/>
  <c r="B698" i="4"/>
  <c r="B699" i="4"/>
  <c r="C699" i="4" s="1"/>
  <c r="B700" i="4"/>
  <c r="B701" i="4"/>
  <c r="B702" i="4"/>
  <c r="B703" i="4"/>
  <c r="B704" i="4"/>
  <c r="B705" i="4"/>
  <c r="C705" i="4" s="1"/>
  <c r="B706" i="4"/>
  <c r="B707" i="4"/>
  <c r="B708" i="4"/>
  <c r="B709" i="4"/>
  <c r="C710" i="4" s="1"/>
  <c r="B710" i="4"/>
  <c r="B711" i="4"/>
  <c r="B712" i="4"/>
  <c r="B713" i="4"/>
  <c r="C713" i="4" s="1"/>
  <c r="B714" i="4"/>
  <c r="B715" i="4"/>
  <c r="B716" i="4"/>
  <c r="B717" i="4"/>
  <c r="C717" i="4" s="1"/>
  <c r="B718" i="4"/>
  <c r="B719" i="4"/>
  <c r="B720" i="4"/>
  <c r="B721" i="4"/>
  <c r="C721" i="4" s="1"/>
  <c r="B722" i="4"/>
  <c r="B723" i="4"/>
  <c r="C723" i="4" s="1"/>
  <c r="B724" i="4"/>
  <c r="B725" i="4"/>
  <c r="B726" i="4"/>
  <c r="B727" i="4"/>
  <c r="B728" i="4"/>
  <c r="B729" i="4"/>
  <c r="C729" i="4" s="1"/>
  <c r="B730" i="4"/>
  <c r="B731" i="4"/>
  <c r="C731" i="4" s="1"/>
  <c r="B732" i="4"/>
  <c r="B733" i="4"/>
  <c r="B734" i="4"/>
  <c r="B735" i="4"/>
  <c r="B736" i="4"/>
  <c r="B737" i="4"/>
  <c r="C737" i="4" s="1"/>
  <c r="B738" i="4"/>
  <c r="B739" i="4"/>
  <c r="B740" i="4"/>
  <c r="B741" i="4"/>
  <c r="B742" i="4"/>
  <c r="B743" i="4"/>
  <c r="B744" i="4"/>
  <c r="B745" i="4"/>
  <c r="C745" i="4" s="1"/>
  <c r="B746" i="4"/>
  <c r="P19" i="1" s="1"/>
  <c r="B747" i="4"/>
  <c r="C747" i="4" s="1"/>
  <c r="B7" i="4"/>
  <c r="C8" i="4" s="1"/>
  <c r="C637" i="4"/>
  <c r="B15" i="5"/>
  <c r="B16" i="5"/>
  <c r="B17" i="5"/>
  <c r="B18" i="5"/>
  <c r="C19" i="5" s="1"/>
  <c r="B19" i="5"/>
  <c r="B20" i="5"/>
  <c r="C20" i="5" s="1"/>
  <c r="B21" i="5"/>
  <c r="B22" i="5"/>
  <c r="B23" i="5"/>
  <c r="B24" i="5"/>
  <c r="B25" i="5"/>
  <c r="B26" i="5"/>
  <c r="B27" i="5"/>
  <c r="B28" i="5"/>
  <c r="C28" i="5" s="1"/>
  <c r="B29" i="5"/>
  <c r="B30" i="5"/>
  <c r="C31" i="5" s="1"/>
  <c r="B31" i="5"/>
  <c r="B32" i="5"/>
  <c r="B33" i="5"/>
  <c r="B34" i="5"/>
  <c r="C35" i="5" s="1"/>
  <c r="B35" i="5"/>
  <c r="B36" i="5"/>
  <c r="C36" i="5" s="1"/>
  <c r="B37" i="5"/>
  <c r="B38" i="5"/>
  <c r="B39" i="5"/>
  <c r="B40" i="5"/>
  <c r="C40" i="5" s="1"/>
  <c r="B41" i="5"/>
  <c r="B42" i="5"/>
  <c r="C43" i="5" s="1"/>
  <c r="B43" i="5"/>
  <c r="B44" i="5"/>
  <c r="C45" i="5" s="1"/>
  <c r="B45" i="5"/>
  <c r="B46" i="5"/>
  <c r="C47" i="5" s="1"/>
  <c r="B47" i="5"/>
  <c r="B48" i="5"/>
  <c r="C49" i="5" s="1"/>
  <c r="B49" i="5"/>
  <c r="B50" i="5"/>
  <c r="C51" i="5" s="1"/>
  <c r="B51" i="5"/>
  <c r="B52" i="5"/>
  <c r="C52" i="5" s="1"/>
  <c r="B53" i="5"/>
  <c r="B54" i="5"/>
  <c r="B55" i="5"/>
  <c r="B56" i="5"/>
  <c r="C56" i="5" s="1"/>
  <c r="B57" i="5"/>
  <c r="B58" i="5"/>
  <c r="C59" i="5" s="1"/>
  <c r="B59" i="5"/>
  <c r="B60" i="5"/>
  <c r="C60" i="5" s="1"/>
  <c r="B61" i="5"/>
  <c r="B62" i="5"/>
  <c r="C63" i="5" s="1"/>
  <c r="B63" i="5"/>
  <c r="B64" i="5"/>
  <c r="B65" i="5"/>
  <c r="B66" i="5"/>
  <c r="C67" i="5" s="1"/>
  <c r="B67" i="5"/>
  <c r="B68" i="5"/>
  <c r="C68" i="5" s="1"/>
  <c r="B69" i="5"/>
  <c r="B70" i="5"/>
  <c r="B71" i="5"/>
  <c r="B72" i="5"/>
  <c r="B73" i="5"/>
  <c r="B74" i="5"/>
  <c r="C75" i="5" s="1"/>
  <c r="B75" i="5"/>
  <c r="B76" i="5"/>
  <c r="C77" i="5" s="1"/>
  <c r="B77" i="5"/>
  <c r="B78" i="5"/>
  <c r="B79" i="5"/>
  <c r="B80" i="5"/>
  <c r="C81" i="5" s="1"/>
  <c r="B81" i="5"/>
  <c r="B82" i="5"/>
  <c r="C83" i="5" s="1"/>
  <c r="B83" i="5"/>
  <c r="B84" i="5"/>
  <c r="C85" i="5" s="1"/>
  <c r="B85" i="5"/>
  <c r="B86" i="5"/>
  <c r="B87" i="5"/>
  <c r="B88" i="5"/>
  <c r="C88" i="5" s="1"/>
  <c r="B89" i="5"/>
  <c r="B90" i="5"/>
  <c r="C91" i="5" s="1"/>
  <c r="B91" i="5"/>
  <c r="B92" i="5"/>
  <c r="C93" i="5" s="1"/>
  <c r="B93" i="5"/>
  <c r="B94" i="5"/>
  <c r="B95" i="5"/>
  <c r="C95" i="5" s="1"/>
  <c r="B96" i="5"/>
  <c r="B97" i="5"/>
  <c r="B98" i="5"/>
  <c r="C99" i="5" s="1"/>
  <c r="B99" i="5"/>
  <c r="B100" i="5"/>
  <c r="B101" i="5"/>
  <c r="B102" i="5"/>
  <c r="B103" i="5"/>
  <c r="B104" i="5"/>
  <c r="C104" i="5" s="1"/>
  <c r="B105" i="5"/>
  <c r="B106" i="5"/>
  <c r="C107" i="5" s="1"/>
  <c r="B107" i="5"/>
  <c r="B108" i="5"/>
  <c r="C108" i="5" s="1"/>
  <c r="B109" i="5"/>
  <c r="B110" i="5"/>
  <c r="B111" i="5"/>
  <c r="B112" i="5"/>
  <c r="B113" i="5"/>
  <c r="B114" i="5"/>
  <c r="C115" i="5" s="1"/>
  <c r="B115" i="5"/>
  <c r="B116" i="5"/>
  <c r="C117" i="5" s="1"/>
  <c r="B117" i="5"/>
  <c r="B118" i="5"/>
  <c r="B119" i="5"/>
  <c r="B120" i="5"/>
  <c r="C120" i="5" s="1"/>
  <c r="B121" i="5"/>
  <c r="B122" i="5"/>
  <c r="C123" i="5" s="1"/>
  <c r="B123" i="5"/>
  <c r="B124" i="5"/>
  <c r="C124" i="5" s="1"/>
  <c r="B125" i="5"/>
  <c r="B126" i="5"/>
  <c r="C126" i="5" s="1"/>
  <c r="B127" i="5"/>
  <c r="C127" i="5" s="1"/>
  <c r="B128" i="5"/>
  <c r="B129" i="5"/>
  <c r="B130" i="5"/>
  <c r="C131" i="5" s="1"/>
  <c r="B131" i="5"/>
  <c r="B132" i="5"/>
  <c r="C132" i="5" s="1"/>
  <c r="B133" i="5"/>
  <c r="B134" i="5"/>
  <c r="B135" i="5"/>
  <c r="B136" i="5"/>
  <c r="C136" i="5" s="1"/>
  <c r="B137" i="5"/>
  <c r="B138" i="5"/>
  <c r="C139" i="5" s="1"/>
  <c r="B139" i="5"/>
  <c r="B140" i="5"/>
  <c r="C140" i="5" s="1"/>
  <c r="B141" i="5"/>
  <c r="B142" i="5"/>
  <c r="C143" i="5" s="1"/>
  <c r="B143" i="5"/>
  <c r="B144" i="5"/>
  <c r="B145" i="5"/>
  <c r="B146" i="5"/>
  <c r="C147" i="5" s="1"/>
  <c r="B147" i="5"/>
  <c r="B148" i="5"/>
  <c r="B149" i="5"/>
  <c r="B150" i="5"/>
  <c r="B151" i="5"/>
  <c r="B152" i="5"/>
  <c r="C152" i="5" s="1"/>
  <c r="B153" i="5"/>
  <c r="B154" i="5"/>
  <c r="C155" i="5" s="1"/>
  <c r="B155" i="5"/>
  <c r="B156" i="5"/>
  <c r="C157" i="5" s="1"/>
  <c r="B157" i="5"/>
  <c r="B158" i="5"/>
  <c r="B159" i="5"/>
  <c r="C159" i="5" s="1"/>
  <c r="B160" i="5"/>
  <c r="B161" i="5"/>
  <c r="B162" i="5"/>
  <c r="C163" i="5" s="1"/>
  <c r="B163" i="5"/>
  <c r="B164" i="5"/>
  <c r="C164" i="5" s="1"/>
  <c r="B165" i="5"/>
  <c r="B166" i="5"/>
  <c r="B167" i="5"/>
  <c r="B168" i="5"/>
  <c r="C168" i="5" s="1"/>
  <c r="B169" i="5"/>
  <c r="B170" i="5"/>
  <c r="C171" i="5" s="1"/>
  <c r="B171" i="5"/>
  <c r="B172" i="5"/>
  <c r="C172" i="5" s="1"/>
  <c r="B173" i="5"/>
  <c r="B174" i="5"/>
  <c r="B175" i="5"/>
  <c r="C175" i="5" s="1"/>
  <c r="B176" i="5"/>
  <c r="C177" i="5" s="1"/>
  <c r="B177" i="5"/>
  <c r="B178" i="5"/>
  <c r="C179" i="5" s="1"/>
  <c r="B179" i="5"/>
  <c r="B180" i="5"/>
  <c r="B181" i="5"/>
  <c r="B182" i="5"/>
  <c r="B183" i="5"/>
  <c r="B184" i="5"/>
  <c r="B185" i="5"/>
  <c r="B186" i="5"/>
  <c r="C187" i="5" s="1"/>
  <c r="B187" i="5"/>
  <c r="B188" i="5"/>
  <c r="B189" i="5"/>
  <c r="B190" i="5"/>
  <c r="B191" i="5"/>
  <c r="B192" i="5"/>
  <c r="B193" i="5"/>
  <c r="B194" i="5"/>
  <c r="C195" i="5" s="1"/>
  <c r="B195" i="5"/>
  <c r="B196" i="5"/>
  <c r="B197" i="5"/>
  <c r="B198" i="5"/>
  <c r="B199" i="5"/>
  <c r="B200" i="5"/>
  <c r="B201" i="5"/>
  <c r="B202" i="5"/>
  <c r="C203" i="5" s="1"/>
  <c r="B203" i="5"/>
  <c r="B204" i="5"/>
  <c r="B205" i="5"/>
  <c r="B206" i="5"/>
  <c r="B207" i="5"/>
  <c r="B208" i="5"/>
  <c r="B209" i="5"/>
  <c r="B210" i="5"/>
  <c r="C211" i="5" s="1"/>
  <c r="B211" i="5"/>
  <c r="B212" i="5"/>
  <c r="B213" i="5"/>
  <c r="B214" i="5"/>
  <c r="B215" i="5"/>
  <c r="B216" i="5"/>
  <c r="B217" i="5"/>
  <c r="B218" i="5"/>
  <c r="C219" i="5" s="1"/>
  <c r="B219" i="5"/>
  <c r="B220" i="5"/>
  <c r="B221" i="5"/>
  <c r="B222" i="5"/>
  <c r="C223" i="5" s="1"/>
  <c r="B223" i="5"/>
  <c r="B224" i="5"/>
  <c r="B225" i="5"/>
  <c r="B226" i="5"/>
  <c r="C226" i="5" s="1"/>
  <c r="B227" i="5"/>
  <c r="B228" i="5"/>
  <c r="B229" i="5"/>
  <c r="B230" i="5"/>
  <c r="B231" i="5"/>
  <c r="B232" i="5"/>
  <c r="B233" i="5"/>
  <c r="B234" i="5"/>
  <c r="C235" i="5" s="1"/>
  <c r="B235" i="5"/>
  <c r="B236" i="5"/>
  <c r="B237" i="5"/>
  <c r="B238" i="5"/>
  <c r="C239" i="5" s="1"/>
  <c r="B239" i="5"/>
  <c r="B240" i="5"/>
  <c r="B241" i="5"/>
  <c r="B242" i="5"/>
  <c r="C243" i="5" s="1"/>
  <c r="B243" i="5"/>
  <c r="B244" i="5"/>
  <c r="B245" i="5"/>
  <c r="B246" i="5"/>
  <c r="B247" i="5"/>
  <c r="B248" i="5"/>
  <c r="B249" i="5"/>
  <c r="B250" i="5"/>
  <c r="C251" i="5" s="1"/>
  <c r="B251" i="5"/>
  <c r="B252" i="5"/>
  <c r="B253" i="5"/>
  <c r="B254" i="5"/>
  <c r="B255" i="5"/>
  <c r="B256" i="5"/>
  <c r="B257" i="5"/>
  <c r="B258" i="5"/>
  <c r="C259" i="5" s="1"/>
  <c r="B259" i="5"/>
  <c r="B260" i="5"/>
  <c r="B261" i="5"/>
  <c r="B262" i="5"/>
  <c r="B263" i="5"/>
  <c r="B264" i="5"/>
  <c r="B265" i="5"/>
  <c r="B266" i="5"/>
  <c r="C267" i="5" s="1"/>
  <c r="B267" i="5"/>
  <c r="B268" i="5"/>
  <c r="B269" i="5"/>
  <c r="B270" i="5"/>
  <c r="C271" i="5" s="1"/>
  <c r="B271" i="5"/>
  <c r="B272" i="5"/>
  <c r="B273" i="5"/>
  <c r="B274" i="5"/>
  <c r="C274" i="5" s="1"/>
  <c r="B275" i="5"/>
  <c r="B276" i="5"/>
  <c r="B277" i="5"/>
  <c r="B278" i="5"/>
  <c r="B279" i="5"/>
  <c r="B280" i="5"/>
  <c r="C280" i="5" s="1"/>
  <c r="B281" i="5"/>
  <c r="B282" i="5"/>
  <c r="C283" i="5" s="1"/>
  <c r="B283" i="5"/>
  <c r="B284" i="5"/>
  <c r="C285" i="5" s="1"/>
  <c r="B285" i="5"/>
  <c r="B286" i="5"/>
  <c r="B287" i="5"/>
  <c r="C287" i="5" s="1"/>
  <c r="B288" i="5"/>
  <c r="B289" i="5"/>
  <c r="B290" i="5"/>
  <c r="B291" i="5"/>
  <c r="B292" i="5"/>
  <c r="B293" i="5"/>
  <c r="B294" i="5"/>
  <c r="B295" i="5"/>
  <c r="B296" i="5"/>
  <c r="C296" i="5" s="1"/>
  <c r="B297" i="5"/>
  <c r="B298" i="5"/>
  <c r="C299" i="5" s="1"/>
  <c r="B299" i="5"/>
  <c r="B300" i="5"/>
  <c r="C301" i="5" s="1"/>
  <c r="B301" i="5"/>
  <c r="B302" i="5"/>
  <c r="B303" i="5"/>
  <c r="B304" i="5"/>
  <c r="C304" i="5" s="1"/>
  <c r="B305" i="5"/>
  <c r="B306" i="5"/>
  <c r="C307" i="5" s="1"/>
  <c r="B307" i="5"/>
  <c r="B308" i="5"/>
  <c r="B309" i="5"/>
  <c r="B310" i="5"/>
  <c r="B311" i="5"/>
  <c r="B312" i="5"/>
  <c r="C312" i="5" s="1"/>
  <c r="B313" i="5"/>
  <c r="B314" i="5"/>
  <c r="C314" i="5" s="1"/>
  <c r="B315" i="5"/>
  <c r="B316" i="5"/>
  <c r="C316" i="5" s="1"/>
  <c r="B317" i="5"/>
  <c r="B318" i="5"/>
  <c r="B319" i="5"/>
  <c r="B320" i="5"/>
  <c r="C321" i="5" s="1"/>
  <c r="B321" i="5"/>
  <c r="B322" i="5"/>
  <c r="C323" i="5" s="1"/>
  <c r="B323" i="5"/>
  <c r="B324" i="5"/>
  <c r="B325" i="5"/>
  <c r="B326" i="5"/>
  <c r="B327" i="5"/>
  <c r="B328" i="5"/>
  <c r="C328" i="5" s="1"/>
  <c r="B329" i="5"/>
  <c r="B330" i="5"/>
  <c r="C331" i="5" s="1"/>
  <c r="B331" i="5"/>
  <c r="B332" i="5"/>
  <c r="C333" i="5" s="1"/>
  <c r="B333" i="5"/>
  <c r="B334" i="5"/>
  <c r="B335" i="5"/>
  <c r="B336" i="5"/>
  <c r="C336" i="5" s="1"/>
  <c r="B337" i="5"/>
  <c r="B338" i="5"/>
  <c r="C339" i="5" s="1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C353" i="5" s="1"/>
  <c r="B353" i="5"/>
  <c r="B354" i="5"/>
  <c r="C355" i="5" s="1"/>
  <c r="B355" i="5"/>
  <c r="B356" i="5"/>
  <c r="C357" i="5" s="1"/>
  <c r="B357" i="5"/>
  <c r="B358" i="5"/>
  <c r="B359" i="5"/>
  <c r="B360" i="5"/>
  <c r="C360" i="5" s="1"/>
  <c r="B361" i="5"/>
  <c r="B362" i="5"/>
  <c r="B363" i="5"/>
  <c r="B364" i="5"/>
  <c r="C365" i="5" s="1"/>
  <c r="B365" i="5"/>
  <c r="B366" i="5"/>
  <c r="B367" i="5"/>
  <c r="B368" i="5"/>
  <c r="C369" i="5" s="1"/>
  <c r="B369" i="5"/>
  <c r="B370" i="5"/>
  <c r="C371" i="5" s="1"/>
  <c r="B371" i="5"/>
  <c r="B372" i="5"/>
  <c r="B373" i="5"/>
  <c r="B374" i="5"/>
  <c r="B375" i="5"/>
  <c r="B376" i="5"/>
  <c r="B377" i="5"/>
  <c r="B378" i="5"/>
  <c r="C378" i="5" s="1"/>
  <c r="B379" i="5"/>
  <c r="B380" i="5"/>
  <c r="C380" i="5" s="1"/>
  <c r="B381" i="5"/>
  <c r="B382" i="5"/>
  <c r="B383" i="5"/>
  <c r="B384" i="5"/>
  <c r="C384" i="5" s="1"/>
  <c r="B385" i="5"/>
  <c r="B386" i="5"/>
  <c r="C386" i="5" s="1"/>
  <c r="B387" i="5"/>
  <c r="B388" i="5"/>
  <c r="C388" i="5" s="1"/>
  <c r="B389" i="5"/>
  <c r="B390" i="5"/>
  <c r="B391" i="5"/>
  <c r="B392" i="5"/>
  <c r="B393" i="5"/>
  <c r="B394" i="5"/>
  <c r="B395" i="5"/>
  <c r="B396" i="5"/>
  <c r="B397" i="5"/>
  <c r="B398" i="5"/>
  <c r="B399" i="5"/>
  <c r="C399" i="5" s="1"/>
  <c r="B400" i="5"/>
  <c r="B401" i="5"/>
  <c r="B402" i="5"/>
  <c r="C403" i="5" s="1"/>
  <c r="B403" i="5"/>
  <c r="B404" i="5"/>
  <c r="B405" i="5"/>
  <c r="B406" i="5"/>
  <c r="B407" i="5"/>
  <c r="B408" i="5"/>
  <c r="C409" i="5" s="1"/>
  <c r="B409" i="5"/>
  <c r="B410" i="5"/>
  <c r="B411" i="5"/>
  <c r="B412" i="5"/>
  <c r="C413" i="5" s="1"/>
  <c r="B413" i="5"/>
  <c r="B414" i="5"/>
  <c r="B415" i="5"/>
  <c r="B416" i="5"/>
  <c r="C417" i="5" s="1"/>
  <c r="B417" i="5"/>
  <c r="B418" i="5"/>
  <c r="B419" i="5"/>
  <c r="B420" i="5"/>
  <c r="B421" i="5"/>
  <c r="B422" i="5"/>
  <c r="B423" i="5"/>
  <c r="B424" i="5"/>
  <c r="B425" i="5"/>
  <c r="B426" i="5"/>
  <c r="C426" i="5" s="1"/>
  <c r="B427" i="5"/>
  <c r="B428" i="5"/>
  <c r="B429" i="5"/>
  <c r="B430" i="5"/>
  <c r="C430" i="5" s="1"/>
  <c r="B431" i="5"/>
  <c r="B432" i="5"/>
  <c r="C432" i="5" s="1"/>
  <c r="B433" i="5"/>
  <c r="B434" i="5"/>
  <c r="C434" i="5" s="1"/>
  <c r="B435" i="5"/>
  <c r="B436" i="5"/>
  <c r="B437" i="5"/>
  <c r="B438" i="5"/>
  <c r="B439" i="5"/>
  <c r="B440" i="5"/>
  <c r="C440" i="5" s="1"/>
  <c r="B441" i="5"/>
  <c r="B442" i="5"/>
  <c r="C443" i="5" s="1"/>
  <c r="B443" i="5"/>
  <c r="B444" i="5"/>
  <c r="C445" i="5" s="1"/>
  <c r="B445" i="5"/>
  <c r="B446" i="5"/>
  <c r="B447" i="5"/>
  <c r="B448" i="5"/>
  <c r="C449" i="5" s="1"/>
  <c r="B449" i="5"/>
  <c r="B450" i="5"/>
  <c r="C451" i="5" s="1"/>
  <c r="B451" i="5"/>
  <c r="B452" i="5"/>
  <c r="B453" i="5"/>
  <c r="B454" i="5"/>
  <c r="B455" i="5"/>
  <c r="B456" i="5"/>
  <c r="B457" i="5"/>
  <c r="B458" i="5"/>
  <c r="B459" i="5"/>
  <c r="B460" i="5"/>
  <c r="B461" i="5"/>
  <c r="B462" i="5"/>
  <c r="C462" i="5" s="1"/>
  <c r="B463" i="5"/>
  <c r="C463" i="5" s="1"/>
  <c r="B464" i="5"/>
  <c r="B465" i="5"/>
  <c r="B466" i="5"/>
  <c r="B467" i="5"/>
  <c r="B468" i="5"/>
  <c r="C469" i="5" s="1"/>
  <c r="B469" i="5"/>
  <c r="B470" i="5"/>
  <c r="C470" i="5" s="1"/>
  <c r="B471" i="5"/>
  <c r="B472" i="5"/>
  <c r="B473" i="5"/>
  <c r="B474" i="5"/>
  <c r="C475" i="5" s="1"/>
  <c r="B475" i="5"/>
  <c r="B476" i="5"/>
  <c r="B477" i="5"/>
  <c r="B478" i="5"/>
  <c r="B479" i="5"/>
  <c r="B480" i="5"/>
  <c r="B481" i="5"/>
  <c r="B482" i="5"/>
  <c r="B483" i="5"/>
  <c r="B484" i="5"/>
  <c r="C484" i="5" s="1"/>
  <c r="B485" i="5"/>
  <c r="B486" i="5"/>
  <c r="C486" i="5" s="1"/>
  <c r="B487" i="5"/>
  <c r="B488" i="5"/>
  <c r="B489" i="5"/>
  <c r="B490" i="5"/>
  <c r="C491" i="5" s="1"/>
  <c r="B491" i="5"/>
  <c r="B492" i="5"/>
  <c r="B493" i="5"/>
  <c r="B494" i="5"/>
  <c r="B495" i="5"/>
  <c r="B496" i="5"/>
  <c r="B497" i="5"/>
  <c r="B498" i="5"/>
  <c r="C498" i="5" s="1"/>
  <c r="B499" i="5"/>
  <c r="B500" i="5"/>
  <c r="C501" i="5" s="1"/>
  <c r="B501" i="5"/>
  <c r="B502" i="5"/>
  <c r="B503" i="5"/>
  <c r="B504" i="5"/>
  <c r="B505" i="5"/>
  <c r="B506" i="5"/>
  <c r="B507" i="5"/>
  <c r="B508" i="5"/>
  <c r="C508" i="5" s="1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C522" i="5" s="1"/>
  <c r="B523" i="5"/>
  <c r="B524" i="5"/>
  <c r="C524" i="5" s="1"/>
  <c r="B525" i="5"/>
  <c r="B526" i="5"/>
  <c r="B527" i="5"/>
  <c r="B528" i="5"/>
  <c r="B529" i="5"/>
  <c r="B530" i="5"/>
  <c r="C531" i="5" s="1"/>
  <c r="B531" i="5"/>
  <c r="B532" i="5"/>
  <c r="B533" i="5"/>
  <c r="B534" i="5"/>
  <c r="C534" i="5" s="1"/>
  <c r="B535" i="5"/>
  <c r="B536" i="5"/>
  <c r="B537" i="5"/>
  <c r="B538" i="5"/>
  <c r="C538" i="5" s="1"/>
  <c r="B539" i="5"/>
  <c r="B540" i="5"/>
  <c r="B541" i="5"/>
  <c r="B542" i="5"/>
  <c r="C542" i="5" s="1"/>
  <c r="B543" i="5"/>
  <c r="B544" i="5"/>
  <c r="B545" i="5"/>
  <c r="B546" i="5"/>
  <c r="C547" i="5" s="1"/>
  <c r="B547" i="5"/>
  <c r="B548" i="5"/>
  <c r="C549" i="5" s="1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C571" i="5" s="1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C590" i="5" s="1"/>
  <c r="B591" i="5"/>
  <c r="B592" i="5"/>
  <c r="B593" i="5"/>
  <c r="B594" i="5"/>
  <c r="B595" i="5"/>
  <c r="B596" i="5"/>
  <c r="B597" i="5"/>
  <c r="B598" i="5"/>
  <c r="C598" i="5" s="1"/>
  <c r="B599" i="5"/>
  <c r="B600" i="5"/>
  <c r="B601" i="5"/>
  <c r="B602" i="5"/>
  <c r="B603" i="5"/>
  <c r="B604" i="5"/>
  <c r="B605" i="5"/>
  <c r="B606" i="5"/>
  <c r="C606" i="5" s="1"/>
  <c r="B607" i="5"/>
  <c r="B608" i="5"/>
  <c r="B609" i="5"/>
  <c r="B610" i="5"/>
  <c r="B611" i="5"/>
  <c r="B612" i="5"/>
  <c r="C613" i="5" s="1"/>
  <c r="B613" i="5"/>
  <c r="B614" i="5"/>
  <c r="C614" i="5" s="1"/>
  <c r="B615" i="5"/>
  <c r="B616" i="5"/>
  <c r="B617" i="5"/>
  <c r="B618" i="5"/>
  <c r="B619" i="5"/>
  <c r="B620" i="5"/>
  <c r="B621" i="5"/>
  <c r="B622" i="5"/>
  <c r="C622" i="5" s="1"/>
  <c r="B623" i="5"/>
  <c r="B624" i="5"/>
  <c r="B625" i="5"/>
  <c r="B626" i="5"/>
  <c r="C627" i="5" s="1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C654" i="5" s="1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C670" i="5" s="1"/>
  <c r="B671" i="5"/>
  <c r="B672" i="5"/>
  <c r="B673" i="5"/>
  <c r="B674" i="5"/>
  <c r="B675" i="5"/>
  <c r="B676" i="5"/>
  <c r="B677" i="5"/>
  <c r="B678" i="5"/>
  <c r="C678" i="5" s="1"/>
  <c r="B679" i="5"/>
  <c r="B680" i="5"/>
  <c r="B681" i="5"/>
  <c r="B682" i="5"/>
  <c r="B683" i="5"/>
  <c r="B684" i="5"/>
  <c r="B685" i="5"/>
  <c r="B686" i="5"/>
  <c r="C686" i="5" s="1"/>
  <c r="B687" i="5"/>
  <c r="B688" i="5"/>
  <c r="B689" i="5"/>
  <c r="B690" i="5"/>
  <c r="C690" i="5" s="1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C710" i="5" s="1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C726" i="5" s="1"/>
  <c r="B727" i="5"/>
  <c r="B728" i="5"/>
  <c r="B729" i="5"/>
  <c r="B730" i="5"/>
  <c r="B731" i="5"/>
  <c r="B732" i="5"/>
  <c r="B733" i="5"/>
  <c r="B734" i="5"/>
  <c r="C734" i="5" s="1"/>
  <c r="B735" i="5"/>
  <c r="B736" i="5"/>
  <c r="B737" i="5"/>
  <c r="B738" i="5"/>
  <c r="B739" i="5"/>
  <c r="B740" i="5"/>
  <c r="B741" i="5"/>
  <c r="B742" i="5"/>
  <c r="C742" i="5" s="1"/>
  <c r="B743" i="5"/>
  <c r="B744" i="5"/>
  <c r="B745" i="5"/>
  <c r="B746" i="5"/>
  <c r="P20" i="1" s="1"/>
  <c r="B747" i="5"/>
  <c r="C748" i="5" s="1"/>
  <c r="B8" i="5"/>
  <c r="B9" i="5"/>
  <c r="B10" i="5"/>
  <c r="C10" i="5" s="1"/>
  <c r="B11" i="5"/>
  <c r="B12" i="5"/>
  <c r="B13" i="5"/>
  <c r="B14" i="5"/>
  <c r="C14" i="5" s="1"/>
  <c r="B7" i="5"/>
  <c r="C588" i="4"/>
  <c r="C591" i="4"/>
  <c r="C631" i="4"/>
  <c r="C14" i="4"/>
  <c r="C46" i="4"/>
  <c r="C127" i="4"/>
  <c r="C143" i="4"/>
  <c r="C158" i="4"/>
  <c r="C175" i="4"/>
  <c r="C230" i="4"/>
  <c r="C239" i="4"/>
  <c r="C263" i="4"/>
  <c r="C271" i="4"/>
  <c r="C295" i="4"/>
  <c r="C334" i="4"/>
  <c r="C342" i="4"/>
  <c r="C351" i="4"/>
  <c r="C359" i="4"/>
  <c r="C367" i="4"/>
  <c r="C383" i="4"/>
  <c r="C423" i="4"/>
  <c r="C431" i="4"/>
  <c r="C505" i="4"/>
  <c r="C22" i="4"/>
  <c r="C31" i="4"/>
  <c r="C55" i="4"/>
  <c r="C78" i="4"/>
  <c r="C95" i="4"/>
  <c r="C103" i="4"/>
  <c r="C191" i="4"/>
  <c r="C247" i="4"/>
  <c r="C255" i="4"/>
  <c r="C319" i="4"/>
  <c r="C327" i="4"/>
  <c r="C391" i="4"/>
  <c r="C15" i="4"/>
  <c r="C279" i="4"/>
  <c r="C498" i="4"/>
  <c r="C569" i="4"/>
  <c r="C50" i="4"/>
  <c r="C67" i="4"/>
  <c r="C83" i="4"/>
  <c r="C99" i="4"/>
  <c r="C203" i="4"/>
  <c r="C211" i="4"/>
  <c r="C267" i="4"/>
  <c r="C275" i="4"/>
  <c r="C307" i="4"/>
  <c r="C339" i="4"/>
  <c r="C347" i="4"/>
  <c r="C403" i="4"/>
  <c r="C419" i="4"/>
  <c r="C427" i="4"/>
  <c r="C651" i="6"/>
  <c r="C627" i="6"/>
  <c r="C619" i="6"/>
  <c r="C614" i="6"/>
  <c r="C587" i="6"/>
  <c r="C582" i="6"/>
  <c r="C555" i="6"/>
  <c r="C531" i="6"/>
  <c r="C523" i="6"/>
  <c r="C522" i="6"/>
  <c r="C507" i="6"/>
  <c r="C492" i="6"/>
  <c r="C491" i="6"/>
  <c r="C476" i="6"/>
  <c r="C459" i="6"/>
  <c r="C441" i="6"/>
  <c r="C435" i="6"/>
  <c r="C427" i="6"/>
  <c r="C418" i="6"/>
  <c r="C414" i="6"/>
  <c r="C415" i="6"/>
  <c r="C409" i="6"/>
  <c r="C403" i="6"/>
  <c r="C400" i="6"/>
  <c r="C399" i="6"/>
  <c r="C395" i="6"/>
  <c r="C384" i="6"/>
  <c r="C378" i="6"/>
  <c r="C379" i="6"/>
  <c r="C377" i="6"/>
  <c r="C376" i="6"/>
  <c r="C372" i="6"/>
  <c r="C368" i="6"/>
  <c r="C367" i="6"/>
  <c r="C365" i="6"/>
  <c r="C363" i="6"/>
  <c r="C356" i="6"/>
  <c r="C354" i="6"/>
  <c r="C348" i="6"/>
  <c r="C347" i="6"/>
  <c r="C343" i="6"/>
  <c r="C340" i="6"/>
  <c r="C338" i="6"/>
  <c r="C336" i="6"/>
  <c r="C331" i="6"/>
  <c r="C330" i="6"/>
  <c r="C328" i="6"/>
  <c r="C326" i="6"/>
  <c r="C322" i="6"/>
  <c r="C320" i="6"/>
  <c r="C312" i="6"/>
  <c r="C310" i="6"/>
  <c r="C308" i="6"/>
  <c r="C305" i="6"/>
  <c r="C299" i="6"/>
  <c r="C293" i="6"/>
  <c r="C290" i="6"/>
  <c r="C287" i="6"/>
  <c r="C284" i="6"/>
  <c r="C281" i="6"/>
  <c r="C279" i="6"/>
  <c r="C274" i="6"/>
  <c r="C275" i="6"/>
  <c r="C271" i="6"/>
  <c r="C269" i="6"/>
  <c r="C267" i="6"/>
  <c r="C258" i="6"/>
  <c r="C257" i="6"/>
  <c r="C250" i="6"/>
  <c r="C249" i="6"/>
  <c r="C246" i="6"/>
  <c r="C247" i="6"/>
  <c r="C244" i="6"/>
  <c r="C243" i="6"/>
  <c r="C241" i="6"/>
  <c r="C239" i="6"/>
  <c r="C238" i="6"/>
  <c r="C235" i="6"/>
  <c r="C233" i="6"/>
  <c r="C230" i="6"/>
  <c r="C229" i="6"/>
  <c r="C226" i="6"/>
  <c r="C220" i="6"/>
  <c r="C218" i="6"/>
  <c r="C219" i="6"/>
  <c r="C216" i="6"/>
  <c r="C215" i="6"/>
  <c r="C212" i="6"/>
  <c r="C211" i="6"/>
  <c r="C210" i="6"/>
  <c r="C209" i="6"/>
  <c r="C207" i="6"/>
  <c r="C203" i="6"/>
  <c r="C202" i="6"/>
  <c r="C197" i="6"/>
  <c r="C191" i="6"/>
  <c r="C190" i="6"/>
  <c r="C188" i="6"/>
  <c r="C186" i="6"/>
  <c r="C187" i="6"/>
  <c r="C185" i="6"/>
  <c r="C183" i="6"/>
  <c r="C179" i="6"/>
  <c r="C180" i="6"/>
  <c r="C178" i="6"/>
  <c r="C176" i="6"/>
  <c r="C174" i="6"/>
  <c r="C170" i="6"/>
  <c r="C169" i="6"/>
  <c r="C168" i="6"/>
  <c r="C164" i="6"/>
  <c r="C162" i="6"/>
  <c r="C161" i="6"/>
  <c r="C159" i="6"/>
  <c r="C156" i="6"/>
  <c r="C154" i="6"/>
  <c r="C153" i="6"/>
  <c r="C149" i="6"/>
  <c r="C148" i="6"/>
  <c r="C146" i="6"/>
  <c r="C147" i="6"/>
  <c r="C145" i="6"/>
  <c r="C144" i="6"/>
  <c r="C139" i="6"/>
  <c r="C138" i="6"/>
  <c r="C137" i="6"/>
  <c r="C136" i="6"/>
  <c r="C132" i="6"/>
  <c r="C130" i="6"/>
  <c r="C131" i="6"/>
  <c r="C129" i="6"/>
  <c r="C128" i="6"/>
  <c r="C125" i="6"/>
  <c r="C123" i="6"/>
  <c r="C122" i="6"/>
  <c r="C121" i="6"/>
  <c r="C119" i="6"/>
  <c r="C120" i="6"/>
  <c r="C118" i="6"/>
  <c r="C117" i="6"/>
  <c r="C116" i="6"/>
  <c r="C114" i="6"/>
  <c r="C115" i="6"/>
  <c r="C113" i="6"/>
  <c r="C112" i="6"/>
  <c r="C109" i="6"/>
  <c r="C107" i="6"/>
  <c r="C108" i="6"/>
  <c r="C106" i="6"/>
  <c r="C105" i="6"/>
  <c r="C104" i="6"/>
  <c r="C103" i="6"/>
  <c r="C101" i="6"/>
  <c r="C100" i="6"/>
  <c r="C98" i="6"/>
  <c r="C99" i="6"/>
  <c r="C97" i="6"/>
  <c r="C96" i="6"/>
  <c r="C93" i="6"/>
  <c r="C91" i="6"/>
  <c r="C92" i="6"/>
  <c r="C90" i="6"/>
  <c r="C89" i="6"/>
  <c r="C87" i="6"/>
  <c r="C88" i="6"/>
  <c r="C86" i="6"/>
  <c r="C85" i="6"/>
  <c r="C84" i="6"/>
  <c r="C82" i="6"/>
  <c r="C83" i="6"/>
  <c r="C81" i="6"/>
  <c r="C80" i="6"/>
  <c r="C77" i="6"/>
  <c r="C75" i="6"/>
  <c r="C76" i="6"/>
  <c r="C74" i="6"/>
  <c r="C73" i="6"/>
  <c r="C72" i="6"/>
  <c r="C71" i="6"/>
  <c r="C69" i="6"/>
  <c r="C68" i="6"/>
  <c r="C66" i="6"/>
  <c r="C67" i="6"/>
  <c r="C65" i="6"/>
  <c r="C64" i="6"/>
  <c r="C61" i="6"/>
  <c r="C59" i="6"/>
  <c r="C60" i="6"/>
  <c r="C58" i="6"/>
  <c r="C57" i="6"/>
  <c r="C55" i="6"/>
  <c r="C56" i="6"/>
  <c r="C54" i="6"/>
  <c r="C53" i="6"/>
  <c r="C52" i="6"/>
  <c r="C50" i="6"/>
  <c r="C51" i="6"/>
  <c r="C49" i="6"/>
  <c r="C48" i="6"/>
  <c r="C45" i="6"/>
  <c r="C43" i="6"/>
  <c r="C44" i="6"/>
  <c r="C42" i="6"/>
  <c r="C41" i="6"/>
  <c r="C40" i="6"/>
  <c r="C39" i="6"/>
  <c r="C37" i="6"/>
  <c r="C36" i="6"/>
  <c r="C34" i="6"/>
  <c r="C35" i="6"/>
  <c r="C33" i="6"/>
  <c r="C32" i="6"/>
  <c r="C29" i="6"/>
  <c r="C27" i="6"/>
  <c r="C28" i="6"/>
  <c r="C26" i="6"/>
  <c r="C25" i="6"/>
  <c r="C23" i="6"/>
  <c r="C24" i="6"/>
  <c r="C22" i="6"/>
  <c r="C21" i="6"/>
  <c r="C20" i="6"/>
  <c r="C18" i="6"/>
  <c r="C19" i="6"/>
  <c r="C17" i="6"/>
  <c r="C16" i="6"/>
  <c r="C13" i="6"/>
  <c r="C11" i="6"/>
  <c r="C12" i="6"/>
  <c r="C10" i="6"/>
  <c r="C9" i="6"/>
  <c r="C8" i="6"/>
  <c r="C661" i="5"/>
  <c r="C574" i="5"/>
  <c r="C548" i="5"/>
  <c r="C494" i="5"/>
  <c r="C476" i="5"/>
  <c r="C452" i="5"/>
  <c r="C448" i="5"/>
  <c r="C444" i="5"/>
  <c r="C442" i="5"/>
  <c r="C415" i="5"/>
  <c r="C412" i="5"/>
  <c r="C407" i="5"/>
  <c r="C398" i="5"/>
  <c r="C389" i="5"/>
  <c r="C359" i="5"/>
  <c r="C337" i="5"/>
  <c r="C330" i="5"/>
  <c r="C303" i="5"/>
  <c r="C297" i="5"/>
  <c r="C292" i="5"/>
  <c r="C284" i="5"/>
  <c r="C255" i="5"/>
  <c r="C227" i="5"/>
  <c r="C207" i="5"/>
  <c r="C190" i="5"/>
  <c r="C158" i="5"/>
  <c r="C153" i="5"/>
  <c r="C145" i="5"/>
  <c r="C141" i="5"/>
  <c r="C137" i="5"/>
  <c r="C121" i="5"/>
  <c r="C116" i="5"/>
  <c r="C105" i="5"/>
  <c r="C97" i="5"/>
  <c r="C92" i="5"/>
  <c r="C84" i="5"/>
  <c r="C79" i="5"/>
  <c r="C73" i="5"/>
  <c r="C72" i="5"/>
  <c r="C65" i="5"/>
  <c r="C57" i="5"/>
  <c r="C44" i="5"/>
  <c r="C37" i="5"/>
  <c r="C29" i="5"/>
  <c r="C27" i="5"/>
  <c r="C24" i="5"/>
  <c r="C21" i="5"/>
  <c r="C513" i="4"/>
  <c r="C493" i="4"/>
  <c r="C472" i="4"/>
  <c r="C453" i="4"/>
  <c r="C433" i="4"/>
  <c r="C405" i="4"/>
  <c r="C397" i="4"/>
  <c r="C381" i="4"/>
  <c r="C378" i="4"/>
  <c r="C365" i="4"/>
  <c r="C345" i="4"/>
  <c r="C340" i="4"/>
  <c r="C328" i="4"/>
  <c r="C320" i="4"/>
  <c r="C317" i="4"/>
  <c r="C316" i="4"/>
  <c r="C308" i="4"/>
  <c r="C301" i="4"/>
  <c r="C293" i="4"/>
  <c r="C292" i="4"/>
  <c r="C284" i="4"/>
  <c r="C281" i="4"/>
  <c r="C280" i="4"/>
  <c r="C272" i="4"/>
  <c r="C269" i="4"/>
  <c r="C266" i="4"/>
  <c r="C260" i="4"/>
  <c r="C258" i="4"/>
  <c r="C259" i="4"/>
  <c r="C256" i="4"/>
  <c r="C253" i="4"/>
  <c r="C252" i="4"/>
  <c r="C245" i="4"/>
  <c r="C243" i="4"/>
  <c r="C240" i="4"/>
  <c r="C236" i="4"/>
  <c r="C234" i="4"/>
  <c r="C228" i="4"/>
  <c r="C224" i="4"/>
  <c r="C220" i="4"/>
  <c r="C219" i="4"/>
  <c r="C217" i="4"/>
  <c r="C213" i="4"/>
  <c r="C212" i="4"/>
  <c r="C208" i="4"/>
  <c r="C205" i="4"/>
  <c r="C204" i="4"/>
  <c r="C200" i="4"/>
  <c r="C197" i="4"/>
  <c r="C196" i="4"/>
  <c r="C188" i="4"/>
  <c r="C184" i="4"/>
  <c r="C179" i="4"/>
  <c r="C177" i="4"/>
  <c r="C176" i="4"/>
  <c r="C172" i="4"/>
  <c r="C168" i="4"/>
  <c r="C165" i="4"/>
  <c r="C164" i="4"/>
  <c r="C159" i="4"/>
  <c r="C157" i="4"/>
  <c r="C156" i="4"/>
  <c r="C155" i="4"/>
  <c r="C152" i="4"/>
  <c r="C150" i="4"/>
  <c r="C151" i="4"/>
  <c r="C147" i="4"/>
  <c r="C148" i="4"/>
  <c r="C146" i="4"/>
  <c r="C141" i="4"/>
  <c r="C139" i="4"/>
  <c r="C136" i="4"/>
  <c r="C131" i="4"/>
  <c r="C132" i="4"/>
  <c r="C126" i="4"/>
  <c r="C125" i="4"/>
  <c r="C124" i="4"/>
  <c r="C120" i="4"/>
  <c r="C117" i="4"/>
  <c r="C116" i="4"/>
  <c r="C111" i="4"/>
  <c r="C112" i="4"/>
  <c r="C108" i="4"/>
  <c r="C105" i="4"/>
  <c r="C104" i="4"/>
  <c r="C97" i="4"/>
  <c r="C96" i="4"/>
  <c r="C92" i="4"/>
  <c r="C91" i="4"/>
  <c r="C89" i="4"/>
  <c r="C85" i="4"/>
  <c r="C84" i="4"/>
  <c r="C79" i="4"/>
  <c r="C80" i="4"/>
  <c r="C76" i="4"/>
  <c r="C73" i="4"/>
  <c r="C72" i="4"/>
  <c r="C71" i="4"/>
  <c r="C69" i="4"/>
  <c r="C68" i="4"/>
  <c r="C63" i="4"/>
  <c r="C64" i="4"/>
  <c r="C61" i="4"/>
  <c r="C60" i="4"/>
  <c r="C53" i="4"/>
  <c r="C51" i="4"/>
  <c r="C52" i="4"/>
  <c r="C49" i="4"/>
  <c r="C47" i="4"/>
  <c r="C48" i="4"/>
  <c r="C44" i="4"/>
  <c r="C40" i="4"/>
  <c r="C35" i="4"/>
  <c r="C36" i="4"/>
  <c r="C33" i="4"/>
  <c r="C30" i="4"/>
  <c r="C29" i="4"/>
  <c r="C28" i="4"/>
  <c r="C27" i="4"/>
  <c r="C25" i="4"/>
  <c r="C24" i="4"/>
  <c r="C20" i="4"/>
  <c r="C18" i="4"/>
  <c r="C17" i="4"/>
  <c r="C12" i="4"/>
  <c r="C10" i="4"/>
  <c r="O21" i="1"/>
  <c r="C13" i="5" l="1"/>
  <c r="C737" i="5"/>
  <c r="C713" i="5"/>
  <c r="C705" i="5"/>
  <c r="C697" i="5"/>
  <c r="C689" i="5"/>
  <c r="C681" i="5"/>
  <c r="C673" i="5"/>
  <c r="C649" i="5"/>
  <c r="C625" i="5"/>
  <c r="C191" i="5"/>
  <c r="C111" i="5"/>
  <c r="C574" i="4"/>
  <c r="C527" i="5"/>
  <c r="C383" i="5"/>
  <c r="C438" i="4"/>
  <c r="C437" i="4"/>
  <c r="C631" i="5"/>
  <c r="C455" i="5"/>
  <c r="C423" i="5"/>
  <c r="C391" i="5"/>
  <c r="C335" i="5"/>
  <c r="C522" i="4"/>
  <c r="C282" i="5"/>
  <c r="C305" i="5"/>
  <c r="C352" i="5"/>
  <c r="C447" i="5"/>
  <c r="C367" i="5"/>
  <c r="C311" i="5"/>
  <c r="C320" i="5"/>
  <c r="C382" i="5"/>
  <c r="C503" i="5"/>
  <c r="C439" i="5"/>
  <c r="C295" i="5"/>
  <c r="C609" i="5"/>
  <c r="C585" i="5"/>
  <c r="C577" i="5"/>
  <c r="C561" i="5"/>
  <c r="C553" i="5"/>
  <c r="C545" i="5"/>
  <c r="C537" i="5"/>
  <c r="C521" i="5"/>
  <c r="C505" i="5"/>
  <c r="C497" i="5"/>
  <c r="C481" i="5"/>
  <c r="C473" i="5"/>
  <c r="C425" i="5"/>
  <c r="C385" i="5"/>
  <c r="C377" i="5"/>
  <c r="C345" i="5"/>
  <c r="C329" i="5"/>
  <c r="C289" i="5"/>
  <c r="C234" i="5"/>
  <c r="C218" i="5"/>
  <c r="C169" i="5"/>
  <c r="C161" i="5"/>
  <c r="C129" i="5"/>
  <c r="C113" i="5"/>
  <c r="C33" i="5"/>
  <c r="C17" i="5"/>
  <c r="C600" i="4"/>
  <c r="C584" i="4"/>
  <c r="C577" i="4"/>
  <c r="C536" i="4"/>
  <c r="C504" i="4"/>
  <c r="C497" i="4"/>
  <c r="C488" i="4"/>
  <c r="C465" i="4"/>
  <c r="C441" i="4"/>
  <c r="C401" i="4"/>
  <c r="C377" i="4"/>
  <c r="C369" i="4"/>
  <c r="C336" i="4"/>
  <c r="C304" i="4"/>
  <c r="C296" i="4"/>
  <c r="C288" i="4"/>
  <c r="C265" i="4"/>
  <c r="C249" i="4"/>
  <c r="C241" i="4"/>
  <c r="C232" i="4"/>
  <c r="C216" i="4"/>
  <c r="C160" i="4"/>
  <c r="C137" i="4"/>
  <c r="C128" i="4"/>
  <c r="C121" i="4"/>
  <c r="C113" i="4"/>
  <c r="C88" i="4"/>
  <c r="C65" i="4"/>
  <c r="C41" i="4"/>
  <c r="C32" i="4"/>
  <c r="C16" i="4"/>
  <c r="C636" i="6"/>
  <c r="C628" i="6"/>
  <c r="C620" i="6"/>
  <c r="C588" i="6"/>
  <c r="C580" i="6"/>
  <c r="C564" i="6"/>
  <c r="C556" i="6"/>
  <c r="C548" i="6"/>
  <c r="C532" i="6"/>
  <c r="C508" i="6"/>
  <c r="C484" i="6"/>
  <c r="C468" i="6"/>
  <c r="C444" i="6"/>
  <c r="C436" i="6"/>
  <c r="C428" i="6"/>
  <c r="C413" i="6"/>
  <c r="C404" i="6"/>
  <c r="C364" i="6"/>
  <c r="C349" i="6"/>
  <c r="C316" i="6"/>
  <c r="C309" i="6"/>
  <c r="C276" i="6"/>
  <c r="C261" i="6"/>
  <c r="C252" i="6"/>
  <c r="C205" i="6"/>
  <c r="C181" i="6"/>
  <c r="C140" i="6"/>
  <c r="C124" i="6"/>
  <c r="C750" i="5"/>
  <c r="C118" i="4"/>
  <c r="C110" i="4"/>
  <c r="C86" i="4"/>
  <c r="C70" i="4"/>
  <c r="C62" i="4"/>
  <c r="C234" i="6"/>
  <c r="C194" i="6"/>
  <c r="C749" i="5"/>
  <c r="C741" i="5"/>
  <c r="C702" i="5"/>
  <c r="C453" i="5"/>
  <c r="C422" i="5"/>
  <c r="C390" i="5"/>
  <c r="C381" i="5"/>
  <c r="C341" i="5"/>
  <c r="C326" i="5"/>
  <c r="C310" i="5"/>
  <c r="C270" i="5"/>
  <c r="C254" i="5"/>
  <c r="C238" i="5"/>
  <c r="C222" i="5"/>
  <c r="C206" i="5"/>
  <c r="C69" i="5"/>
  <c r="C62" i="5"/>
  <c r="C53" i="5"/>
  <c r="C30" i="5"/>
  <c r="C525" i="4"/>
  <c r="C516" i="4"/>
  <c r="C501" i="4"/>
  <c r="C469" i="4"/>
  <c r="C445" i="4"/>
  <c r="C421" i="4"/>
  <c r="C413" i="4"/>
  <c r="C349" i="4"/>
  <c r="C325" i="4"/>
  <c r="C300" i="4"/>
  <c r="C624" i="6"/>
  <c r="C568" i="6"/>
  <c r="C520" i="6"/>
  <c r="C512" i="6"/>
  <c r="R21" i="1"/>
  <c r="C481" i="4"/>
  <c r="C482" i="4"/>
  <c r="C485" i="6"/>
  <c r="C405" i="6"/>
  <c r="C389" i="6"/>
  <c r="C373" i="6"/>
  <c r="C106" i="5"/>
  <c r="C298" i="5"/>
  <c r="C370" i="5"/>
  <c r="C490" i="5"/>
  <c r="C410" i="5"/>
  <c r="C354" i="5"/>
  <c r="C202" i="5"/>
  <c r="C138" i="5"/>
  <c r="C90" i="5"/>
  <c r="C89" i="5"/>
  <c r="C58" i="5"/>
  <c r="C409" i="4"/>
  <c r="C185" i="4"/>
  <c r="C145" i="4"/>
  <c r="C81" i="4"/>
  <c r="C458" i="5"/>
  <c r="C402" i="5"/>
  <c r="C338" i="5"/>
  <c r="C250" i="5"/>
  <c r="C186" i="5"/>
  <c r="C154" i="5"/>
  <c r="C353" i="4"/>
  <c r="C193" i="4"/>
  <c r="C57" i="4"/>
  <c r="C401" i="5"/>
  <c r="C162" i="4"/>
  <c r="C134" i="4"/>
  <c r="C74" i="5"/>
  <c r="C170" i="5"/>
  <c r="C266" i="5"/>
  <c r="C499" i="5"/>
  <c r="C745" i="5"/>
  <c r="C746" i="5"/>
  <c r="C450" i="5"/>
  <c r="C418" i="5"/>
  <c r="C393" i="5"/>
  <c r="C394" i="5"/>
  <c r="C362" i="5"/>
  <c r="C306" i="5"/>
  <c r="C258" i="5"/>
  <c r="C122" i="5"/>
  <c r="C42" i="5"/>
  <c r="C26" i="5"/>
  <c r="C313" i="4"/>
  <c r="C257" i="4"/>
  <c r="C209" i="4"/>
  <c r="C201" i="4"/>
  <c r="C153" i="4"/>
  <c r="C9" i="4"/>
  <c r="C604" i="6"/>
  <c r="C605" i="6"/>
  <c r="C56" i="4"/>
  <c r="C248" i="4"/>
  <c r="C264" i="4"/>
  <c r="C61" i="5"/>
  <c r="C76" i="5"/>
  <c r="C156" i="5"/>
  <c r="C130" i="4"/>
  <c r="C144" i="4"/>
  <c r="C192" i="4"/>
  <c r="C233" i="4"/>
  <c r="C312" i="4"/>
  <c r="C109" i="5"/>
  <c r="C387" i="5"/>
  <c r="C474" i="5"/>
  <c r="C509" i="5"/>
  <c r="C465" i="6"/>
  <c r="C466" i="5"/>
  <c r="C467" i="5"/>
  <c r="C15" i="5"/>
  <c r="C741" i="4"/>
  <c r="C733" i="4"/>
  <c r="C725" i="4"/>
  <c r="C701" i="4"/>
  <c r="C693" i="4"/>
  <c r="C38" i="4"/>
  <c r="C37" i="4"/>
  <c r="C346" i="6"/>
  <c r="C345" i="6"/>
  <c r="C278" i="5"/>
  <c r="C597" i="4"/>
  <c r="C581" i="4"/>
  <c r="C533" i="4"/>
  <c r="C461" i="4"/>
  <c r="C429" i="4"/>
  <c r="C389" i="4"/>
  <c r="C373" i="4"/>
  <c r="C341" i="4"/>
  <c r="C285" i="4"/>
  <c r="C277" i="4"/>
  <c r="C261" i="4"/>
  <c r="C237" i="4"/>
  <c r="C221" i="4"/>
  <c r="C173" i="4"/>
  <c r="C149" i="4"/>
  <c r="C93" i="4"/>
  <c r="C45" i="4"/>
  <c r="C275" i="5"/>
  <c r="C242" i="5"/>
  <c r="C379" i="5"/>
  <c r="C406" i="5"/>
  <c r="C374" i="5"/>
  <c r="C358" i="5"/>
  <c r="C302" i="5"/>
  <c r="C286" i="5"/>
  <c r="C110" i="5"/>
  <c r="C94" i="5"/>
  <c r="C594" i="4"/>
  <c r="C677" i="5"/>
  <c r="C581" i="5"/>
  <c r="C580" i="5"/>
  <c r="C557" i="5"/>
  <c r="C437" i="5"/>
  <c r="C373" i="5"/>
  <c r="C325" i="5"/>
  <c r="C309" i="5"/>
  <c r="C173" i="5"/>
  <c r="C100" i="5"/>
  <c r="C101" i="5"/>
  <c r="C612" i="4"/>
  <c r="C556" i="4"/>
  <c r="C524" i="4"/>
  <c r="C484" i="4"/>
  <c r="C332" i="4"/>
  <c r="C323" i="4"/>
  <c r="C324" i="4"/>
  <c r="C268" i="4"/>
  <c r="C244" i="4"/>
  <c r="C210" i="5"/>
  <c r="C322" i="5"/>
  <c r="C550" i="5"/>
  <c r="C414" i="5"/>
  <c r="C174" i="5"/>
  <c r="C142" i="5"/>
  <c r="C78" i="5"/>
  <c r="C46" i="5"/>
  <c r="C25" i="5"/>
  <c r="C277" i="5"/>
  <c r="C361" i="5"/>
  <c r="C489" i="5"/>
  <c r="C9" i="5"/>
  <c r="C541" i="5"/>
  <c r="C493" i="5"/>
  <c r="C317" i="5"/>
  <c r="C149" i="5"/>
  <c r="C125" i="5"/>
  <c r="C580" i="4"/>
  <c r="C548" i="4"/>
  <c r="C109" i="4"/>
  <c r="C276" i="4"/>
  <c r="C41" i="5"/>
  <c r="C133" i="5"/>
  <c r="C148" i="5"/>
  <c r="C165" i="5"/>
  <c r="C346" i="5"/>
  <c r="C457" i="5"/>
  <c r="C492" i="5"/>
  <c r="C317" i="6"/>
  <c r="C301" i="6"/>
  <c r="C285" i="6"/>
  <c r="C245" i="6"/>
  <c r="C189" i="6"/>
  <c r="C141" i="6"/>
  <c r="C133" i="6"/>
  <c r="C237" i="6"/>
  <c r="C173" i="6"/>
  <c r="C318" i="6"/>
  <c r="R20" i="1"/>
  <c r="C649" i="6"/>
  <c r="C641" i="6"/>
  <c r="C633" i="6"/>
  <c r="C617" i="6"/>
  <c r="C609" i="6"/>
  <c r="C601" i="6"/>
  <c r="C593" i="6"/>
  <c r="C585" i="6"/>
  <c r="C561" i="6"/>
  <c r="C545" i="6"/>
  <c r="C537" i="6"/>
  <c r="C529" i="6"/>
  <c r="C504" i="6"/>
  <c r="C497" i="6"/>
  <c r="C489" i="6"/>
  <c r="C481" i="6"/>
  <c r="C473" i="6"/>
  <c r="C456" i="6"/>
  <c r="C425" i="6"/>
  <c r="C408" i="6"/>
  <c r="C313" i="6"/>
  <c r="C297" i="6"/>
  <c r="C193" i="6"/>
  <c r="C8" i="5"/>
  <c r="C731" i="5"/>
  <c r="C707" i="5"/>
  <c r="C668" i="5"/>
  <c r="C644" i="5"/>
  <c r="C635" i="5"/>
  <c r="C595" i="5"/>
  <c r="C572" i="5"/>
  <c r="C563" i="5"/>
  <c r="C555" i="5"/>
  <c r="C540" i="5"/>
  <c r="C515" i="5"/>
  <c r="C714" i="4"/>
  <c r="C698" i="4"/>
  <c r="C690" i="4"/>
  <c r="C666" i="4"/>
  <c r="C658" i="4"/>
  <c r="C626" i="4"/>
  <c r="C610" i="4"/>
  <c r="C586" i="4"/>
  <c r="C578" i="4"/>
  <c r="C562" i="4"/>
  <c r="C554" i="4"/>
  <c r="C546" i="4"/>
  <c r="C538" i="4"/>
  <c r="C530" i="4"/>
  <c r="C490" i="4"/>
  <c r="C566" i="6"/>
  <c r="C542" i="6"/>
  <c r="C518" i="6"/>
  <c r="C446" i="6"/>
  <c r="C750" i="4"/>
  <c r="C12" i="5"/>
  <c r="C736" i="5"/>
  <c r="C720" i="5"/>
  <c r="C704" i="5"/>
  <c r="C672" i="5"/>
  <c r="C656" i="5"/>
  <c r="C640" i="5"/>
  <c r="C616" i="5"/>
  <c r="C608" i="5"/>
  <c r="C576" i="5"/>
  <c r="C568" i="5"/>
  <c r="C560" i="5"/>
  <c r="C552" i="5"/>
  <c r="C544" i="5"/>
  <c r="C504" i="5"/>
  <c r="C496" i="5"/>
  <c r="C488" i="5"/>
  <c r="C433" i="5"/>
  <c r="C679" i="4"/>
  <c r="C663" i="4"/>
  <c r="C647" i="4"/>
  <c r="C543" i="4"/>
  <c r="C527" i="4"/>
  <c r="C521" i="6"/>
  <c r="C464" i="6"/>
  <c r="C448" i="6"/>
  <c r="C432" i="6"/>
  <c r="C416" i="6"/>
  <c r="C454" i="6"/>
  <c r="C573" i="6"/>
  <c r="C541" i="6"/>
  <c r="C525" i="6"/>
  <c r="C509" i="6"/>
  <c r="C501" i="6"/>
  <c r="C453" i="6"/>
  <c r="C421" i="6"/>
  <c r="C165" i="6"/>
  <c r="C214" i="6"/>
  <c r="C221" i="6"/>
  <c r="C286" i="6"/>
  <c r="C374" i="6"/>
  <c r="C390" i="6"/>
  <c r="C560" i="6"/>
  <c r="C505" i="6"/>
  <c r="C417" i="6"/>
  <c r="C645" i="6"/>
  <c r="C613" i="6"/>
  <c r="C597" i="6"/>
  <c r="C533" i="6"/>
  <c r="C618" i="6"/>
  <c r="C610" i="6"/>
  <c r="C586" i="6"/>
  <c r="C578" i="6"/>
  <c r="C554" i="6"/>
  <c r="C546" i="6"/>
  <c r="C463" i="6"/>
  <c r="C536" i="6"/>
  <c r="C607" i="6"/>
  <c r="C591" i="6"/>
  <c r="C575" i="6"/>
  <c r="C559" i="6"/>
  <c r="C471" i="6"/>
  <c r="C431" i="6"/>
  <c r="C496" i="6"/>
  <c r="C565" i="6"/>
  <c r="C592" i="6"/>
  <c r="C616" i="6"/>
  <c r="C646" i="6"/>
  <c r="C630" i="6"/>
  <c r="C622" i="6"/>
  <c r="C606" i="6"/>
  <c r="C598" i="6"/>
  <c r="C590" i="6"/>
  <c r="C557" i="6"/>
  <c r="C550" i="6"/>
  <c r="C534" i="6"/>
  <c r="C517" i="6"/>
  <c r="C502" i="6"/>
  <c r="C486" i="6"/>
  <c r="C477" i="6"/>
  <c r="C445" i="6"/>
  <c r="C422" i="6"/>
  <c r="C420" i="6"/>
  <c r="C452" i="6"/>
  <c r="C500" i="6"/>
  <c r="C528" i="6"/>
  <c r="C569" i="6"/>
  <c r="C600" i="6"/>
  <c r="C648" i="6"/>
  <c r="C632" i="6"/>
  <c r="C412" i="6"/>
  <c r="C488" i="6"/>
  <c r="C572" i="6"/>
  <c r="C595" i="6"/>
  <c r="C563" i="6"/>
  <c r="C470" i="6"/>
  <c r="C730" i="5"/>
  <c r="C666" i="5"/>
  <c r="C642" i="5"/>
  <c r="C618" i="5"/>
  <c r="C594" i="5"/>
  <c r="C570" i="5"/>
  <c r="C513" i="5"/>
  <c r="C539" i="5"/>
  <c r="C11" i="5"/>
  <c r="C719" i="5"/>
  <c r="C711" i="5"/>
  <c r="C695" i="5"/>
  <c r="C663" i="5"/>
  <c r="C615" i="5"/>
  <c r="C607" i="5"/>
  <c r="C583" i="5"/>
  <c r="C551" i="5"/>
  <c r="C535" i="5"/>
  <c r="C519" i="5"/>
  <c r="C682" i="5"/>
  <c r="C658" i="5"/>
  <c r="C634" i="5"/>
  <c r="C602" i="5"/>
  <c r="C529" i="5"/>
  <c r="O20" i="1"/>
  <c r="S20" i="1" s="1"/>
  <c r="C516" i="5"/>
  <c r="C454" i="5"/>
  <c r="C671" i="5"/>
  <c r="C709" i="5"/>
  <c r="C514" i="5"/>
  <c r="C667" i="5"/>
  <c r="C506" i="5"/>
  <c r="C546" i="5"/>
  <c r="C554" i="5"/>
  <c r="C738" i="5"/>
  <c r="C714" i="5"/>
  <c r="C674" i="5"/>
  <c r="C650" i="5"/>
  <c r="C610" i="5"/>
  <c r="C586" i="5"/>
  <c r="C578" i="5"/>
  <c r="C562" i="5"/>
  <c r="C727" i="5"/>
  <c r="C591" i="5"/>
  <c r="C530" i="5"/>
  <c r="C601" i="5"/>
  <c r="C617" i="5"/>
  <c r="C641" i="5"/>
  <c r="C626" i="5"/>
  <c r="C599" i="5"/>
  <c r="C575" i="5"/>
  <c r="C733" i="5"/>
  <c r="C725" i="5"/>
  <c r="C708" i="5"/>
  <c r="C701" i="5"/>
  <c r="C693" i="5"/>
  <c r="C685" i="5"/>
  <c r="C676" i="5"/>
  <c r="C669" i="5"/>
  <c r="C645" i="5"/>
  <c r="C637" i="5"/>
  <c r="C629" i="5"/>
  <c r="C621" i="5"/>
  <c r="C612" i="5"/>
  <c r="C604" i="5"/>
  <c r="C589" i="5"/>
  <c r="C573" i="5"/>
  <c r="C565" i="5"/>
  <c r="C639" i="5"/>
  <c r="C723" i="5"/>
  <c r="C699" i="5"/>
  <c r="C683" i="5"/>
  <c r="C675" i="5"/>
  <c r="C659" i="5"/>
  <c r="C643" i="5"/>
  <c r="C611" i="5"/>
  <c r="C603" i="5"/>
  <c r="C726" i="4"/>
  <c r="C529" i="4"/>
  <c r="C225" i="4"/>
  <c r="C549" i="4"/>
  <c r="C565" i="4"/>
  <c r="C517" i="4"/>
  <c r="C553" i="4"/>
  <c r="C557" i="4"/>
  <c r="C547" i="4"/>
  <c r="C708" i="4"/>
  <c r="C579" i="4"/>
  <c r="C616" i="4"/>
  <c r="C608" i="4"/>
  <c r="C568" i="4"/>
  <c r="C552" i="4"/>
  <c r="C520" i="4"/>
  <c r="C734" i="4"/>
  <c r="C694" i="4"/>
  <c r="C748" i="4"/>
  <c r="Q21" i="1"/>
  <c r="C596" i="6"/>
  <c r="C644" i="6"/>
  <c r="C549" i="6"/>
  <c r="S21" i="1"/>
  <c r="C524" i="6"/>
  <c r="C621" i="6"/>
  <c r="C612" i="6"/>
  <c r="C685" i="4"/>
  <c r="C718" i="4"/>
  <c r="C621" i="4"/>
  <c r="C607" i="4"/>
  <c r="C670" i="4"/>
  <c r="C742" i="4"/>
  <c r="C702" i="4"/>
  <c r="C732" i="5"/>
  <c r="C700" i="5"/>
  <c r="C636" i="5"/>
  <c r="C638" i="5"/>
  <c r="C691" i="5"/>
  <c r="C747" i="5"/>
  <c r="C694" i="5"/>
  <c r="C718" i="5"/>
  <c r="C740" i="5"/>
  <c r="C743" i="5"/>
  <c r="C722" i="5"/>
  <c r="C634" i="4"/>
  <c r="C199" i="4"/>
  <c r="C697" i="4"/>
  <c r="C722" i="4"/>
  <c r="C644" i="4"/>
  <c r="C613" i="4"/>
  <c r="C709" i="4"/>
  <c r="C39" i="4"/>
  <c r="C102" i="4"/>
  <c r="C390" i="4"/>
  <c r="C94" i="4"/>
  <c r="C135" i="4"/>
  <c r="C182" i="4"/>
  <c r="C422" i="4"/>
  <c r="C575" i="4"/>
  <c r="C439" i="4"/>
  <c r="C87" i="4"/>
  <c r="C743" i="4"/>
  <c r="C54" i="4"/>
  <c r="C407" i="4"/>
  <c r="C23" i="4"/>
  <c r="C167" i="4"/>
  <c r="C611" i="4"/>
  <c r="C654" i="4"/>
  <c r="C559" i="4"/>
  <c r="C215" i="4"/>
  <c r="C630" i="4"/>
  <c r="C707" i="4"/>
  <c r="C711" i="4"/>
  <c r="C223" i="4"/>
  <c r="C294" i="4"/>
  <c r="C303" i="4"/>
  <c r="C326" i="4"/>
  <c r="C335" i="4"/>
  <c r="C454" i="4"/>
  <c r="C503" i="4"/>
  <c r="C350" i="4"/>
  <c r="C366" i="4"/>
  <c r="C602" i="4"/>
  <c r="C286" i="4"/>
  <c r="C318" i="4"/>
  <c r="C382" i="4"/>
  <c r="C398" i="4"/>
  <c r="C478" i="4"/>
  <c r="C494" i="4"/>
  <c r="C510" i="4"/>
  <c r="C414" i="4"/>
  <c r="C430" i="4"/>
  <c r="C727" i="4"/>
  <c r="C606" i="4"/>
  <c r="C738" i="4"/>
  <c r="C542" i="4"/>
  <c r="C446" i="4"/>
  <c r="C119" i="4"/>
  <c r="C231" i="4"/>
  <c r="C238" i="4"/>
  <c r="C343" i="4"/>
  <c r="C358" i="4"/>
  <c r="C374" i="4"/>
  <c r="C463" i="4"/>
  <c r="C526" i="4"/>
  <c r="C625" i="4"/>
  <c r="C662" i="4"/>
  <c r="C695" i="4"/>
  <c r="C190" i="4"/>
  <c r="C278" i="4"/>
  <c r="C310" i="4"/>
  <c r="C585" i="4"/>
  <c r="C676" i="4"/>
  <c r="O19" i="1"/>
  <c r="Q19" i="1" s="1"/>
  <c r="C362" i="4"/>
  <c r="C394" i="4"/>
  <c r="C426" i="4"/>
  <c r="C458" i="4"/>
  <c r="C483" i="4"/>
  <c r="C506" i="4"/>
  <c r="C539" i="4"/>
  <c r="C627" i="4"/>
  <c r="C682" i="4"/>
  <c r="C706" i="4"/>
  <c r="C715" i="4"/>
  <c r="C739" i="4"/>
  <c r="C650" i="4"/>
  <c r="C674" i="4"/>
  <c r="C354" i="4"/>
  <c r="C386" i="4"/>
  <c r="C418" i="4"/>
  <c r="C450" i="4"/>
  <c r="C474" i="4"/>
  <c r="C618" i="4"/>
  <c r="C642" i="4"/>
  <c r="C730" i="4"/>
  <c r="C66" i="4"/>
  <c r="C194" i="4"/>
  <c r="C282" i="4"/>
  <c r="C290" i="4"/>
  <c r="C298" i="4"/>
  <c r="C306" i="4"/>
  <c r="C314" i="4"/>
  <c r="C322" i="4"/>
  <c r="C330" i="4"/>
  <c r="C338" i="4"/>
  <c r="C514" i="4"/>
  <c r="C590" i="4"/>
  <c r="C678" i="4"/>
  <c r="C746" i="4"/>
  <c r="C370" i="4"/>
  <c r="C402" i="4"/>
  <c r="C434" i="4"/>
  <c r="C570" i="4"/>
  <c r="C646" i="4"/>
  <c r="C270" i="4"/>
  <c r="C477" i="4"/>
  <c r="C476" i="4"/>
  <c r="C512" i="4"/>
  <c r="C535" i="4"/>
  <c r="C639" i="4"/>
  <c r="C640" i="4"/>
  <c r="C724" i="4"/>
  <c r="C103" i="5"/>
  <c r="C102" i="5"/>
  <c r="C588" i="5"/>
  <c r="C587" i="5"/>
  <c r="C31" i="6"/>
  <c r="C30" i="6"/>
  <c r="C639" i="6"/>
  <c r="C638" i="6"/>
  <c r="C278" i="6"/>
  <c r="C277" i="6"/>
  <c r="C541" i="4"/>
  <c r="C540" i="4"/>
  <c r="C241" i="5"/>
  <c r="C240" i="5"/>
  <c r="C620" i="5"/>
  <c r="C619" i="5"/>
  <c r="C26" i="4"/>
  <c r="C58" i="4"/>
  <c r="C154" i="4"/>
  <c r="C202" i="4"/>
  <c r="C218" i="4"/>
  <c r="C605" i="4"/>
  <c r="C604" i="4"/>
  <c r="C719" i="4"/>
  <c r="C720" i="4"/>
  <c r="C23" i="5"/>
  <c r="C22" i="5"/>
  <c r="C151" i="5"/>
  <c r="C150" i="5"/>
  <c r="C264" i="6"/>
  <c r="C263" i="6"/>
  <c r="C246" i="4"/>
  <c r="C471" i="4"/>
  <c r="C509" i="4"/>
  <c r="C508" i="4"/>
  <c r="C532" i="4"/>
  <c r="C531" i="4"/>
  <c r="C576" i="4"/>
  <c r="C599" i="4"/>
  <c r="C628" i="4"/>
  <c r="C671" i="4"/>
  <c r="C672" i="4"/>
  <c r="C71" i="5"/>
  <c r="C70" i="5"/>
  <c r="C199" i="5"/>
  <c r="C198" i="5"/>
  <c r="C231" i="5"/>
  <c r="C230" i="5"/>
  <c r="C263" i="5"/>
  <c r="C262" i="5"/>
  <c r="C318" i="5"/>
  <c r="C319" i="5"/>
  <c r="C559" i="5"/>
  <c r="C582" i="5"/>
  <c r="C706" i="5"/>
  <c r="C95" i="6"/>
  <c r="C94" i="6"/>
  <c r="C687" i="4"/>
  <c r="C688" i="4"/>
  <c r="C657" i="5"/>
  <c r="C209" i="5"/>
  <c r="C208" i="5"/>
  <c r="C74" i="4"/>
  <c r="C122" i="4"/>
  <c r="C138" i="4"/>
  <c r="C170" i="4"/>
  <c r="C186" i="4"/>
  <c r="C11" i="4"/>
  <c r="C43" i="4"/>
  <c r="C623" i="4"/>
  <c r="C624" i="4"/>
  <c r="C119" i="5"/>
  <c r="C118" i="5"/>
  <c r="C596" i="4"/>
  <c r="C595" i="4"/>
  <c r="C660" i="4"/>
  <c r="C193" i="5"/>
  <c r="C192" i="5"/>
  <c r="C274" i="4"/>
  <c r="C468" i="4"/>
  <c r="C467" i="4"/>
  <c r="C480" i="4"/>
  <c r="C500" i="4"/>
  <c r="C499" i="4"/>
  <c r="C544" i="4"/>
  <c r="C567" i="4"/>
  <c r="C655" i="4"/>
  <c r="C656" i="4"/>
  <c r="C740" i="4"/>
  <c r="C87" i="5"/>
  <c r="C86" i="5"/>
  <c r="C291" i="5"/>
  <c r="C290" i="5"/>
  <c r="C652" i="5"/>
  <c r="C651" i="5"/>
  <c r="C63" i="6"/>
  <c r="C62" i="6"/>
  <c r="C564" i="4"/>
  <c r="C563" i="4"/>
  <c r="C55" i="5"/>
  <c r="C54" i="5"/>
  <c r="C183" i="5"/>
  <c r="C182" i="5"/>
  <c r="C273" i="5"/>
  <c r="C272" i="5"/>
  <c r="C647" i="5"/>
  <c r="C646" i="5"/>
  <c r="C90" i="4"/>
  <c r="C106" i="4"/>
  <c r="C225" i="5"/>
  <c r="C224" i="5"/>
  <c r="C257" i="5"/>
  <c r="C256" i="5"/>
  <c r="C242" i="4"/>
  <c r="C254" i="4"/>
  <c r="C573" i="4"/>
  <c r="C572" i="4"/>
  <c r="C703" i="4"/>
  <c r="C704" i="4"/>
  <c r="C39" i="5"/>
  <c r="C38" i="5"/>
  <c r="C167" i="5"/>
  <c r="C166" i="5"/>
  <c r="C313" i="5"/>
  <c r="C262" i="4"/>
  <c r="C692" i="4"/>
  <c r="C735" i="4"/>
  <c r="R19" i="1"/>
  <c r="S19" i="1" s="1"/>
  <c r="C736" i="4"/>
  <c r="C135" i="5"/>
  <c r="C134" i="5"/>
  <c r="C215" i="5"/>
  <c r="C214" i="5"/>
  <c r="C247" i="5"/>
  <c r="C246" i="5"/>
  <c r="C348" i="5"/>
  <c r="C347" i="5"/>
  <c r="C511" i="5"/>
  <c r="C510" i="5"/>
  <c r="C633" i="5"/>
  <c r="C127" i="6"/>
  <c r="C126" i="6"/>
  <c r="C232" i="6"/>
  <c r="C231" i="6"/>
  <c r="C479" i="6"/>
  <c r="C478" i="6"/>
  <c r="C473" i="4"/>
  <c r="C315" i="5"/>
  <c r="C343" i="5"/>
  <c r="C342" i="5"/>
  <c r="C350" i="5"/>
  <c r="C349" i="5"/>
  <c r="C396" i="5"/>
  <c r="C395" i="5"/>
  <c r="C420" i="5"/>
  <c r="C419" i="5"/>
  <c r="C446" i="5"/>
  <c r="C518" i="5"/>
  <c r="C266" i="6"/>
  <c r="C265" i="6"/>
  <c r="C437" i="6"/>
  <c r="C438" i="6"/>
  <c r="C189" i="5"/>
  <c r="C188" i="5"/>
  <c r="C205" i="5"/>
  <c r="C204" i="5"/>
  <c r="C221" i="5"/>
  <c r="C220" i="5"/>
  <c r="C237" i="5"/>
  <c r="C236" i="5"/>
  <c r="C253" i="5"/>
  <c r="C252" i="5"/>
  <c r="C269" i="5"/>
  <c r="C268" i="5"/>
  <c r="C344" i="5"/>
  <c r="C397" i="5"/>
  <c r="C421" i="5"/>
  <c r="C465" i="5"/>
  <c r="C483" i="5"/>
  <c r="C482" i="5"/>
  <c r="C526" i="5"/>
  <c r="C567" i="5"/>
  <c r="C579" i="5"/>
  <c r="C665" i="5"/>
  <c r="C698" i="5"/>
  <c r="C38" i="6"/>
  <c r="C70" i="6"/>
  <c r="C102" i="6"/>
  <c r="C134" i="6"/>
  <c r="C182" i="6"/>
  <c r="C251" i="6"/>
  <c r="C18" i="5"/>
  <c r="C34" i="5"/>
  <c r="C66" i="5"/>
  <c r="C82" i="5"/>
  <c r="C98" i="5"/>
  <c r="C114" i="5"/>
  <c r="C130" i="5"/>
  <c r="C146" i="5"/>
  <c r="C162" i="5"/>
  <c r="C178" i="5"/>
  <c r="C194" i="5"/>
  <c r="C307" i="6"/>
  <c r="C306" i="6"/>
  <c r="C361" i="6"/>
  <c r="C360" i="6"/>
  <c r="C523" i="4"/>
  <c r="C555" i="4"/>
  <c r="C50" i="5"/>
  <c r="C344" i="4"/>
  <c r="C348" i="4"/>
  <c r="C352" i="4"/>
  <c r="C356" i="4"/>
  <c r="C360" i="4"/>
  <c r="C364" i="4"/>
  <c r="C368" i="4"/>
  <c r="C372" i="4"/>
  <c r="C376" i="4"/>
  <c r="C380" i="4"/>
  <c r="C384" i="4"/>
  <c r="C388" i="4"/>
  <c r="C392" i="4"/>
  <c r="C396" i="4"/>
  <c r="C400" i="4"/>
  <c r="C404" i="4"/>
  <c r="C408" i="4"/>
  <c r="C412" i="4"/>
  <c r="C416" i="4"/>
  <c r="C420" i="4"/>
  <c r="C424" i="4"/>
  <c r="C428" i="4"/>
  <c r="C432" i="4"/>
  <c r="C436" i="4"/>
  <c r="C440" i="4"/>
  <c r="C444" i="4"/>
  <c r="C448" i="4"/>
  <c r="C452" i="4"/>
  <c r="C456" i="4"/>
  <c r="C460" i="4"/>
  <c r="C464" i="4"/>
  <c r="C487" i="4"/>
  <c r="C496" i="4"/>
  <c r="C519" i="4"/>
  <c r="C528" i="4"/>
  <c r="C551" i="4"/>
  <c r="C560" i="4"/>
  <c r="C583" i="4"/>
  <c r="C592" i="4"/>
  <c r="C615" i="4"/>
  <c r="C620" i="4"/>
  <c r="C636" i="4"/>
  <c r="C652" i="4"/>
  <c r="C668" i="4"/>
  <c r="C684" i="4"/>
  <c r="C700" i="4"/>
  <c r="C716" i="4"/>
  <c r="C732" i="4"/>
  <c r="C185" i="5"/>
  <c r="C184" i="5"/>
  <c r="C201" i="5"/>
  <c r="C200" i="5"/>
  <c r="C217" i="5"/>
  <c r="C216" i="5"/>
  <c r="C233" i="5"/>
  <c r="C232" i="5"/>
  <c r="C249" i="5"/>
  <c r="C248" i="5"/>
  <c r="C265" i="5"/>
  <c r="C264" i="5"/>
  <c r="C294" i="5"/>
  <c r="C327" i="5"/>
  <c r="C351" i="5"/>
  <c r="C405" i="5"/>
  <c r="C429" i="5"/>
  <c r="C441" i="5"/>
  <c r="C472" i="5"/>
  <c r="C478" i="5"/>
  <c r="C477" i="5"/>
  <c r="C485" i="5"/>
  <c r="C495" i="5"/>
  <c r="C533" i="5"/>
  <c r="C593" i="5"/>
  <c r="C597" i="5"/>
  <c r="C680" i="5"/>
  <c r="C679" i="5"/>
  <c r="C15" i="6"/>
  <c r="C14" i="6"/>
  <c r="C47" i="6"/>
  <c r="C46" i="6"/>
  <c r="C79" i="6"/>
  <c r="C78" i="6"/>
  <c r="C111" i="6"/>
  <c r="C110" i="6"/>
  <c r="C143" i="6"/>
  <c r="C142" i="6"/>
  <c r="C587" i="4"/>
  <c r="C489" i="4"/>
  <c r="C492" i="4"/>
  <c r="C281" i="5"/>
  <c r="C435" i="5"/>
  <c r="C460" i="5"/>
  <c r="C459" i="5"/>
  <c r="C507" i="5"/>
  <c r="C171" i="6"/>
  <c r="C177" i="6"/>
  <c r="C485" i="4"/>
  <c r="C632" i="4"/>
  <c r="C648" i="4"/>
  <c r="C664" i="4"/>
  <c r="C680" i="4"/>
  <c r="C696" i="4"/>
  <c r="C712" i="4"/>
  <c r="C728" i="4"/>
  <c r="C744" i="4"/>
  <c r="C16" i="5"/>
  <c r="C32" i="5"/>
  <c r="C48" i="5"/>
  <c r="C64" i="5"/>
  <c r="C80" i="5"/>
  <c r="C96" i="5"/>
  <c r="C112" i="5"/>
  <c r="C128" i="5"/>
  <c r="C144" i="5"/>
  <c r="C160" i="5"/>
  <c r="C176" i="5"/>
  <c r="C181" i="5"/>
  <c r="C180" i="5"/>
  <c r="C197" i="5"/>
  <c r="C196" i="5"/>
  <c r="C213" i="5"/>
  <c r="C212" i="5"/>
  <c r="C229" i="5"/>
  <c r="C228" i="5"/>
  <c r="C245" i="5"/>
  <c r="C244" i="5"/>
  <c r="C261" i="5"/>
  <c r="C260" i="5"/>
  <c r="C364" i="5"/>
  <c r="C363" i="5"/>
  <c r="C376" i="5"/>
  <c r="C411" i="5"/>
  <c r="C431" i="5"/>
  <c r="C461" i="5"/>
  <c r="C480" i="5"/>
  <c r="C487" i="5"/>
  <c r="C569" i="5"/>
  <c r="C605" i="5"/>
  <c r="C688" i="5"/>
  <c r="C687" i="5"/>
  <c r="C315" i="6"/>
  <c r="C314" i="6"/>
  <c r="C300" i="5"/>
  <c r="C324" i="5"/>
  <c r="C334" i="5"/>
  <c r="C368" i="5"/>
  <c r="C392" i="5"/>
  <c r="C416" i="5"/>
  <c r="C456" i="5"/>
  <c r="C471" i="5"/>
  <c r="C502" i="5"/>
  <c r="C512" i="5"/>
  <c r="C517" i="5"/>
  <c r="C528" i="5"/>
  <c r="C543" i="5"/>
  <c r="C558" i="5"/>
  <c r="C584" i="5"/>
  <c r="C648" i="5"/>
  <c r="C653" i="5"/>
  <c r="C703" i="5"/>
  <c r="C152" i="6"/>
  <c r="C151" i="6"/>
  <c r="C201" i="6"/>
  <c r="C270" i="6"/>
  <c r="C282" i="6"/>
  <c r="C283" i="6"/>
  <c r="C296" i="6"/>
  <c r="C295" i="6"/>
  <c r="C335" i="6"/>
  <c r="C334" i="6"/>
  <c r="C407" i="6"/>
  <c r="C406" i="6"/>
  <c r="C461" i="6"/>
  <c r="C460" i="6"/>
  <c r="C494" i="6"/>
  <c r="C493" i="6"/>
  <c r="C303" i="6"/>
  <c r="C302" i="6"/>
  <c r="C342" i="6"/>
  <c r="C341" i="6"/>
  <c r="C401" i="6"/>
  <c r="C402" i="6"/>
  <c r="C527" i="6"/>
  <c r="C526" i="6"/>
  <c r="C408" i="5"/>
  <c r="C196" i="6"/>
  <c r="C195" i="6"/>
  <c r="C228" i="6"/>
  <c r="C227" i="6"/>
  <c r="C260" i="6"/>
  <c r="C259" i="6"/>
  <c r="C329" i="6"/>
  <c r="C381" i="6"/>
  <c r="C380" i="6"/>
  <c r="C475" i="6"/>
  <c r="C474" i="6"/>
  <c r="C288" i="5"/>
  <c r="C375" i="5"/>
  <c r="C428" i="5"/>
  <c r="C438" i="5"/>
  <c r="C464" i="5"/>
  <c r="C479" i="5"/>
  <c r="C520" i="5"/>
  <c r="C523" i="5"/>
  <c r="C566" i="5"/>
  <c r="C592" i="5"/>
  <c r="C624" i="5"/>
  <c r="C655" i="5"/>
  <c r="C662" i="5"/>
  <c r="C716" i="5"/>
  <c r="C715" i="5"/>
  <c r="C721" i="5"/>
  <c r="C167" i="6"/>
  <c r="C292" i="6"/>
  <c r="C291" i="6"/>
  <c r="C397" i="6"/>
  <c r="C396" i="6"/>
  <c r="C462" i="6"/>
  <c r="C279" i="5"/>
  <c r="C293" i="5"/>
  <c r="C332" i="5"/>
  <c r="C356" i="5"/>
  <c r="C366" i="5"/>
  <c r="C400" i="5"/>
  <c r="C424" i="5"/>
  <c r="C427" i="5"/>
  <c r="C525" i="5"/>
  <c r="C536" i="5"/>
  <c r="C556" i="5"/>
  <c r="C623" i="5"/>
  <c r="C630" i="5"/>
  <c r="C684" i="5"/>
  <c r="C717" i="5"/>
  <c r="C729" i="5"/>
  <c r="C735" i="5"/>
  <c r="C739" i="5"/>
  <c r="C155" i="6"/>
  <c r="C242" i="6"/>
  <c r="C255" i="6"/>
  <c r="C254" i="6"/>
  <c r="C325" i="6"/>
  <c r="C324" i="6"/>
  <c r="C352" i="6"/>
  <c r="C371" i="6"/>
  <c r="C370" i="6"/>
  <c r="C383" i="6"/>
  <c r="C382" i="6"/>
  <c r="C516" i="6"/>
  <c r="C712" i="5"/>
  <c r="C744" i="5"/>
  <c r="C157" i="6"/>
  <c r="C192" i="6"/>
  <c r="C224" i="6"/>
  <c r="C311" i="6"/>
  <c r="C388" i="6"/>
  <c r="C424" i="6"/>
  <c r="C443" i="6"/>
  <c r="C442" i="6"/>
  <c r="C480" i="6"/>
  <c r="C553" i="6"/>
  <c r="C626" i="6"/>
  <c r="C625" i="6"/>
  <c r="C635" i="6"/>
  <c r="C634" i="6"/>
  <c r="C499" i="6"/>
  <c r="C498" i="6"/>
  <c r="C594" i="6"/>
  <c r="C600" i="5"/>
  <c r="C632" i="5"/>
  <c r="C664" i="5"/>
  <c r="C696" i="5"/>
  <c r="C728" i="5"/>
  <c r="C160" i="6"/>
  <c r="C163" i="6"/>
  <c r="C200" i="6"/>
  <c r="C357" i="6"/>
  <c r="C398" i="6"/>
  <c r="C457" i="6"/>
  <c r="C510" i="6"/>
  <c r="C577" i="6"/>
  <c r="C576" i="6"/>
  <c r="C589" i="6"/>
  <c r="C276" i="5"/>
  <c r="C308" i="5"/>
  <c r="C340" i="5"/>
  <c r="C372" i="5"/>
  <c r="C404" i="5"/>
  <c r="C436" i="5"/>
  <c r="C468" i="5"/>
  <c r="C500" i="5"/>
  <c r="C532" i="5"/>
  <c r="C564" i="5"/>
  <c r="C596" i="5"/>
  <c r="C628" i="5"/>
  <c r="C660" i="5"/>
  <c r="C692" i="5"/>
  <c r="C724" i="5"/>
  <c r="C175" i="6"/>
  <c r="C199" i="6"/>
  <c r="C206" i="6"/>
  <c r="C333" i="6"/>
  <c r="C332" i="6"/>
  <c r="C351" i="6"/>
  <c r="C350" i="6"/>
  <c r="C393" i="6"/>
  <c r="C429" i="6"/>
  <c r="C433" i="6"/>
  <c r="C469" i="6"/>
  <c r="C530" i="6"/>
  <c r="C584" i="6"/>
  <c r="C256" i="6"/>
  <c r="C288" i="6"/>
  <c r="C321" i="6"/>
  <c r="C362" i="6"/>
  <c r="C449" i="6"/>
  <c r="C490" i="6"/>
  <c r="C571" i="6"/>
  <c r="C570" i="6"/>
  <c r="C440" i="6"/>
  <c r="C208" i="6"/>
  <c r="C240" i="6"/>
  <c r="C272" i="6"/>
  <c r="C304" i="6"/>
  <c r="C385" i="6"/>
  <c r="C426" i="6"/>
  <c r="C513" i="6"/>
  <c r="C539" i="6"/>
  <c r="C538" i="6"/>
  <c r="C544" i="6"/>
  <c r="C603" i="6"/>
  <c r="C602" i="6"/>
  <c r="C629" i="6"/>
  <c r="C172" i="6"/>
  <c r="C204" i="6"/>
  <c r="C236" i="6"/>
  <c r="C268" i="6"/>
  <c r="C300" i="6"/>
  <c r="C319" i="6"/>
  <c r="C339" i="6"/>
  <c r="C344" i="6"/>
  <c r="C375" i="6"/>
  <c r="C411" i="6"/>
  <c r="C447" i="6"/>
  <c r="C467" i="6"/>
  <c r="C472" i="6"/>
  <c r="C503" i="6"/>
  <c r="C540" i="6"/>
  <c r="C552" i="6"/>
  <c r="C558" i="6"/>
  <c r="C562" i="6"/>
  <c r="C574" i="6"/>
  <c r="C581" i="6"/>
  <c r="C535" i="6"/>
  <c r="C567" i="6"/>
  <c r="C599" i="6"/>
  <c r="C631" i="6"/>
  <c r="C608" i="6"/>
  <c r="C640" i="6"/>
  <c r="C327" i="6"/>
  <c r="C359" i="6"/>
  <c r="C391" i="6"/>
  <c r="C423" i="6"/>
  <c r="C455" i="6"/>
  <c r="C487" i="6"/>
  <c r="C519" i="6"/>
  <c r="C551" i="6"/>
  <c r="C583" i="6"/>
  <c r="C615" i="6"/>
  <c r="C647" i="6"/>
  <c r="C323" i="6"/>
  <c r="C355" i="6"/>
  <c r="C387" i="6"/>
  <c r="C419" i="6"/>
  <c r="C451" i="6"/>
  <c r="C483" i="6"/>
  <c r="C515" i="6"/>
  <c r="C547" i="6"/>
  <c r="C579" i="6"/>
  <c r="C611" i="6"/>
  <c r="C643" i="6"/>
  <c r="Q20" i="1" l="1"/>
</calcChain>
</file>

<file path=xl/sharedStrings.xml><?xml version="1.0" encoding="utf-8"?>
<sst xmlns="http://schemas.openxmlformats.org/spreadsheetml/2006/main" count="36" uniqueCount="27">
  <si>
    <t>Definition</t>
  </si>
  <si>
    <t>Process / TO DO LIST</t>
  </si>
  <si>
    <t>Summary</t>
  </si>
  <si>
    <t>TO DO LIST</t>
  </si>
  <si>
    <t>Comments</t>
  </si>
  <si>
    <t>mom</t>
  </si>
  <si>
    <t>yoy</t>
  </si>
  <si>
    <t>New Private Housing Units Authorized by Building Permits (PERMIT)</t>
  </si>
  <si>
    <t>Last</t>
  </si>
  <si>
    <t>Var.</t>
  </si>
  <si>
    <t>Housing Starts: Total: New Privately Owned Housing Units Started (</t>
  </si>
  <si>
    <t>Permit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</si>
  <si>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</si>
  <si>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</si>
  <si>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</si>
  <si>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</si>
  <si>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</si>
  <si>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</si>
  <si>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</si>
  <si>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</si>
  <si>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</si>
  <si>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</si>
  <si>
    <t>http://www.nfib-sbet.org/indicators/</t>
  </si>
  <si>
    <t>Look at all 10 indicators for NFIB</t>
  </si>
  <si>
    <t>The NFIB index comes from a monthly survey conducted by the National Federation of Independent Business. Typically for companies which employ 10 peiple and $500K sales per year. The Index is made up of 10 components: plans to increase employment, plans to make capital outlays, plans to increase inventories, expect economy to improve, expect real sales higher, current inventory, current job openings, expected credit conditions, now a good time to expand, and earnings trend. Small businesses accounted for 61.8% of net new jobs from the first quarter of 1993 until the third quarter of 2016.</t>
  </si>
  <si>
    <t>Small Business</t>
  </si>
  <si>
    <t>Construction and retail are responsible for 45% of NFIB respondents.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</si>
</sst>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58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0" fillId="2" borderId="0" xfId="0" applyFill="1"/>
    <xf numFmtId="0" fontId="0" fillId="2" borderId="0" xfId="0" applyFill="1"/>
    <xf numFmtId="0" fontId="4" fillId="0" borderId="0" xfId="2"/>
    <xf numFmtId="0" fontId="3" fillId="2" borderId="0" xfId="0" applyFont="1" applyFill="1" applyBorder="1"/>
    <xf numFmtId="0" fontId="0" fillId="2" borderId="0" xfId="0" applyFill="1" applyBorder="1"/>
    <xf numFmtId="0" fontId="10" fillId="2" borderId="0" xfId="0" applyFont="1" applyFill="1" applyBorder="1" applyAlignment="1">
      <alignment horizontal="center"/>
    </xf>
    <xf numFmtId="0" fontId="10" fillId="2" borderId="0" xfId="0" applyFont="1" applyFill="1" applyBorder="1"/>
    <xf numFmtId="0" fontId="0" fillId="2" borderId="0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2" fillId="3" borderId="17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</cellXfs>
  <cellStyles count="4">
    <cellStyle name="Hyperlink" xfId="2" builtinId="8"/>
    <cellStyle name="Normal" xfId="0" builtinId="0"/>
    <cellStyle name="Normal 3" xfId="3" xr:uid="{00000000-0005-0000-0000-000003000000}"/>
    <cellStyle name="Per 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Authorized'!$A$7:$A$758</c:f>
              <c:numCache>
                <c:formatCode>m/d/yy</c:formatCode>
                <c:ptCount val="75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Authorized'!$B$7:$B$758</c:f>
              <c:numCache>
                <c:formatCode>General</c:formatCode>
                <c:ptCount val="7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7-7F4C-83C8-16FA9D867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2B2-9845-BFF5-8DFEC1CE8B16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B2-9845-BFF5-8DFEC1CE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B-9C4D-A979-45CC200C5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7DB-D848-9FE7-33F74F8BA3FC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DB-D848-9FE7-33F74F8BA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5-FB4F-BD9E-46AE7026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5-5D4C-9F9F-7041D399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5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F-3046-808C-8E0CEA8AF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0D-8844-B9AE-EAA60EE81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16933</xdr:colOff>
      <xdr:row>17</xdr:row>
      <xdr:rowOff>270933</xdr:rowOff>
    </xdr:from>
    <xdr:to>
      <xdr:col>10</xdr:col>
      <xdr:colOff>8466</xdr:colOff>
      <xdr:row>40</xdr:row>
      <xdr:rowOff>141632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0799C8-78FE-C644-89E0-485601953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6" y="4876800"/>
          <a:ext cx="8830733" cy="534863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8</xdr:col>
      <xdr:colOff>897466</xdr:colOff>
      <xdr:row>68</xdr:row>
      <xdr:rowOff>98869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7971F9D-193B-0A4E-91A0-A4E7BDC69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733" y="10473267"/>
          <a:ext cx="7772400" cy="51619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42</xdr:row>
      <xdr:rowOff>0</xdr:rowOff>
    </xdr:from>
    <xdr:to>
      <xdr:col>19</xdr:col>
      <xdr:colOff>618067</xdr:colOff>
      <xdr:row>68</xdr:row>
      <xdr:rowOff>7465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EAE4F60-E936-6B45-B35B-BA344E99E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9800" y="10473267"/>
          <a:ext cx="7772400" cy="50705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713</xdr:row>
      <xdr:rowOff>130175</xdr:rowOff>
    </xdr:from>
    <xdr:to>
      <xdr:col>12</xdr:col>
      <xdr:colOff>279399</xdr:colOff>
      <xdr:row>730</xdr:row>
      <xdr:rowOff>15874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12</xdr:col>
      <xdr:colOff>288925</xdr:colOff>
      <xdr:row>747</xdr:row>
      <xdr:rowOff>168274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724</xdr:row>
      <xdr:rowOff>63500</xdr:rowOff>
    </xdr:from>
    <xdr:to>
      <xdr:col>11</xdr:col>
      <xdr:colOff>304800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11</xdr:col>
      <xdr:colOff>333375</xdr:colOff>
      <xdr:row>753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623</xdr:row>
      <xdr:rowOff>88900</xdr:rowOff>
    </xdr:from>
    <xdr:to>
      <xdr:col>11</xdr:col>
      <xdr:colOff>12700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11</xdr:col>
      <xdr:colOff>41275</xdr:colOff>
      <xdr:row>653</xdr:row>
      <xdr:rowOff>3175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50" totalsRowShown="0" headerRowDxfId="19" dataDxfId="17" headerRowBorderDxfId="18">
  <autoFilter ref="A6:C750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Row],[Date]],Database!$A:$A,MATCH($A$1,Database!$A$1:$A$1,),)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50" totalsRowShown="0" headerRowDxfId="13" dataDxfId="11" headerRowBorderDxfId="12">
  <autoFilter ref="A6:C750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Row],[Date]],Database!$A:$A,MATCH($A$1,Database!$A$1:$A$1,),)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54" totalsRowShown="0" headerRowDxfId="7" dataDxfId="5" headerRowBorderDxfId="6">
  <autoFilter ref="A6:C654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Row],[Date]],Database!$A:$A,MATCH($A$1,Database!$A$1:$A$1,),)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zoomScale="150" zoomScaleNormal="150" workbookViewId="0">
      <selection activeCell="B18" sqref="B18:F18"/>
    </sheetView>
  </sheetViews>
  <sheetFormatPr baseColWidth="10" defaultColWidth="9.1640625" defaultRowHeight="15" x14ac:dyDescent="0.2"/>
  <cols>
    <col min="1" max="1" width="9.1640625" style="37" customWidth="1"/>
    <col min="2" max="10" width="12.83203125" style="37" customWidth="1"/>
    <col min="11" max="13" width="3.5" style="37" customWidth="1"/>
    <col min="14" max="14" width="21.33203125" style="37" customWidth="1"/>
    <col min="15" max="16" width="10.6640625" style="37" bestFit="1" customWidth="1"/>
    <col min="17" max="17" width="9.1640625" style="37" customWidth="1"/>
    <col min="18" max="16384" width="9.1640625" style="37"/>
  </cols>
  <sheetData>
    <row r="1" spans="2:19" x14ac:dyDescent="0.2">
      <c r="B1" s="45"/>
      <c r="C1" s="46"/>
      <c r="D1" s="46"/>
      <c r="E1" s="46"/>
      <c r="F1" s="46"/>
      <c r="G1" s="46"/>
      <c r="H1" s="46"/>
      <c r="I1" s="46"/>
      <c r="J1" s="46"/>
    </row>
    <row r="2" spans="2:19" ht="16" customHeight="1" thickBot="1" x14ac:dyDescent="0.25">
      <c r="B2" s="47"/>
      <c r="C2" s="47"/>
      <c r="D2" s="47"/>
      <c r="E2" s="47"/>
      <c r="F2" s="47"/>
      <c r="G2" s="47"/>
      <c r="H2" s="47"/>
      <c r="I2" s="47"/>
      <c r="J2" s="47"/>
    </row>
    <row r="3" spans="2:19" ht="16" customHeight="1" thickBot="1" x14ac:dyDescent="0.25">
      <c r="B3" s="48" t="s">
        <v>25</v>
      </c>
      <c r="C3" s="49"/>
      <c r="D3" s="49"/>
      <c r="E3" s="49"/>
      <c r="F3" s="49"/>
      <c r="G3" s="49"/>
      <c r="H3" s="49"/>
      <c r="I3" s="49"/>
      <c r="J3" s="50"/>
    </row>
    <row r="5" spans="2:19" x14ac:dyDescent="0.2">
      <c r="B5" s="51" t="s">
        <v>0</v>
      </c>
      <c r="C5" s="52"/>
      <c r="D5" s="52"/>
      <c r="E5" s="52"/>
      <c r="F5" s="52"/>
      <c r="G5" s="52"/>
      <c r="H5" s="52"/>
      <c r="I5" s="52"/>
      <c r="J5" s="53"/>
    </row>
    <row r="7" spans="2:19" ht="78" customHeight="1" x14ac:dyDescent="0.2">
      <c r="B7" s="54" t="s">
        <v>24</v>
      </c>
      <c r="C7" s="46"/>
      <c r="D7" s="46"/>
      <c r="E7" s="46"/>
      <c r="F7" s="46"/>
      <c r="G7" s="46"/>
      <c r="H7" s="46"/>
      <c r="I7" s="46"/>
      <c r="J7" s="46"/>
      <c r="P7" s="1"/>
    </row>
    <row r="8" spans="2:19" ht="21.75" customHeight="1" x14ac:dyDescent="0.25">
      <c r="B8" s="44" t="s">
        <v>26</v>
      </c>
      <c r="C8" s="41"/>
      <c r="D8" s="42"/>
      <c r="E8" s="41"/>
      <c r="F8" s="40"/>
      <c r="G8" s="41"/>
      <c r="H8" s="43"/>
      <c r="I8" s="40"/>
      <c r="J8" s="41"/>
      <c r="O8" s="1"/>
    </row>
    <row r="9" spans="2:19" ht="21.75" customHeight="1" x14ac:dyDescent="0.2">
      <c r="B9" s="41"/>
      <c r="C9" s="41"/>
      <c r="D9" s="41"/>
      <c r="E9" s="41"/>
      <c r="F9" s="41"/>
      <c r="G9" s="41"/>
      <c r="H9" s="41"/>
      <c r="I9" s="41"/>
      <c r="J9" s="41"/>
      <c r="O9" s="1"/>
    </row>
    <row r="10" spans="2:19" ht="33.75" customHeight="1" x14ac:dyDescent="0.2">
      <c r="B10" s="55"/>
      <c r="C10" s="46"/>
      <c r="D10" s="46"/>
      <c r="E10" s="46"/>
      <c r="F10" s="46"/>
      <c r="G10" s="46"/>
      <c r="H10" s="46"/>
      <c r="I10" s="46"/>
      <c r="J10" s="46"/>
    </row>
    <row r="11" spans="2:19" x14ac:dyDescent="0.2">
      <c r="C11" s="2"/>
      <c r="D11" s="2"/>
      <c r="E11" s="2"/>
    </row>
    <row r="12" spans="2:19" s="38" customFormat="1" x14ac:dyDescent="0.2">
      <c r="B12" s="39"/>
      <c r="C12" s="2"/>
      <c r="D12" s="2"/>
      <c r="E12" s="2"/>
    </row>
    <row r="13" spans="2:19" x14ac:dyDescent="0.2">
      <c r="B13" s="51" t="s">
        <v>1</v>
      </c>
      <c r="C13" s="52"/>
      <c r="D13" s="52"/>
      <c r="E13" s="52"/>
      <c r="F13" s="52"/>
      <c r="G13" s="52"/>
      <c r="H13" s="52"/>
      <c r="I13" s="52"/>
      <c r="J13" s="53"/>
      <c r="N13" s="51" t="s">
        <v>2</v>
      </c>
      <c r="O13" s="52"/>
      <c r="P13" s="52"/>
      <c r="Q13" s="52"/>
      <c r="R13" s="52"/>
      <c r="S13" s="53"/>
    </row>
    <row r="15" spans="2:19" x14ac:dyDescent="0.2">
      <c r="B15" s="51" t="s">
        <v>3</v>
      </c>
      <c r="C15" s="52"/>
      <c r="D15" s="52"/>
      <c r="E15" s="52"/>
      <c r="F15" s="53"/>
      <c r="G15" s="51" t="s">
        <v>4</v>
      </c>
      <c r="H15" s="52"/>
      <c r="I15" s="52"/>
      <c r="J15" s="53"/>
    </row>
    <row r="16" spans="2:19" ht="19.5" customHeight="1" thickBot="1" x14ac:dyDescent="0.25"/>
    <row r="17" spans="2:19" ht="19.5" customHeight="1" x14ac:dyDescent="0.2">
      <c r="B17" s="39" t="s">
        <v>22</v>
      </c>
      <c r="G17" s="46" t="s">
        <v>23</v>
      </c>
      <c r="H17" s="46"/>
      <c r="I17" s="46"/>
      <c r="J17" s="46"/>
      <c r="O17" s="22">
        <v>44531</v>
      </c>
      <c r="P17" s="23" t="s">
        <v>5</v>
      </c>
      <c r="Q17" s="24"/>
      <c r="R17" s="25" t="s">
        <v>6</v>
      </c>
      <c r="S17" s="24"/>
    </row>
    <row r="18" spans="2:19" ht="31.5" customHeight="1" thickBot="1" x14ac:dyDescent="0.25">
      <c r="B18" s="46"/>
      <c r="C18" s="46"/>
      <c r="D18" s="46"/>
      <c r="E18" s="46"/>
      <c r="F18" s="46"/>
      <c r="G18" s="57"/>
      <c r="H18" s="46"/>
      <c r="I18" s="46"/>
      <c r="J18" s="46"/>
      <c r="O18" s="26" t="s">
        <v>8</v>
      </c>
      <c r="P18" s="27" t="s">
        <v>8</v>
      </c>
      <c r="Q18" s="28" t="s">
        <v>9</v>
      </c>
      <c r="R18" s="29" t="s">
        <v>8</v>
      </c>
      <c r="S18" s="28" t="s">
        <v>9</v>
      </c>
    </row>
    <row r="19" spans="2:19" ht="31.5" customHeight="1" x14ac:dyDescent="0.2">
      <c r="B19" s="46"/>
      <c r="C19" s="46"/>
      <c r="D19" s="46"/>
      <c r="E19" s="46"/>
      <c r="F19" s="46"/>
      <c r="G19" s="57"/>
      <c r="H19" s="46"/>
      <c r="I19" s="46"/>
      <c r="J19" s="46"/>
      <c r="N19" s="19" t="s">
        <v>11</v>
      </c>
      <c r="O19" s="17" t="e">
        <f>VLOOKUP(O17,'Building Permits - Authorized'!A:B,2,)</f>
        <v>#N/A</v>
      </c>
      <c r="P19" s="14" t="e">
        <f>VLOOKUP(DATE(YEAR($O$17),MONTH($O$17)-1,DAY($O$17)),'Building Permits - Authorized'!$A:$B,2,)</f>
        <v>#N/A</v>
      </c>
      <c r="Q19" s="32" t="e">
        <f>(O19-P19)/P19</f>
        <v>#N/A</v>
      </c>
      <c r="R19" s="14" t="e">
        <f>VLOOKUP(DATE(YEAR($O$17)-1,MONTH($O$17),DAY($O$17)),'Building Permits - Authorized'!$A:$B,2,)</f>
        <v>#N/A</v>
      </c>
      <c r="S19" s="34" t="e">
        <f>(O19-R19)/R19</f>
        <v>#N/A</v>
      </c>
    </row>
    <row r="20" spans="2:19" ht="31.5" customHeight="1" x14ac:dyDescent="0.2">
      <c r="B20" s="46"/>
      <c r="C20" s="46"/>
      <c r="D20" s="46"/>
      <c r="E20" s="46"/>
      <c r="F20" s="46"/>
      <c r="G20" s="56"/>
      <c r="H20" s="46"/>
      <c r="I20" s="46"/>
      <c r="J20" s="46"/>
      <c r="N20" s="20" t="s">
        <v>13</v>
      </c>
      <c r="O20" s="15" t="e">
        <f>VLOOKUP(O17,Started!A:B,2,)</f>
        <v>#N/A</v>
      </c>
      <c r="P20" s="11" t="e">
        <f>VLOOKUP(DATE(YEAR($O$17),MONTH($O$17)-1,DAY($O$17)),Started!A:B,2,)</f>
        <v>#N/A</v>
      </c>
      <c r="Q20" s="31" t="e">
        <f>(O20-P20)/P20</f>
        <v>#N/A</v>
      </c>
      <c r="R20" s="11" t="e">
        <f>VLOOKUP(DATE(YEAR($O$17)-1,MONTH($O$17),DAY($O$17)),Started!A:B,2,)</f>
        <v>#N/A</v>
      </c>
      <c r="S20" s="35" t="e">
        <f>(O20-R20)/R20</f>
        <v>#N/A</v>
      </c>
    </row>
    <row r="21" spans="2:19" ht="31.5" customHeight="1" thickBot="1" x14ac:dyDescent="0.25">
      <c r="B21" s="3"/>
      <c r="G21" s="56"/>
      <c r="H21" s="46"/>
      <c r="I21" s="46"/>
      <c r="J21" s="46"/>
      <c r="N21" s="21" t="s">
        <v>14</v>
      </c>
      <c r="O21" s="18" t="e">
        <f>VLOOKUP(O17,Completed!A:B,2,)</f>
        <v>#N/A</v>
      </c>
      <c r="P21" s="16" t="e">
        <f>VLOOKUP(DATE(YEAR($O$17),MONTH($O$17)-1,DAY($O$17)),Completed!A:B,2,)</f>
        <v>#N/A</v>
      </c>
      <c r="Q21" s="33" t="e">
        <f>(O21-P21)/P21</f>
        <v>#N/A</v>
      </c>
      <c r="R21" s="16" t="e">
        <f>VLOOKUP(DATE(YEAR($O$17)-1,MONTH($O$17),DAY($O$17)),Completed!A:B,2,)</f>
        <v>#N/A</v>
      </c>
      <c r="S21" s="36" t="e">
        <f>(O21-R21)/R21</f>
        <v>#N/A</v>
      </c>
    </row>
    <row r="24" spans="2:19" x14ac:dyDescent="0.2">
      <c r="B24" s="4"/>
    </row>
    <row r="25" spans="2:19" ht="30" customHeight="1" x14ac:dyDescent="0.2">
      <c r="B25" s="57"/>
      <c r="C25" s="46"/>
      <c r="D25" s="46"/>
      <c r="E25" s="46"/>
      <c r="F25" s="46"/>
      <c r="G25" s="46"/>
      <c r="H25" s="46"/>
      <c r="I25" s="46"/>
      <c r="J25" s="46"/>
    </row>
    <row r="26" spans="2:19" x14ac:dyDescent="0.2">
      <c r="B26" s="5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"/>
  <sheetViews>
    <sheetView tabSelected="1" zoomScale="190" zoomScaleNormal="190" workbookViewId="0">
      <pane ySplit="1" topLeftCell="A2" activePane="bottomLeft" state="frozen"/>
      <selection pane="bottomLeft" activeCell="H16" sqref="H16"/>
    </sheetView>
  </sheetViews>
  <sheetFormatPr baseColWidth="10" defaultRowHeight="15" x14ac:dyDescent="0.2"/>
  <sheetData>
    <row r="1" spans="1:1" x14ac:dyDescent="0.2">
      <c r="A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50"/>
  <sheetViews>
    <sheetView zoomScale="160" zoomScaleNormal="160" workbookViewId="0">
      <pane ySplit="6" topLeftCell="A715" activePane="bottomLeft" state="frozen"/>
      <selection pane="bottomLeft" activeCell="Q746" sqref="Q746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37" customWidth="1"/>
    <col min="4" max="4" width="9.1640625" style="37" customWidth="1"/>
    <col min="5" max="16384" width="9.1640625" style="37"/>
  </cols>
  <sheetData>
    <row r="1" spans="1:3" ht="19" customHeight="1" x14ac:dyDescent="0.25">
      <c r="A1" s="12" t="s">
        <v>18</v>
      </c>
    </row>
    <row r="2" spans="1:3" x14ac:dyDescent="0.2">
      <c r="A2" s="37" t="s">
        <v>7</v>
      </c>
    </row>
    <row r="5" spans="1:3" ht="16" customHeight="1" thickBot="1" x14ac:dyDescent="0.25"/>
    <row r="6" spans="1:3" ht="39.75" customHeight="1" x14ac:dyDescent="0.2">
      <c r="A6" s="6" t="s">
        <v>19</v>
      </c>
      <c r="B6" s="7" t="s">
        <v>20</v>
      </c>
      <c r="C6" s="8" t="s">
        <v>21</v>
      </c>
    </row>
    <row r="7" spans="1:3" x14ac:dyDescent="0.2">
      <c r="A7" s="9">
        <v>21916</v>
      </c>
      <c r="B7" s="10" t="e">
        <f>VLOOKUP(Table2[[#This Row],[Date]],Database!$A:$A,MATCH($A$1,Database!$A$1:$A$1,),)</f>
        <v>#N/A</v>
      </c>
      <c r="C7" s="10"/>
    </row>
    <row r="8" spans="1:3" x14ac:dyDescent="0.2">
      <c r="A8" s="9">
        <v>21947</v>
      </c>
      <c r="B8" s="10" t="e">
        <f>VLOOKUP(Table2[[#This Row],[Date]],Database!$A:$A,MATCH($A$1,Database!$A$1:$A$1,),)</f>
        <v>#N/A</v>
      </c>
      <c r="C8" s="30" t="e">
        <f>(Table2[[#This Row],[Building Permits]]-B7)/B7</f>
        <v>#N/A</v>
      </c>
    </row>
    <row r="9" spans="1:3" x14ac:dyDescent="0.2">
      <c r="A9" s="9">
        <v>21976</v>
      </c>
      <c r="B9" s="10" t="e">
        <f>VLOOKUP(Table2[[#This Row],[Date]],Database!$A:$A,MATCH($A$1,Database!$A$1:$A$1,),)</f>
        <v>#N/A</v>
      </c>
      <c r="C9" s="30" t="e">
        <f>(Table2[[#This Row],[Building Permits]]-B8)/B8</f>
        <v>#N/A</v>
      </c>
    </row>
    <row r="10" spans="1:3" x14ac:dyDescent="0.2">
      <c r="A10" s="9">
        <v>22007</v>
      </c>
      <c r="B10" s="10" t="e">
        <f>VLOOKUP(Table2[[#This Row],[Date]],Database!$A:$A,MATCH($A$1,Database!$A$1:$A$1,),)</f>
        <v>#N/A</v>
      </c>
      <c r="C10" s="30" t="e">
        <f>(Table2[[#This Row],[Building Permits]]-B9)/B9</f>
        <v>#N/A</v>
      </c>
    </row>
    <row r="11" spans="1:3" x14ac:dyDescent="0.2">
      <c r="A11" s="9">
        <v>22037</v>
      </c>
      <c r="B11" s="10" t="e">
        <f>VLOOKUP(Table2[[#This Row],[Date]],Database!$A:$A,MATCH($A$1,Database!$A$1:$A$1,),)</f>
        <v>#N/A</v>
      </c>
      <c r="C11" s="30" t="e">
        <f>(Table2[[#This Row],[Building Permits]]-B10)/B10</f>
        <v>#N/A</v>
      </c>
    </row>
    <row r="12" spans="1:3" x14ac:dyDescent="0.2">
      <c r="A12" s="9">
        <v>22068</v>
      </c>
      <c r="B12" s="10" t="e">
        <f>VLOOKUP(Table2[[#This Row],[Date]],Database!$A:$A,MATCH($A$1,Database!$A$1:$A$1,),)</f>
        <v>#N/A</v>
      </c>
      <c r="C12" s="30" t="e">
        <f>(Table2[[#This Row],[Building Permits]]-B11)/B11</f>
        <v>#N/A</v>
      </c>
    </row>
    <row r="13" spans="1:3" x14ac:dyDescent="0.2">
      <c r="A13" s="9">
        <v>22098</v>
      </c>
      <c r="B13" s="10" t="e">
        <f>VLOOKUP(Table2[[#This Row],[Date]],Database!$A:$A,MATCH($A$1,Database!$A$1:$A$1,),)</f>
        <v>#N/A</v>
      </c>
      <c r="C13" s="30" t="e">
        <f>(Table2[[#This Row],[Building Permits]]-B12)/B12</f>
        <v>#N/A</v>
      </c>
    </row>
    <row r="14" spans="1:3" x14ac:dyDescent="0.2">
      <c r="A14" s="9">
        <v>22129</v>
      </c>
      <c r="B14" s="10" t="e">
        <f>VLOOKUP(Table2[[#This Row],[Date]],Database!$A:$A,MATCH($A$1,Database!$A$1:$A$1,),)</f>
        <v>#N/A</v>
      </c>
      <c r="C14" s="30" t="e">
        <f>(Table2[[#This Row],[Building Permits]]-B13)/B13</f>
        <v>#N/A</v>
      </c>
    </row>
    <row r="15" spans="1:3" x14ac:dyDescent="0.2">
      <c r="A15" s="9">
        <v>22160</v>
      </c>
      <c r="B15" s="10" t="e">
        <f>VLOOKUP(Table2[[#This Row],[Date]],Database!$A:$A,MATCH($A$1,Database!$A$1:$A$1,),)</f>
        <v>#N/A</v>
      </c>
      <c r="C15" s="30" t="e">
        <f>(Table2[[#This Row],[Building Permits]]-B14)/B14</f>
        <v>#N/A</v>
      </c>
    </row>
    <row r="16" spans="1:3" x14ac:dyDescent="0.2">
      <c r="A16" s="9">
        <v>22190</v>
      </c>
      <c r="B16" s="10" t="e">
        <f>VLOOKUP(Table2[[#This Row],[Date]],Database!$A:$A,MATCH($A$1,Database!$A$1:$A$1,),)</f>
        <v>#N/A</v>
      </c>
      <c r="C16" s="30" t="e">
        <f>(Table2[[#This Row],[Building Permits]]-B15)/B15</f>
        <v>#N/A</v>
      </c>
    </row>
    <row r="17" spans="1:3" x14ac:dyDescent="0.2">
      <c r="A17" s="9">
        <v>22221</v>
      </c>
      <c r="B17" s="10" t="e">
        <f>VLOOKUP(Table2[[#This Row],[Date]],Database!$A:$A,MATCH($A$1,Database!$A$1:$A$1,),)</f>
        <v>#N/A</v>
      </c>
      <c r="C17" s="30" t="e">
        <f>(Table2[[#This Row],[Building Permits]]-B16)/B16</f>
        <v>#N/A</v>
      </c>
    </row>
    <row r="18" spans="1:3" x14ac:dyDescent="0.2">
      <c r="A18" s="9">
        <v>22251</v>
      </c>
      <c r="B18" s="10" t="e">
        <f>VLOOKUP(Table2[[#This Row],[Date]],Database!$A:$A,MATCH($A$1,Database!$A$1:$A$1,),)</f>
        <v>#N/A</v>
      </c>
      <c r="C18" s="30" t="e">
        <f>(Table2[[#This Row],[Building Permits]]-B17)/B17</f>
        <v>#N/A</v>
      </c>
    </row>
    <row r="19" spans="1:3" x14ac:dyDescent="0.2">
      <c r="A19" s="9">
        <v>22282</v>
      </c>
      <c r="B19" s="10" t="e">
        <f>VLOOKUP(Table2[[#This Row],[Date]],Database!$A:$A,MATCH($A$1,Database!$A$1:$A$1,),)</f>
        <v>#N/A</v>
      </c>
      <c r="C19" s="30" t="e">
        <f>(Table2[[#This Row],[Building Permits]]-B18)/B18</f>
        <v>#N/A</v>
      </c>
    </row>
    <row r="20" spans="1:3" x14ac:dyDescent="0.2">
      <c r="A20" s="9">
        <v>22313</v>
      </c>
      <c r="B20" s="10" t="e">
        <f>VLOOKUP(Table2[[#This Row],[Date]],Database!$A:$A,MATCH($A$1,Database!$A$1:$A$1,),)</f>
        <v>#N/A</v>
      </c>
      <c r="C20" s="30" t="e">
        <f>(Table2[[#This Row],[Building Permits]]-B19)/B19</f>
        <v>#N/A</v>
      </c>
    </row>
    <row r="21" spans="1:3" x14ac:dyDescent="0.2">
      <c r="A21" s="9">
        <v>22341</v>
      </c>
      <c r="B21" s="10" t="e">
        <f>VLOOKUP(Table2[[#This Row],[Date]],Database!$A:$A,MATCH($A$1,Database!$A$1:$A$1,),)</f>
        <v>#N/A</v>
      </c>
      <c r="C21" s="30" t="e">
        <f>(Table2[[#This Row],[Building Permits]]-B20)/B20</f>
        <v>#N/A</v>
      </c>
    </row>
    <row r="22" spans="1:3" x14ac:dyDescent="0.2">
      <c r="A22" s="9">
        <v>22372</v>
      </c>
      <c r="B22" s="10" t="e">
        <f>VLOOKUP(Table2[[#This Row],[Date]],Database!$A:$A,MATCH($A$1,Database!$A$1:$A$1,),)</f>
        <v>#N/A</v>
      </c>
      <c r="C22" s="30" t="e">
        <f>(Table2[[#This Row],[Building Permits]]-B21)/B21</f>
        <v>#N/A</v>
      </c>
    </row>
    <row r="23" spans="1:3" x14ac:dyDescent="0.2">
      <c r="A23" s="9">
        <v>22402</v>
      </c>
      <c r="B23" s="10" t="e">
        <f>VLOOKUP(Table2[[#This Row],[Date]],Database!$A:$A,MATCH($A$1,Database!$A$1:$A$1,),)</f>
        <v>#N/A</v>
      </c>
      <c r="C23" s="30" t="e">
        <f>(Table2[[#This Row],[Building Permits]]-B22)/B22</f>
        <v>#N/A</v>
      </c>
    </row>
    <row r="24" spans="1:3" x14ac:dyDescent="0.2">
      <c r="A24" s="9">
        <v>22433</v>
      </c>
      <c r="B24" s="10" t="e">
        <f>VLOOKUP(Table2[[#This Row],[Date]],Database!$A:$A,MATCH($A$1,Database!$A$1:$A$1,),)</f>
        <v>#N/A</v>
      </c>
      <c r="C24" s="30" t="e">
        <f>(Table2[[#This Row],[Building Permits]]-B23)/B23</f>
        <v>#N/A</v>
      </c>
    </row>
    <row r="25" spans="1:3" x14ac:dyDescent="0.2">
      <c r="A25" s="9">
        <v>22463</v>
      </c>
      <c r="B25" s="10" t="e">
        <f>VLOOKUP(Table2[[#This Row],[Date]],Database!$A:$A,MATCH($A$1,Database!$A$1:$A$1,),)</f>
        <v>#N/A</v>
      </c>
      <c r="C25" s="30" t="e">
        <f>(Table2[[#This Row],[Building Permits]]-B24)/B24</f>
        <v>#N/A</v>
      </c>
    </row>
    <row r="26" spans="1:3" x14ac:dyDescent="0.2">
      <c r="A26" s="9">
        <v>22494</v>
      </c>
      <c r="B26" s="10" t="e">
        <f>VLOOKUP(Table2[[#This Row],[Date]],Database!$A:$A,MATCH($A$1,Database!$A$1:$A$1,),)</f>
        <v>#N/A</v>
      </c>
      <c r="C26" s="30" t="e">
        <f>(Table2[[#This Row],[Building Permits]]-B25)/B25</f>
        <v>#N/A</v>
      </c>
    </row>
    <row r="27" spans="1:3" x14ac:dyDescent="0.2">
      <c r="A27" s="9">
        <v>22525</v>
      </c>
      <c r="B27" s="10" t="e">
        <f>VLOOKUP(Table2[[#This Row],[Date]],Database!$A:$A,MATCH($A$1,Database!$A$1:$A$1,),)</f>
        <v>#N/A</v>
      </c>
      <c r="C27" s="30" t="e">
        <f>(Table2[[#This Row],[Building Permits]]-B26)/B26</f>
        <v>#N/A</v>
      </c>
    </row>
    <row r="28" spans="1:3" x14ac:dyDescent="0.2">
      <c r="A28" s="9">
        <v>22555</v>
      </c>
      <c r="B28" s="10" t="e">
        <f>VLOOKUP(Table2[[#This Row],[Date]],Database!$A:$A,MATCH($A$1,Database!$A$1:$A$1,),)</f>
        <v>#N/A</v>
      </c>
      <c r="C28" s="30" t="e">
        <f>(Table2[[#This Row],[Building Permits]]-B27)/B27</f>
        <v>#N/A</v>
      </c>
    </row>
    <row r="29" spans="1:3" x14ac:dyDescent="0.2">
      <c r="A29" s="9">
        <v>22586</v>
      </c>
      <c r="B29" s="10" t="e">
        <f>VLOOKUP(Table2[[#This Row],[Date]],Database!$A:$A,MATCH($A$1,Database!$A$1:$A$1,),)</f>
        <v>#N/A</v>
      </c>
      <c r="C29" s="30" t="e">
        <f>(Table2[[#This Row],[Building Permits]]-B28)/B28</f>
        <v>#N/A</v>
      </c>
    </row>
    <row r="30" spans="1:3" x14ac:dyDescent="0.2">
      <c r="A30" s="9">
        <v>22616</v>
      </c>
      <c r="B30" s="10" t="e">
        <f>VLOOKUP(Table2[[#This Row],[Date]],Database!$A:$A,MATCH($A$1,Database!$A$1:$A$1,),)</f>
        <v>#N/A</v>
      </c>
      <c r="C30" s="30" t="e">
        <f>(Table2[[#This Row],[Building Permits]]-B29)/B29</f>
        <v>#N/A</v>
      </c>
    </row>
    <row r="31" spans="1:3" x14ac:dyDescent="0.2">
      <c r="A31" s="9">
        <v>22647</v>
      </c>
      <c r="B31" s="10" t="e">
        <f>VLOOKUP(Table2[[#This Row],[Date]],Database!$A:$A,MATCH($A$1,Database!$A$1:$A$1,),)</f>
        <v>#N/A</v>
      </c>
      <c r="C31" s="30" t="e">
        <f>(Table2[[#This Row],[Building Permits]]-B30)/B30</f>
        <v>#N/A</v>
      </c>
    </row>
    <row r="32" spans="1:3" x14ac:dyDescent="0.2">
      <c r="A32" s="9">
        <v>22678</v>
      </c>
      <c r="B32" s="10" t="e">
        <f>VLOOKUP(Table2[[#This Row],[Date]],Database!$A:$A,MATCH($A$1,Database!$A$1:$A$1,),)</f>
        <v>#N/A</v>
      </c>
      <c r="C32" s="30" t="e">
        <f>(Table2[[#This Row],[Building Permits]]-B31)/B31</f>
        <v>#N/A</v>
      </c>
    </row>
    <row r="33" spans="1:3" x14ac:dyDescent="0.2">
      <c r="A33" s="9">
        <v>22706</v>
      </c>
      <c r="B33" s="10" t="e">
        <f>VLOOKUP(Table2[[#This Row],[Date]],Database!$A:$A,MATCH($A$1,Database!$A$1:$A$1,),)</f>
        <v>#N/A</v>
      </c>
      <c r="C33" s="30" t="e">
        <f>(Table2[[#This Row],[Building Permits]]-B32)/B32</f>
        <v>#N/A</v>
      </c>
    </row>
    <row r="34" spans="1:3" x14ac:dyDescent="0.2">
      <c r="A34" s="9">
        <v>22737</v>
      </c>
      <c r="B34" s="10" t="e">
        <f>VLOOKUP(Table2[[#This Row],[Date]],Database!$A:$A,MATCH($A$1,Database!$A$1:$A$1,),)</f>
        <v>#N/A</v>
      </c>
      <c r="C34" s="30" t="e">
        <f>(Table2[[#This Row],[Building Permits]]-B33)/B33</f>
        <v>#N/A</v>
      </c>
    </row>
    <row r="35" spans="1:3" x14ac:dyDescent="0.2">
      <c r="A35" s="9">
        <v>22767</v>
      </c>
      <c r="B35" s="10" t="e">
        <f>VLOOKUP(Table2[[#This Row],[Date]],Database!$A:$A,MATCH($A$1,Database!$A$1:$A$1,),)</f>
        <v>#N/A</v>
      </c>
      <c r="C35" s="30" t="e">
        <f>(Table2[[#This Row],[Building Permits]]-B34)/B34</f>
        <v>#N/A</v>
      </c>
    </row>
    <row r="36" spans="1:3" x14ac:dyDescent="0.2">
      <c r="A36" s="9">
        <v>22798</v>
      </c>
      <c r="B36" s="10" t="e">
        <f>VLOOKUP(Table2[[#This Row],[Date]],Database!$A:$A,MATCH($A$1,Database!$A$1:$A$1,),)</f>
        <v>#N/A</v>
      </c>
      <c r="C36" s="30" t="e">
        <f>(Table2[[#This Row],[Building Permits]]-B35)/B35</f>
        <v>#N/A</v>
      </c>
    </row>
    <row r="37" spans="1:3" x14ac:dyDescent="0.2">
      <c r="A37" s="9">
        <v>22828</v>
      </c>
      <c r="B37" s="10" t="e">
        <f>VLOOKUP(Table2[[#This Row],[Date]],Database!$A:$A,MATCH($A$1,Database!$A$1:$A$1,),)</f>
        <v>#N/A</v>
      </c>
      <c r="C37" s="30" t="e">
        <f>(Table2[[#This Row],[Building Permits]]-B36)/B36</f>
        <v>#N/A</v>
      </c>
    </row>
    <row r="38" spans="1:3" x14ac:dyDescent="0.2">
      <c r="A38" s="9">
        <v>22859</v>
      </c>
      <c r="B38" s="10" t="e">
        <f>VLOOKUP(Table2[[#This Row],[Date]],Database!$A:$A,MATCH($A$1,Database!$A$1:$A$1,),)</f>
        <v>#N/A</v>
      </c>
      <c r="C38" s="30" t="e">
        <f>(Table2[[#This Row],[Building Permits]]-B37)/B37</f>
        <v>#N/A</v>
      </c>
    </row>
    <row r="39" spans="1:3" x14ac:dyDescent="0.2">
      <c r="A39" s="9">
        <v>22890</v>
      </c>
      <c r="B39" s="10" t="e">
        <f>VLOOKUP(Table2[[#This Row],[Date]],Database!$A:$A,MATCH($A$1,Database!$A$1:$A$1,),)</f>
        <v>#N/A</v>
      </c>
      <c r="C39" s="30" t="e">
        <f>(Table2[[#This Row],[Building Permits]]-B38)/B38</f>
        <v>#N/A</v>
      </c>
    </row>
    <row r="40" spans="1:3" x14ac:dyDescent="0.2">
      <c r="A40" s="9">
        <v>22920</v>
      </c>
      <c r="B40" s="10" t="e">
        <f>VLOOKUP(Table2[[#This Row],[Date]],Database!$A:$A,MATCH($A$1,Database!$A$1:$A$1,),)</f>
        <v>#N/A</v>
      </c>
      <c r="C40" s="30" t="e">
        <f>(Table2[[#This Row],[Building Permits]]-B39)/B39</f>
        <v>#N/A</v>
      </c>
    </row>
    <row r="41" spans="1:3" x14ac:dyDescent="0.2">
      <c r="A41" s="9">
        <v>22951</v>
      </c>
      <c r="B41" s="10" t="e">
        <f>VLOOKUP(Table2[[#This Row],[Date]],Database!$A:$A,MATCH($A$1,Database!$A$1:$A$1,),)</f>
        <v>#N/A</v>
      </c>
      <c r="C41" s="30" t="e">
        <f>(Table2[[#This Row],[Building Permits]]-B40)/B40</f>
        <v>#N/A</v>
      </c>
    </row>
    <row r="42" spans="1:3" x14ac:dyDescent="0.2">
      <c r="A42" s="9">
        <v>22981</v>
      </c>
      <c r="B42" s="10" t="e">
        <f>VLOOKUP(Table2[[#This Row],[Date]],Database!$A:$A,MATCH($A$1,Database!$A$1:$A$1,),)</f>
        <v>#N/A</v>
      </c>
      <c r="C42" s="30" t="e">
        <f>(Table2[[#This Row],[Building Permits]]-B41)/B41</f>
        <v>#N/A</v>
      </c>
    </row>
    <row r="43" spans="1:3" x14ac:dyDescent="0.2">
      <c r="A43" s="9">
        <v>23012</v>
      </c>
      <c r="B43" s="10" t="e">
        <f>VLOOKUP(Table2[[#This Row],[Date]],Database!$A:$A,MATCH($A$1,Database!$A$1:$A$1,),)</f>
        <v>#N/A</v>
      </c>
      <c r="C43" s="30" t="e">
        <f>(Table2[[#This Row],[Building Permits]]-B42)/B42</f>
        <v>#N/A</v>
      </c>
    </row>
    <row r="44" spans="1:3" x14ac:dyDescent="0.2">
      <c r="A44" s="9">
        <v>23043</v>
      </c>
      <c r="B44" s="10" t="e">
        <f>VLOOKUP(Table2[[#This Row],[Date]],Database!$A:$A,MATCH($A$1,Database!$A$1:$A$1,),)</f>
        <v>#N/A</v>
      </c>
      <c r="C44" s="30" t="e">
        <f>(Table2[[#This Row],[Building Permits]]-B43)/B43</f>
        <v>#N/A</v>
      </c>
    </row>
    <row r="45" spans="1:3" x14ac:dyDescent="0.2">
      <c r="A45" s="9">
        <v>23071</v>
      </c>
      <c r="B45" s="10" t="e">
        <f>VLOOKUP(Table2[[#This Row],[Date]],Database!$A:$A,MATCH($A$1,Database!$A$1:$A$1,),)</f>
        <v>#N/A</v>
      </c>
      <c r="C45" s="30" t="e">
        <f>(Table2[[#This Row],[Building Permits]]-B44)/B44</f>
        <v>#N/A</v>
      </c>
    </row>
    <row r="46" spans="1:3" x14ac:dyDescent="0.2">
      <c r="A46" s="9">
        <v>23102</v>
      </c>
      <c r="B46" s="10" t="e">
        <f>VLOOKUP(Table2[[#This Row],[Date]],Database!$A:$A,MATCH($A$1,Database!$A$1:$A$1,),)</f>
        <v>#N/A</v>
      </c>
      <c r="C46" s="30" t="e">
        <f>(Table2[[#This Row],[Building Permits]]-B45)/B45</f>
        <v>#N/A</v>
      </c>
    </row>
    <row r="47" spans="1:3" x14ac:dyDescent="0.2">
      <c r="A47" s="9">
        <v>23132</v>
      </c>
      <c r="B47" s="10" t="e">
        <f>VLOOKUP(Table2[[#This Row],[Date]],Database!$A:$A,MATCH($A$1,Database!$A$1:$A$1,),)</f>
        <v>#N/A</v>
      </c>
      <c r="C47" s="30" t="e">
        <f>(Table2[[#This Row],[Building Permits]]-B46)/B46</f>
        <v>#N/A</v>
      </c>
    </row>
    <row r="48" spans="1:3" x14ac:dyDescent="0.2">
      <c r="A48" s="9">
        <v>23163</v>
      </c>
      <c r="B48" s="10" t="e">
        <f>VLOOKUP(Table2[[#This Row],[Date]],Database!$A:$A,MATCH($A$1,Database!$A$1:$A$1,),)</f>
        <v>#N/A</v>
      </c>
      <c r="C48" s="30" t="e">
        <f>(Table2[[#This Row],[Building Permits]]-B47)/B47</f>
        <v>#N/A</v>
      </c>
    </row>
    <row r="49" spans="1:3" x14ac:dyDescent="0.2">
      <c r="A49" s="9">
        <v>23193</v>
      </c>
      <c r="B49" s="10" t="e">
        <f>VLOOKUP(Table2[[#This Row],[Date]],Database!$A:$A,MATCH($A$1,Database!$A$1:$A$1,),)</f>
        <v>#N/A</v>
      </c>
      <c r="C49" s="30" t="e">
        <f>(Table2[[#This Row],[Building Permits]]-B48)/B48</f>
        <v>#N/A</v>
      </c>
    </row>
    <row r="50" spans="1:3" x14ac:dyDescent="0.2">
      <c r="A50" s="9">
        <v>23224</v>
      </c>
      <c r="B50" s="10" t="e">
        <f>VLOOKUP(Table2[[#This Row],[Date]],Database!$A:$A,MATCH($A$1,Database!$A$1:$A$1,),)</f>
        <v>#N/A</v>
      </c>
      <c r="C50" s="30" t="e">
        <f>(Table2[[#This Row],[Building Permits]]-B49)/B49</f>
        <v>#N/A</v>
      </c>
    </row>
    <row r="51" spans="1:3" x14ac:dyDescent="0.2">
      <c r="A51" s="9">
        <v>23255</v>
      </c>
      <c r="B51" s="10" t="e">
        <f>VLOOKUP(Table2[[#This Row],[Date]],Database!$A:$A,MATCH($A$1,Database!$A$1:$A$1,),)</f>
        <v>#N/A</v>
      </c>
      <c r="C51" s="30" t="e">
        <f>(Table2[[#This Row],[Building Permits]]-B50)/B50</f>
        <v>#N/A</v>
      </c>
    </row>
    <row r="52" spans="1:3" x14ac:dyDescent="0.2">
      <c r="A52" s="9">
        <v>23285</v>
      </c>
      <c r="B52" s="10" t="e">
        <f>VLOOKUP(Table2[[#This Row],[Date]],Database!$A:$A,MATCH($A$1,Database!$A$1:$A$1,),)</f>
        <v>#N/A</v>
      </c>
      <c r="C52" s="30" t="e">
        <f>(Table2[[#This Row],[Building Permits]]-B51)/B51</f>
        <v>#N/A</v>
      </c>
    </row>
    <row r="53" spans="1:3" x14ac:dyDescent="0.2">
      <c r="A53" s="9">
        <v>23316</v>
      </c>
      <c r="B53" s="10" t="e">
        <f>VLOOKUP(Table2[[#This Row],[Date]],Database!$A:$A,MATCH($A$1,Database!$A$1:$A$1,),)</f>
        <v>#N/A</v>
      </c>
      <c r="C53" s="30" t="e">
        <f>(Table2[[#This Row],[Building Permits]]-B52)/B52</f>
        <v>#N/A</v>
      </c>
    </row>
    <row r="54" spans="1:3" x14ac:dyDescent="0.2">
      <c r="A54" s="9">
        <v>23346</v>
      </c>
      <c r="B54" s="10" t="e">
        <f>VLOOKUP(Table2[[#This Row],[Date]],Database!$A:$A,MATCH($A$1,Database!$A$1:$A$1,),)</f>
        <v>#N/A</v>
      </c>
      <c r="C54" s="30" t="e">
        <f>(Table2[[#This Row],[Building Permits]]-B53)/B53</f>
        <v>#N/A</v>
      </c>
    </row>
    <row r="55" spans="1:3" x14ac:dyDescent="0.2">
      <c r="A55" s="9">
        <v>23377</v>
      </c>
      <c r="B55" s="10" t="e">
        <f>VLOOKUP(Table2[[#This Row],[Date]],Database!$A:$A,MATCH($A$1,Database!$A$1:$A$1,),)</f>
        <v>#N/A</v>
      </c>
      <c r="C55" s="30" t="e">
        <f>(Table2[[#This Row],[Building Permits]]-B54)/B54</f>
        <v>#N/A</v>
      </c>
    </row>
    <row r="56" spans="1:3" x14ac:dyDescent="0.2">
      <c r="A56" s="9">
        <v>23408</v>
      </c>
      <c r="B56" s="10" t="e">
        <f>VLOOKUP(Table2[[#This Row],[Date]],Database!$A:$A,MATCH($A$1,Database!$A$1:$A$1,),)</f>
        <v>#N/A</v>
      </c>
      <c r="C56" s="30" t="e">
        <f>(Table2[[#This Row],[Building Permits]]-B55)/B55</f>
        <v>#N/A</v>
      </c>
    </row>
    <row r="57" spans="1:3" x14ac:dyDescent="0.2">
      <c r="A57" s="9">
        <v>23437</v>
      </c>
      <c r="B57" s="10" t="e">
        <f>VLOOKUP(Table2[[#This Row],[Date]],Database!$A:$A,MATCH($A$1,Database!$A$1:$A$1,),)</f>
        <v>#N/A</v>
      </c>
      <c r="C57" s="30" t="e">
        <f>(Table2[[#This Row],[Building Permits]]-B56)/B56</f>
        <v>#N/A</v>
      </c>
    </row>
    <row r="58" spans="1:3" x14ac:dyDescent="0.2">
      <c r="A58" s="9">
        <v>23468</v>
      </c>
      <c r="B58" s="10" t="e">
        <f>VLOOKUP(Table2[[#This Row],[Date]],Database!$A:$A,MATCH($A$1,Database!$A$1:$A$1,),)</f>
        <v>#N/A</v>
      </c>
      <c r="C58" s="30" t="e">
        <f>(Table2[[#This Row],[Building Permits]]-B57)/B57</f>
        <v>#N/A</v>
      </c>
    </row>
    <row r="59" spans="1:3" x14ac:dyDescent="0.2">
      <c r="A59" s="9">
        <v>23498</v>
      </c>
      <c r="B59" s="10" t="e">
        <f>VLOOKUP(Table2[[#This Row],[Date]],Database!$A:$A,MATCH($A$1,Database!$A$1:$A$1,),)</f>
        <v>#N/A</v>
      </c>
      <c r="C59" s="30" t="e">
        <f>(Table2[[#This Row],[Building Permits]]-B58)/B58</f>
        <v>#N/A</v>
      </c>
    </row>
    <row r="60" spans="1:3" x14ac:dyDescent="0.2">
      <c r="A60" s="9">
        <v>23529</v>
      </c>
      <c r="B60" s="10" t="e">
        <f>VLOOKUP(Table2[[#This Row],[Date]],Database!$A:$A,MATCH($A$1,Database!$A$1:$A$1,),)</f>
        <v>#N/A</v>
      </c>
      <c r="C60" s="30" t="e">
        <f>(Table2[[#This Row],[Building Permits]]-B59)/B59</f>
        <v>#N/A</v>
      </c>
    </row>
    <row r="61" spans="1:3" x14ac:dyDescent="0.2">
      <c r="A61" s="9">
        <v>23559</v>
      </c>
      <c r="B61" s="10" t="e">
        <f>VLOOKUP(Table2[[#This Row],[Date]],Database!$A:$A,MATCH($A$1,Database!$A$1:$A$1,),)</f>
        <v>#N/A</v>
      </c>
      <c r="C61" s="30" t="e">
        <f>(Table2[[#This Row],[Building Permits]]-B60)/B60</f>
        <v>#N/A</v>
      </c>
    </row>
    <row r="62" spans="1:3" x14ac:dyDescent="0.2">
      <c r="A62" s="9">
        <v>23590</v>
      </c>
      <c r="B62" s="10" t="e">
        <f>VLOOKUP(Table2[[#This Row],[Date]],Database!$A:$A,MATCH($A$1,Database!$A$1:$A$1,),)</f>
        <v>#N/A</v>
      </c>
      <c r="C62" s="30" t="e">
        <f>(Table2[[#This Row],[Building Permits]]-B61)/B61</f>
        <v>#N/A</v>
      </c>
    </row>
    <row r="63" spans="1:3" x14ac:dyDescent="0.2">
      <c r="A63" s="9">
        <v>23621</v>
      </c>
      <c r="B63" s="10" t="e">
        <f>VLOOKUP(Table2[[#This Row],[Date]],Database!$A:$A,MATCH($A$1,Database!$A$1:$A$1,),)</f>
        <v>#N/A</v>
      </c>
      <c r="C63" s="30" t="e">
        <f>(Table2[[#This Row],[Building Permits]]-B62)/B62</f>
        <v>#N/A</v>
      </c>
    </row>
    <row r="64" spans="1:3" x14ac:dyDescent="0.2">
      <c r="A64" s="9">
        <v>23651</v>
      </c>
      <c r="B64" s="10" t="e">
        <f>VLOOKUP(Table2[[#This Row],[Date]],Database!$A:$A,MATCH($A$1,Database!$A$1:$A$1,),)</f>
        <v>#N/A</v>
      </c>
      <c r="C64" s="30" t="e">
        <f>(Table2[[#This Row],[Building Permits]]-B63)/B63</f>
        <v>#N/A</v>
      </c>
    </row>
    <row r="65" spans="1:3" x14ac:dyDescent="0.2">
      <c r="A65" s="9">
        <v>23682</v>
      </c>
      <c r="B65" s="10" t="e">
        <f>VLOOKUP(Table2[[#This Row],[Date]],Database!$A:$A,MATCH($A$1,Database!$A$1:$A$1,),)</f>
        <v>#N/A</v>
      </c>
      <c r="C65" s="30" t="e">
        <f>(Table2[[#This Row],[Building Permits]]-B64)/B64</f>
        <v>#N/A</v>
      </c>
    </row>
    <row r="66" spans="1:3" x14ac:dyDescent="0.2">
      <c r="A66" s="9">
        <v>23712</v>
      </c>
      <c r="B66" s="10" t="e">
        <f>VLOOKUP(Table2[[#This Row],[Date]],Database!$A:$A,MATCH($A$1,Database!$A$1:$A$1,),)</f>
        <v>#N/A</v>
      </c>
      <c r="C66" s="30" t="e">
        <f>(Table2[[#This Row],[Building Permits]]-B65)/B65</f>
        <v>#N/A</v>
      </c>
    </row>
    <row r="67" spans="1:3" x14ac:dyDescent="0.2">
      <c r="A67" s="9">
        <v>23743</v>
      </c>
      <c r="B67" s="10" t="e">
        <f>VLOOKUP(Table2[[#This Row],[Date]],Database!$A:$A,MATCH($A$1,Database!$A$1:$A$1,),)</f>
        <v>#N/A</v>
      </c>
      <c r="C67" s="30" t="e">
        <f>(Table2[[#This Row],[Building Permits]]-B66)/B66</f>
        <v>#N/A</v>
      </c>
    </row>
    <row r="68" spans="1:3" x14ac:dyDescent="0.2">
      <c r="A68" s="9">
        <v>23774</v>
      </c>
      <c r="B68" s="10" t="e">
        <f>VLOOKUP(Table2[[#This Row],[Date]],Database!$A:$A,MATCH($A$1,Database!$A$1:$A$1,),)</f>
        <v>#N/A</v>
      </c>
      <c r="C68" s="30" t="e">
        <f>(Table2[[#This Row],[Building Permits]]-B67)/B67</f>
        <v>#N/A</v>
      </c>
    </row>
    <row r="69" spans="1:3" x14ac:dyDescent="0.2">
      <c r="A69" s="9">
        <v>23802</v>
      </c>
      <c r="B69" s="10" t="e">
        <f>VLOOKUP(Table2[[#This Row],[Date]],Database!$A:$A,MATCH($A$1,Database!$A$1:$A$1,),)</f>
        <v>#N/A</v>
      </c>
      <c r="C69" s="30" t="e">
        <f>(Table2[[#This Row],[Building Permits]]-B68)/B68</f>
        <v>#N/A</v>
      </c>
    </row>
    <row r="70" spans="1:3" x14ac:dyDescent="0.2">
      <c r="A70" s="9">
        <v>23833</v>
      </c>
      <c r="B70" s="10" t="e">
        <f>VLOOKUP(Table2[[#This Row],[Date]],Database!$A:$A,MATCH($A$1,Database!$A$1:$A$1,),)</f>
        <v>#N/A</v>
      </c>
      <c r="C70" s="30" t="e">
        <f>(Table2[[#This Row],[Building Permits]]-B69)/B69</f>
        <v>#N/A</v>
      </c>
    </row>
    <row r="71" spans="1:3" x14ac:dyDescent="0.2">
      <c r="A71" s="9">
        <v>23863</v>
      </c>
      <c r="B71" s="10" t="e">
        <f>VLOOKUP(Table2[[#This Row],[Date]],Database!$A:$A,MATCH($A$1,Database!$A$1:$A$1,),)</f>
        <v>#N/A</v>
      </c>
      <c r="C71" s="30" t="e">
        <f>(Table2[[#This Row],[Building Permits]]-B70)/B70</f>
        <v>#N/A</v>
      </c>
    </row>
    <row r="72" spans="1:3" x14ac:dyDescent="0.2">
      <c r="A72" s="9">
        <v>23894</v>
      </c>
      <c r="B72" s="10" t="e">
        <f>VLOOKUP(Table2[[#This Row],[Date]],Database!$A:$A,MATCH($A$1,Database!$A$1:$A$1,),)</f>
        <v>#N/A</v>
      </c>
      <c r="C72" s="30" t="e">
        <f>(Table2[[#This Row],[Building Permits]]-B71)/B71</f>
        <v>#N/A</v>
      </c>
    </row>
    <row r="73" spans="1:3" x14ac:dyDescent="0.2">
      <c r="A73" s="9">
        <v>23924</v>
      </c>
      <c r="B73" s="10" t="e">
        <f>VLOOKUP(Table2[[#This Row],[Date]],Database!$A:$A,MATCH($A$1,Database!$A$1:$A$1,),)</f>
        <v>#N/A</v>
      </c>
      <c r="C73" s="30" t="e">
        <f>(Table2[[#This Row],[Building Permits]]-B72)/B72</f>
        <v>#N/A</v>
      </c>
    </row>
    <row r="74" spans="1:3" x14ac:dyDescent="0.2">
      <c r="A74" s="9">
        <v>23955</v>
      </c>
      <c r="B74" s="10" t="e">
        <f>VLOOKUP(Table2[[#This Row],[Date]],Database!$A:$A,MATCH($A$1,Database!$A$1:$A$1,),)</f>
        <v>#N/A</v>
      </c>
      <c r="C74" s="30" t="e">
        <f>(Table2[[#This Row],[Building Permits]]-B73)/B73</f>
        <v>#N/A</v>
      </c>
    </row>
    <row r="75" spans="1:3" x14ac:dyDescent="0.2">
      <c r="A75" s="9">
        <v>23986</v>
      </c>
      <c r="B75" s="10" t="e">
        <f>VLOOKUP(Table2[[#This Row],[Date]],Database!$A:$A,MATCH($A$1,Database!$A$1:$A$1,),)</f>
        <v>#N/A</v>
      </c>
      <c r="C75" s="30" t="e">
        <f>(Table2[[#This Row],[Building Permits]]-B74)/B74</f>
        <v>#N/A</v>
      </c>
    </row>
    <row r="76" spans="1:3" x14ac:dyDescent="0.2">
      <c r="A76" s="9">
        <v>24016</v>
      </c>
      <c r="B76" s="10" t="e">
        <f>VLOOKUP(Table2[[#This Row],[Date]],Database!$A:$A,MATCH($A$1,Database!$A$1:$A$1,),)</f>
        <v>#N/A</v>
      </c>
      <c r="C76" s="30" t="e">
        <f>(Table2[[#This Row],[Building Permits]]-B75)/B75</f>
        <v>#N/A</v>
      </c>
    </row>
    <row r="77" spans="1:3" x14ac:dyDescent="0.2">
      <c r="A77" s="9">
        <v>24047</v>
      </c>
      <c r="B77" s="10" t="e">
        <f>VLOOKUP(Table2[[#This Row],[Date]],Database!$A:$A,MATCH($A$1,Database!$A$1:$A$1,),)</f>
        <v>#N/A</v>
      </c>
      <c r="C77" s="30" t="e">
        <f>(Table2[[#This Row],[Building Permits]]-B76)/B76</f>
        <v>#N/A</v>
      </c>
    </row>
    <row r="78" spans="1:3" x14ac:dyDescent="0.2">
      <c r="A78" s="9">
        <v>24077</v>
      </c>
      <c r="B78" s="10" t="e">
        <f>VLOOKUP(Table2[[#This Row],[Date]],Database!$A:$A,MATCH($A$1,Database!$A$1:$A$1,),)</f>
        <v>#N/A</v>
      </c>
      <c r="C78" s="30" t="e">
        <f>(Table2[[#This Row],[Building Permits]]-B77)/B77</f>
        <v>#N/A</v>
      </c>
    </row>
    <row r="79" spans="1:3" x14ac:dyDescent="0.2">
      <c r="A79" s="9">
        <v>24108</v>
      </c>
      <c r="B79" s="10" t="e">
        <f>VLOOKUP(Table2[[#This Row],[Date]],Database!$A:$A,MATCH($A$1,Database!$A$1:$A$1,),)</f>
        <v>#N/A</v>
      </c>
      <c r="C79" s="30" t="e">
        <f>(Table2[[#This Row],[Building Permits]]-B78)/B78</f>
        <v>#N/A</v>
      </c>
    </row>
    <row r="80" spans="1:3" x14ac:dyDescent="0.2">
      <c r="A80" s="9">
        <v>24139</v>
      </c>
      <c r="B80" s="10" t="e">
        <f>VLOOKUP(Table2[[#This Row],[Date]],Database!$A:$A,MATCH($A$1,Database!$A$1:$A$1,),)</f>
        <v>#N/A</v>
      </c>
      <c r="C80" s="30" t="e">
        <f>(Table2[[#This Row],[Building Permits]]-B79)/B79</f>
        <v>#N/A</v>
      </c>
    </row>
    <row r="81" spans="1:3" x14ac:dyDescent="0.2">
      <c r="A81" s="9">
        <v>24167</v>
      </c>
      <c r="B81" s="10" t="e">
        <f>VLOOKUP(Table2[[#This Row],[Date]],Database!$A:$A,MATCH($A$1,Database!$A$1:$A$1,),)</f>
        <v>#N/A</v>
      </c>
      <c r="C81" s="30" t="e">
        <f>(Table2[[#This Row],[Building Permits]]-B80)/B80</f>
        <v>#N/A</v>
      </c>
    </row>
    <row r="82" spans="1:3" x14ac:dyDescent="0.2">
      <c r="A82" s="9">
        <v>24198</v>
      </c>
      <c r="B82" s="10" t="e">
        <f>VLOOKUP(Table2[[#This Row],[Date]],Database!$A:$A,MATCH($A$1,Database!$A$1:$A$1,),)</f>
        <v>#N/A</v>
      </c>
      <c r="C82" s="30" t="e">
        <f>(Table2[[#This Row],[Building Permits]]-B81)/B81</f>
        <v>#N/A</v>
      </c>
    </row>
    <row r="83" spans="1:3" x14ac:dyDescent="0.2">
      <c r="A83" s="9">
        <v>24228</v>
      </c>
      <c r="B83" s="10" t="e">
        <f>VLOOKUP(Table2[[#This Row],[Date]],Database!$A:$A,MATCH($A$1,Database!$A$1:$A$1,),)</f>
        <v>#N/A</v>
      </c>
      <c r="C83" s="30" t="e">
        <f>(Table2[[#This Row],[Building Permits]]-B82)/B82</f>
        <v>#N/A</v>
      </c>
    </row>
    <row r="84" spans="1:3" x14ac:dyDescent="0.2">
      <c r="A84" s="9">
        <v>24259</v>
      </c>
      <c r="B84" s="10" t="e">
        <f>VLOOKUP(Table2[[#This Row],[Date]],Database!$A:$A,MATCH($A$1,Database!$A$1:$A$1,),)</f>
        <v>#N/A</v>
      </c>
      <c r="C84" s="30" t="e">
        <f>(Table2[[#This Row],[Building Permits]]-B83)/B83</f>
        <v>#N/A</v>
      </c>
    </row>
    <row r="85" spans="1:3" x14ac:dyDescent="0.2">
      <c r="A85" s="9">
        <v>24289</v>
      </c>
      <c r="B85" s="10" t="e">
        <f>VLOOKUP(Table2[[#This Row],[Date]],Database!$A:$A,MATCH($A$1,Database!$A$1:$A$1,),)</f>
        <v>#N/A</v>
      </c>
      <c r="C85" s="30" t="e">
        <f>(Table2[[#This Row],[Building Permits]]-B84)/B84</f>
        <v>#N/A</v>
      </c>
    </row>
    <row r="86" spans="1:3" x14ac:dyDescent="0.2">
      <c r="A86" s="9">
        <v>24320</v>
      </c>
      <c r="B86" s="10" t="e">
        <f>VLOOKUP(Table2[[#This Row],[Date]],Database!$A:$A,MATCH($A$1,Database!$A$1:$A$1,),)</f>
        <v>#N/A</v>
      </c>
      <c r="C86" s="30" t="e">
        <f>(Table2[[#This Row],[Building Permits]]-B85)/B85</f>
        <v>#N/A</v>
      </c>
    </row>
    <row r="87" spans="1:3" x14ac:dyDescent="0.2">
      <c r="A87" s="9">
        <v>24351</v>
      </c>
      <c r="B87" s="10" t="e">
        <f>VLOOKUP(Table2[[#This Row],[Date]],Database!$A:$A,MATCH($A$1,Database!$A$1:$A$1,),)</f>
        <v>#N/A</v>
      </c>
      <c r="C87" s="30" t="e">
        <f>(Table2[[#This Row],[Building Permits]]-B86)/B86</f>
        <v>#N/A</v>
      </c>
    </row>
    <row r="88" spans="1:3" x14ac:dyDescent="0.2">
      <c r="A88" s="9">
        <v>24381</v>
      </c>
      <c r="B88" s="10" t="e">
        <f>VLOOKUP(Table2[[#This Row],[Date]],Database!$A:$A,MATCH($A$1,Database!$A$1:$A$1,),)</f>
        <v>#N/A</v>
      </c>
      <c r="C88" s="30" t="e">
        <f>(Table2[[#This Row],[Building Permits]]-B87)/B87</f>
        <v>#N/A</v>
      </c>
    </row>
    <row r="89" spans="1:3" x14ac:dyDescent="0.2">
      <c r="A89" s="9">
        <v>24412</v>
      </c>
      <c r="B89" s="10" t="e">
        <f>VLOOKUP(Table2[[#This Row],[Date]],Database!$A:$A,MATCH($A$1,Database!$A$1:$A$1,),)</f>
        <v>#N/A</v>
      </c>
      <c r="C89" s="30" t="e">
        <f>(Table2[[#This Row],[Building Permits]]-B88)/B88</f>
        <v>#N/A</v>
      </c>
    </row>
    <row r="90" spans="1:3" x14ac:dyDescent="0.2">
      <c r="A90" s="9">
        <v>24442</v>
      </c>
      <c r="B90" s="10" t="e">
        <f>VLOOKUP(Table2[[#This Row],[Date]],Database!$A:$A,MATCH($A$1,Database!$A$1:$A$1,),)</f>
        <v>#N/A</v>
      </c>
      <c r="C90" s="30" t="e">
        <f>(Table2[[#This Row],[Building Permits]]-B89)/B89</f>
        <v>#N/A</v>
      </c>
    </row>
    <row r="91" spans="1:3" x14ac:dyDescent="0.2">
      <c r="A91" s="9">
        <v>24473</v>
      </c>
      <c r="B91" s="10" t="e">
        <f>VLOOKUP(Table2[[#This Row],[Date]],Database!$A:$A,MATCH($A$1,Database!$A$1:$A$1,),)</f>
        <v>#N/A</v>
      </c>
      <c r="C91" s="30" t="e">
        <f>(Table2[[#This Row],[Building Permits]]-B90)/B90</f>
        <v>#N/A</v>
      </c>
    </row>
    <row r="92" spans="1:3" x14ac:dyDescent="0.2">
      <c r="A92" s="9">
        <v>24504</v>
      </c>
      <c r="B92" s="10" t="e">
        <f>VLOOKUP(Table2[[#This Row],[Date]],Database!$A:$A,MATCH($A$1,Database!$A$1:$A$1,),)</f>
        <v>#N/A</v>
      </c>
      <c r="C92" s="30" t="e">
        <f>(Table2[[#This Row],[Building Permits]]-B91)/B91</f>
        <v>#N/A</v>
      </c>
    </row>
    <row r="93" spans="1:3" x14ac:dyDescent="0.2">
      <c r="A93" s="9">
        <v>24532</v>
      </c>
      <c r="B93" s="10" t="e">
        <f>VLOOKUP(Table2[[#This Row],[Date]],Database!$A:$A,MATCH($A$1,Database!$A$1:$A$1,),)</f>
        <v>#N/A</v>
      </c>
      <c r="C93" s="30" t="e">
        <f>(Table2[[#This Row],[Building Permits]]-B92)/B92</f>
        <v>#N/A</v>
      </c>
    </row>
    <row r="94" spans="1:3" x14ac:dyDescent="0.2">
      <c r="A94" s="9">
        <v>24563</v>
      </c>
      <c r="B94" s="10" t="e">
        <f>VLOOKUP(Table2[[#This Row],[Date]],Database!$A:$A,MATCH($A$1,Database!$A$1:$A$1,),)</f>
        <v>#N/A</v>
      </c>
      <c r="C94" s="30" t="e">
        <f>(Table2[[#This Row],[Building Permits]]-B93)/B93</f>
        <v>#N/A</v>
      </c>
    </row>
    <row r="95" spans="1:3" x14ac:dyDescent="0.2">
      <c r="A95" s="9">
        <v>24593</v>
      </c>
      <c r="B95" s="10" t="e">
        <f>VLOOKUP(Table2[[#This Row],[Date]],Database!$A:$A,MATCH($A$1,Database!$A$1:$A$1,),)</f>
        <v>#N/A</v>
      </c>
      <c r="C95" s="30" t="e">
        <f>(Table2[[#This Row],[Building Permits]]-B94)/B94</f>
        <v>#N/A</v>
      </c>
    </row>
    <row r="96" spans="1:3" x14ac:dyDescent="0.2">
      <c r="A96" s="9">
        <v>24624</v>
      </c>
      <c r="B96" s="10" t="e">
        <f>VLOOKUP(Table2[[#This Row],[Date]],Database!$A:$A,MATCH($A$1,Database!$A$1:$A$1,),)</f>
        <v>#N/A</v>
      </c>
      <c r="C96" s="30" t="e">
        <f>(Table2[[#This Row],[Building Permits]]-B95)/B95</f>
        <v>#N/A</v>
      </c>
    </row>
    <row r="97" spans="1:3" x14ac:dyDescent="0.2">
      <c r="A97" s="9">
        <v>24654</v>
      </c>
      <c r="B97" s="10" t="e">
        <f>VLOOKUP(Table2[[#This Row],[Date]],Database!$A:$A,MATCH($A$1,Database!$A$1:$A$1,),)</f>
        <v>#N/A</v>
      </c>
      <c r="C97" s="30" t="e">
        <f>(Table2[[#This Row],[Building Permits]]-B96)/B96</f>
        <v>#N/A</v>
      </c>
    </row>
    <row r="98" spans="1:3" x14ac:dyDescent="0.2">
      <c r="A98" s="9">
        <v>24685</v>
      </c>
      <c r="B98" s="10" t="e">
        <f>VLOOKUP(Table2[[#This Row],[Date]],Database!$A:$A,MATCH($A$1,Database!$A$1:$A$1,),)</f>
        <v>#N/A</v>
      </c>
      <c r="C98" s="30" t="e">
        <f>(Table2[[#This Row],[Building Permits]]-B97)/B97</f>
        <v>#N/A</v>
      </c>
    </row>
    <row r="99" spans="1:3" x14ac:dyDescent="0.2">
      <c r="A99" s="9">
        <v>24716</v>
      </c>
      <c r="B99" s="10" t="e">
        <f>VLOOKUP(Table2[[#This Row],[Date]],Database!$A:$A,MATCH($A$1,Database!$A$1:$A$1,),)</f>
        <v>#N/A</v>
      </c>
      <c r="C99" s="30" t="e">
        <f>(Table2[[#This Row],[Building Permits]]-B98)/B98</f>
        <v>#N/A</v>
      </c>
    </row>
    <row r="100" spans="1:3" x14ac:dyDescent="0.2">
      <c r="A100" s="9">
        <v>24746</v>
      </c>
      <c r="B100" s="10" t="e">
        <f>VLOOKUP(Table2[[#This Row],[Date]],Database!$A:$A,MATCH($A$1,Database!$A$1:$A$1,),)</f>
        <v>#N/A</v>
      </c>
      <c r="C100" s="30" t="e">
        <f>(Table2[[#This Row],[Building Permits]]-B99)/B99</f>
        <v>#N/A</v>
      </c>
    </row>
    <row r="101" spans="1:3" x14ac:dyDescent="0.2">
      <c r="A101" s="9">
        <v>24777</v>
      </c>
      <c r="B101" s="10" t="e">
        <f>VLOOKUP(Table2[[#This Row],[Date]],Database!$A:$A,MATCH($A$1,Database!$A$1:$A$1,),)</f>
        <v>#N/A</v>
      </c>
      <c r="C101" s="30" t="e">
        <f>(Table2[[#This Row],[Building Permits]]-B100)/B100</f>
        <v>#N/A</v>
      </c>
    </row>
    <row r="102" spans="1:3" x14ac:dyDescent="0.2">
      <c r="A102" s="9">
        <v>24807</v>
      </c>
      <c r="B102" s="10" t="e">
        <f>VLOOKUP(Table2[[#This Row],[Date]],Database!$A:$A,MATCH($A$1,Database!$A$1:$A$1,),)</f>
        <v>#N/A</v>
      </c>
      <c r="C102" s="30" t="e">
        <f>(Table2[[#This Row],[Building Permits]]-B101)/B101</f>
        <v>#N/A</v>
      </c>
    </row>
    <row r="103" spans="1:3" x14ac:dyDescent="0.2">
      <c r="A103" s="9">
        <v>24838</v>
      </c>
      <c r="B103" s="10" t="e">
        <f>VLOOKUP(Table2[[#This Row],[Date]],Database!$A:$A,MATCH($A$1,Database!$A$1:$A$1,),)</f>
        <v>#N/A</v>
      </c>
      <c r="C103" s="30" t="e">
        <f>(Table2[[#This Row],[Building Permits]]-B102)/B102</f>
        <v>#N/A</v>
      </c>
    </row>
    <row r="104" spans="1:3" x14ac:dyDescent="0.2">
      <c r="A104" s="9">
        <v>24869</v>
      </c>
      <c r="B104" s="10" t="e">
        <f>VLOOKUP(Table2[[#This Row],[Date]],Database!$A:$A,MATCH($A$1,Database!$A$1:$A$1,),)</f>
        <v>#N/A</v>
      </c>
      <c r="C104" s="30" t="e">
        <f>(Table2[[#This Row],[Building Permits]]-B103)/B103</f>
        <v>#N/A</v>
      </c>
    </row>
    <row r="105" spans="1:3" x14ac:dyDescent="0.2">
      <c r="A105" s="9">
        <v>24898</v>
      </c>
      <c r="B105" s="10" t="e">
        <f>VLOOKUP(Table2[[#This Row],[Date]],Database!$A:$A,MATCH($A$1,Database!$A$1:$A$1,),)</f>
        <v>#N/A</v>
      </c>
      <c r="C105" s="30" t="e">
        <f>(Table2[[#This Row],[Building Permits]]-B104)/B104</f>
        <v>#N/A</v>
      </c>
    </row>
    <row r="106" spans="1:3" x14ac:dyDescent="0.2">
      <c r="A106" s="9">
        <v>24929</v>
      </c>
      <c r="B106" s="10" t="e">
        <f>VLOOKUP(Table2[[#This Row],[Date]],Database!$A:$A,MATCH($A$1,Database!$A$1:$A$1,),)</f>
        <v>#N/A</v>
      </c>
      <c r="C106" s="30" t="e">
        <f>(Table2[[#This Row],[Building Permits]]-B105)/B105</f>
        <v>#N/A</v>
      </c>
    </row>
    <row r="107" spans="1:3" x14ac:dyDescent="0.2">
      <c r="A107" s="9">
        <v>24959</v>
      </c>
      <c r="B107" s="10" t="e">
        <f>VLOOKUP(Table2[[#This Row],[Date]],Database!$A:$A,MATCH($A$1,Database!$A$1:$A$1,),)</f>
        <v>#N/A</v>
      </c>
      <c r="C107" s="30" t="e">
        <f>(Table2[[#This Row],[Building Permits]]-B106)/B106</f>
        <v>#N/A</v>
      </c>
    </row>
    <row r="108" spans="1:3" x14ac:dyDescent="0.2">
      <c r="A108" s="9">
        <v>24990</v>
      </c>
      <c r="B108" s="10" t="e">
        <f>VLOOKUP(Table2[[#This Row],[Date]],Database!$A:$A,MATCH($A$1,Database!$A$1:$A$1,),)</f>
        <v>#N/A</v>
      </c>
      <c r="C108" s="30" t="e">
        <f>(Table2[[#This Row],[Building Permits]]-B107)/B107</f>
        <v>#N/A</v>
      </c>
    </row>
    <row r="109" spans="1:3" x14ac:dyDescent="0.2">
      <c r="A109" s="9">
        <v>25020</v>
      </c>
      <c r="B109" s="10" t="e">
        <f>VLOOKUP(Table2[[#This Row],[Date]],Database!$A:$A,MATCH($A$1,Database!$A$1:$A$1,),)</f>
        <v>#N/A</v>
      </c>
      <c r="C109" s="30" t="e">
        <f>(Table2[[#This Row],[Building Permits]]-B108)/B108</f>
        <v>#N/A</v>
      </c>
    </row>
    <row r="110" spans="1:3" x14ac:dyDescent="0.2">
      <c r="A110" s="9">
        <v>25051</v>
      </c>
      <c r="B110" s="10" t="e">
        <f>VLOOKUP(Table2[[#This Row],[Date]],Database!$A:$A,MATCH($A$1,Database!$A$1:$A$1,),)</f>
        <v>#N/A</v>
      </c>
      <c r="C110" s="30" t="e">
        <f>(Table2[[#This Row],[Building Permits]]-B109)/B109</f>
        <v>#N/A</v>
      </c>
    </row>
    <row r="111" spans="1:3" x14ac:dyDescent="0.2">
      <c r="A111" s="9">
        <v>25082</v>
      </c>
      <c r="B111" s="10" t="e">
        <f>VLOOKUP(Table2[[#This Row],[Date]],Database!$A:$A,MATCH($A$1,Database!$A$1:$A$1,),)</f>
        <v>#N/A</v>
      </c>
      <c r="C111" s="30" t="e">
        <f>(Table2[[#This Row],[Building Permits]]-B110)/B110</f>
        <v>#N/A</v>
      </c>
    </row>
    <row r="112" spans="1:3" x14ac:dyDescent="0.2">
      <c r="A112" s="9">
        <v>25112</v>
      </c>
      <c r="B112" s="10" t="e">
        <f>VLOOKUP(Table2[[#This Row],[Date]],Database!$A:$A,MATCH($A$1,Database!$A$1:$A$1,),)</f>
        <v>#N/A</v>
      </c>
      <c r="C112" s="30" t="e">
        <f>(Table2[[#This Row],[Building Permits]]-B111)/B111</f>
        <v>#N/A</v>
      </c>
    </row>
    <row r="113" spans="1:3" x14ac:dyDescent="0.2">
      <c r="A113" s="9">
        <v>25143</v>
      </c>
      <c r="B113" s="10" t="e">
        <f>VLOOKUP(Table2[[#This Row],[Date]],Database!$A:$A,MATCH($A$1,Database!$A$1:$A$1,),)</f>
        <v>#N/A</v>
      </c>
      <c r="C113" s="30" t="e">
        <f>(Table2[[#This Row],[Building Permits]]-B112)/B112</f>
        <v>#N/A</v>
      </c>
    </row>
    <row r="114" spans="1:3" x14ac:dyDescent="0.2">
      <c r="A114" s="9">
        <v>25173</v>
      </c>
      <c r="B114" s="10" t="e">
        <f>VLOOKUP(Table2[[#This Row],[Date]],Database!$A:$A,MATCH($A$1,Database!$A$1:$A$1,),)</f>
        <v>#N/A</v>
      </c>
      <c r="C114" s="30" t="e">
        <f>(Table2[[#This Row],[Building Permits]]-B113)/B113</f>
        <v>#N/A</v>
      </c>
    </row>
    <row r="115" spans="1:3" x14ac:dyDescent="0.2">
      <c r="A115" s="9">
        <v>25204</v>
      </c>
      <c r="B115" s="10" t="e">
        <f>VLOOKUP(Table2[[#This Row],[Date]],Database!$A:$A,MATCH($A$1,Database!$A$1:$A$1,),)</f>
        <v>#N/A</v>
      </c>
      <c r="C115" s="30" t="e">
        <f>(Table2[[#This Row],[Building Permits]]-B114)/B114</f>
        <v>#N/A</v>
      </c>
    </row>
    <row r="116" spans="1:3" x14ac:dyDescent="0.2">
      <c r="A116" s="9">
        <v>25235</v>
      </c>
      <c r="B116" s="10" t="e">
        <f>VLOOKUP(Table2[[#This Row],[Date]],Database!$A:$A,MATCH($A$1,Database!$A$1:$A$1,),)</f>
        <v>#N/A</v>
      </c>
      <c r="C116" s="30" t="e">
        <f>(Table2[[#This Row],[Building Permits]]-B115)/B115</f>
        <v>#N/A</v>
      </c>
    </row>
    <row r="117" spans="1:3" x14ac:dyDescent="0.2">
      <c r="A117" s="9">
        <v>25263</v>
      </c>
      <c r="B117" s="10" t="e">
        <f>VLOOKUP(Table2[[#This Row],[Date]],Database!$A:$A,MATCH($A$1,Database!$A$1:$A$1,),)</f>
        <v>#N/A</v>
      </c>
      <c r="C117" s="30" t="e">
        <f>(Table2[[#This Row],[Building Permits]]-B116)/B116</f>
        <v>#N/A</v>
      </c>
    </row>
    <row r="118" spans="1:3" x14ac:dyDescent="0.2">
      <c r="A118" s="9">
        <v>25294</v>
      </c>
      <c r="B118" s="10" t="e">
        <f>VLOOKUP(Table2[[#This Row],[Date]],Database!$A:$A,MATCH($A$1,Database!$A$1:$A$1,),)</f>
        <v>#N/A</v>
      </c>
      <c r="C118" s="30" t="e">
        <f>(Table2[[#This Row],[Building Permits]]-B117)/B117</f>
        <v>#N/A</v>
      </c>
    </row>
    <row r="119" spans="1:3" x14ac:dyDescent="0.2">
      <c r="A119" s="9">
        <v>25324</v>
      </c>
      <c r="B119" s="10" t="e">
        <f>VLOOKUP(Table2[[#This Row],[Date]],Database!$A:$A,MATCH($A$1,Database!$A$1:$A$1,),)</f>
        <v>#N/A</v>
      </c>
      <c r="C119" s="30" t="e">
        <f>(Table2[[#This Row],[Building Permits]]-B118)/B118</f>
        <v>#N/A</v>
      </c>
    </row>
    <row r="120" spans="1:3" x14ac:dyDescent="0.2">
      <c r="A120" s="9">
        <v>25355</v>
      </c>
      <c r="B120" s="10" t="e">
        <f>VLOOKUP(Table2[[#This Row],[Date]],Database!$A:$A,MATCH($A$1,Database!$A$1:$A$1,),)</f>
        <v>#N/A</v>
      </c>
      <c r="C120" s="30" t="e">
        <f>(Table2[[#This Row],[Building Permits]]-B119)/B119</f>
        <v>#N/A</v>
      </c>
    </row>
    <row r="121" spans="1:3" x14ac:dyDescent="0.2">
      <c r="A121" s="9">
        <v>25385</v>
      </c>
      <c r="B121" s="10" t="e">
        <f>VLOOKUP(Table2[[#This Row],[Date]],Database!$A:$A,MATCH($A$1,Database!$A$1:$A$1,),)</f>
        <v>#N/A</v>
      </c>
      <c r="C121" s="30" t="e">
        <f>(Table2[[#This Row],[Building Permits]]-B120)/B120</f>
        <v>#N/A</v>
      </c>
    </row>
    <row r="122" spans="1:3" x14ac:dyDescent="0.2">
      <c r="A122" s="9">
        <v>25416</v>
      </c>
      <c r="B122" s="10" t="e">
        <f>VLOOKUP(Table2[[#This Row],[Date]],Database!$A:$A,MATCH($A$1,Database!$A$1:$A$1,),)</f>
        <v>#N/A</v>
      </c>
      <c r="C122" s="30" t="e">
        <f>(Table2[[#This Row],[Building Permits]]-B121)/B121</f>
        <v>#N/A</v>
      </c>
    </row>
    <row r="123" spans="1:3" x14ac:dyDescent="0.2">
      <c r="A123" s="9">
        <v>25447</v>
      </c>
      <c r="B123" s="10" t="e">
        <f>VLOOKUP(Table2[[#This Row],[Date]],Database!$A:$A,MATCH($A$1,Database!$A$1:$A$1,),)</f>
        <v>#N/A</v>
      </c>
      <c r="C123" s="30" t="e">
        <f>(Table2[[#This Row],[Building Permits]]-B122)/B122</f>
        <v>#N/A</v>
      </c>
    </row>
    <row r="124" spans="1:3" x14ac:dyDescent="0.2">
      <c r="A124" s="9">
        <v>25477</v>
      </c>
      <c r="B124" s="10" t="e">
        <f>VLOOKUP(Table2[[#This Row],[Date]],Database!$A:$A,MATCH($A$1,Database!$A$1:$A$1,),)</f>
        <v>#N/A</v>
      </c>
      <c r="C124" s="30" t="e">
        <f>(Table2[[#This Row],[Building Permits]]-B123)/B123</f>
        <v>#N/A</v>
      </c>
    </row>
    <row r="125" spans="1:3" x14ac:dyDescent="0.2">
      <c r="A125" s="9">
        <v>25508</v>
      </c>
      <c r="B125" s="10" t="e">
        <f>VLOOKUP(Table2[[#This Row],[Date]],Database!$A:$A,MATCH($A$1,Database!$A$1:$A$1,),)</f>
        <v>#N/A</v>
      </c>
      <c r="C125" s="30" t="e">
        <f>(Table2[[#This Row],[Building Permits]]-B124)/B124</f>
        <v>#N/A</v>
      </c>
    </row>
    <row r="126" spans="1:3" x14ac:dyDescent="0.2">
      <c r="A126" s="9">
        <v>25538</v>
      </c>
      <c r="B126" s="10" t="e">
        <f>VLOOKUP(Table2[[#This Row],[Date]],Database!$A:$A,MATCH($A$1,Database!$A$1:$A$1,),)</f>
        <v>#N/A</v>
      </c>
      <c r="C126" s="30" t="e">
        <f>(Table2[[#This Row],[Building Permits]]-B125)/B125</f>
        <v>#N/A</v>
      </c>
    </row>
    <row r="127" spans="1:3" x14ac:dyDescent="0.2">
      <c r="A127" s="9">
        <v>25569</v>
      </c>
      <c r="B127" s="10" t="e">
        <f>VLOOKUP(Table2[[#This Row],[Date]],Database!$A:$A,MATCH($A$1,Database!$A$1:$A$1,),)</f>
        <v>#N/A</v>
      </c>
      <c r="C127" s="30" t="e">
        <f>(Table2[[#This Row],[Building Permits]]-B126)/B126</f>
        <v>#N/A</v>
      </c>
    </row>
    <row r="128" spans="1:3" x14ac:dyDescent="0.2">
      <c r="A128" s="9">
        <v>25600</v>
      </c>
      <c r="B128" s="10" t="e">
        <f>VLOOKUP(Table2[[#This Row],[Date]],Database!$A:$A,MATCH($A$1,Database!$A$1:$A$1,),)</f>
        <v>#N/A</v>
      </c>
      <c r="C128" s="30" t="e">
        <f>(Table2[[#This Row],[Building Permits]]-B127)/B127</f>
        <v>#N/A</v>
      </c>
    </row>
    <row r="129" spans="1:3" x14ac:dyDescent="0.2">
      <c r="A129" s="9">
        <v>25628</v>
      </c>
      <c r="B129" s="10" t="e">
        <f>VLOOKUP(Table2[[#This Row],[Date]],Database!$A:$A,MATCH($A$1,Database!$A$1:$A$1,),)</f>
        <v>#N/A</v>
      </c>
      <c r="C129" s="30" t="e">
        <f>(Table2[[#This Row],[Building Permits]]-B128)/B128</f>
        <v>#N/A</v>
      </c>
    </row>
    <row r="130" spans="1:3" x14ac:dyDescent="0.2">
      <c r="A130" s="9">
        <v>25659</v>
      </c>
      <c r="B130" s="10" t="e">
        <f>VLOOKUP(Table2[[#This Row],[Date]],Database!$A:$A,MATCH($A$1,Database!$A$1:$A$1,),)</f>
        <v>#N/A</v>
      </c>
      <c r="C130" s="30" t="e">
        <f>(Table2[[#This Row],[Building Permits]]-B129)/B129</f>
        <v>#N/A</v>
      </c>
    </row>
    <row r="131" spans="1:3" x14ac:dyDescent="0.2">
      <c r="A131" s="9">
        <v>25689</v>
      </c>
      <c r="B131" s="10" t="e">
        <f>VLOOKUP(Table2[[#This Row],[Date]],Database!$A:$A,MATCH($A$1,Database!$A$1:$A$1,),)</f>
        <v>#N/A</v>
      </c>
      <c r="C131" s="30" t="e">
        <f>(Table2[[#This Row],[Building Permits]]-B130)/B130</f>
        <v>#N/A</v>
      </c>
    </row>
    <row r="132" spans="1:3" x14ac:dyDescent="0.2">
      <c r="A132" s="9">
        <v>25720</v>
      </c>
      <c r="B132" s="10" t="e">
        <f>VLOOKUP(Table2[[#This Row],[Date]],Database!$A:$A,MATCH($A$1,Database!$A$1:$A$1,),)</f>
        <v>#N/A</v>
      </c>
      <c r="C132" s="30" t="e">
        <f>(Table2[[#This Row],[Building Permits]]-B131)/B131</f>
        <v>#N/A</v>
      </c>
    </row>
    <row r="133" spans="1:3" x14ac:dyDescent="0.2">
      <c r="A133" s="9">
        <v>25750</v>
      </c>
      <c r="B133" s="10" t="e">
        <f>VLOOKUP(Table2[[#This Row],[Date]],Database!$A:$A,MATCH($A$1,Database!$A$1:$A$1,),)</f>
        <v>#N/A</v>
      </c>
      <c r="C133" s="30" t="e">
        <f>(Table2[[#This Row],[Building Permits]]-B132)/B132</f>
        <v>#N/A</v>
      </c>
    </row>
    <row r="134" spans="1:3" x14ac:dyDescent="0.2">
      <c r="A134" s="9">
        <v>25781</v>
      </c>
      <c r="B134" s="10" t="e">
        <f>VLOOKUP(Table2[[#This Row],[Date]],Database!$A:$A,MATCH($A$1,Database!$A$1:$A$1,),)</f>
        <v>#N/A</v>
      </c>
      <c r="C134" s="30" t="e">
        <f>(Table2[[#This Row],[Building Permits]]-B133)/B133</f>
        <v>#N/A</v>
      </c>
    </row>
    <row r="135" spans="1:3" x14ac:dyDescent="0.2">
      <c r="A135" s="9">
        <v>25812</v>
      </c>
      <c r="B135" s="10" t="e">
        <f>VLOOKUP(Table2[[#This Row],[Date]],Database!$A:$A,MATCH($A$1,Database!$A$1:$A$1,),)</f>
        <v>#N/A</v>
      </c>
      <c r="C135" s="30" t="e">
        <f>(Table2[[#This Row],[Building Permits]]-B134)/B134</f>
        <v>#N/A</v>
      </c>
    </row>
    <row r="136" spans="1:3" x14ac:dyDescent="0.2">
      <c r="A136" s="9">
        <v>25842</v>
      </c>
      <c r="B136" s="10" t="e">
        <f>VLOOKUP(Table2[[#This Row],[Date]],Database!$A:$A,MATCH($A$1,Database!$A$1:$A$1,),)</f>
        <v>#N/A</v>
      </c>
      <c r="C136" s="30" t="e">
        <f>(Table2[[#This Row],[Building Permits]]-B135)/B135</f>
        <v>#N/A</v>
      </c>
    </row>
    <row r="137" spans="1:3" x14ac:dyDescent="0.2">
      <c r="A137" s="9">
        <v>25873</v>
      </c>
      <c r="B137" s="10" t="e">
        <f>VLOOKUP(Table2[[#This Row],[Date]],Database!$A:$A,MATCH($A$1,Database!$A$1:$A$1,),)</f>
        <v>#N/A</v>
      </c>
      <c r="C137" s="30" t="e">
        <f>(Table2[[#This Row],[Building Permits]]-B136)/B136</f>
        <v>#N/A</v>
      </c>
    </row>
    <row r="138" spans="1:3" x14ac:dyDescent="0.2">
      <c r="A138" s="9">
        <v>25903</v>
      </c>
      <c r="B138" s="10" t="e">
        <f>VLOOKUP(Table2[[#This Row],[Date]],Database!$A:$A,MATCH($A$1,Database!$A$1:$A$1,),)</f>
        <v>#N/A</v>
      </c>
      <c r="C138" s="30" t="e">
        <f>(Table2[[#This Row],[Building Permits]]-B137)/B137</f>
        <v>#N/A</v>
      </c>
    </row>
    <row r="139" spans="1:3" x14ac:dyDescent="0.2">
      <c r="A139" s="9">
        <v>25934</v>
      </c>
      <c r="B139" s="10" t="e">
        <f>VLOOKUP(Table2[[#This Row],[Date]],Database!$A:$A,MATCH($A$1,Database!$A$1:$A$1,),)</f>
        <v>#N/A</v>
      </c>
      <c r="C139" s="30" t="e">
        <f>(Table2[[#This Row],[Building Permits]]-B138)/B138</f>
        <v>#N/A</v>
      </c>
    </row>
    <row r="140" spans="1:3" x14ac:dyDescent="0.2">
      <c r="A140" s="9">
        <v>25965</v>
      </c>
      <c r="B140" s="10" t="e">
        <f>VLOOKUP(Table2[[#This Row],[Date]],Database!$A:$A,MATCH($A$1,Database!$A$1:$A$1,),)</f>
        <v>#N/A</v>
      </c>
      <c r="C140" s="30" t="e">
        <f>(Table2[[#This Row],[Building Permits]]-B139)/B139</f>
        <v>#N/A</v>
      </c>
    </row>
    <row r="141" spans="1:3" x14ac:dyDescent="0.2">
      <c r="A141" s="9">
        <v>25993</v>
      </c>
      <c r="B141" s="10" t="e">
        <f>VLOOKUP(Table2[[#This Row],[Date]],Database!$A:$A,MATCH($A$1,Database!$A$1:$A$1,),)</f>
        <v>#N/A</v>
      </c>
      <c r="C141" s="30" t="e">
        <f>(Table2[[#This Row],[Building Permits]]-B140)/B140</f>
        <v>#N/A</v>
      </c>
    </row>
    <row r="142" spans="1:3" x14ac:dyDescent="0.2">
      <c r="A142" s="9">
        <v>26024</v>
      </c>
      <c r="B142" s="10" t="e">
        <f>VLOOKUP(Table2[[#This Row],[Date]],Database!$A:$A,MATCH($A$1,Database!$A$1:$A$1,),)</f>
        <v>#N/A</v>
      </c>
      <c r="C142" s="30" t="e">
        <f>(Table2[[#This Row],[Building Permits]]-B141)/B141</f>
        <v>#N/A</v>
      </c>
    </row>
    <row r="143" spans="1:3" x14ac:dyDescent="0.2">
      <c r="A143" s="9">
        <v>26054</v>
      </c>
      <c r="B143" s="10" t="e">
        <f>VLOOKUP(Table2[[#This Row],[Date]],Database!$A:$A,MATCH($A$1,Database!$A$1:$A$1,),)</f>
        <v>#N/A</v>
      </c>
      <c r="C143" s="30" t="e">
        <f>(Table2[[#This Row],[Building Permits]]-B142)/B142</f>
        <v>#N/A</v>
      </c>
    </row>
    <row r="144" spans="1:3" x14ac:dyDescent="0.2">
      <c r="A144" s="9">
        <v>26085</v>
      </c>
      <c r="B144" s="10" t="e">
        <f>VLOOKUP(Table2[[#This Row],[Date]],Database!$A:$A,MATCH($A$1,Database!$A$1:$A$1,),)</f>
        <v>#N/A</v>
      </c>
      <c r="C144" s="30" t="e">
        <f>(Table2[[#This Row],[Building Permits]]-B143)/B143</f>
        <v>#N/A</v>
      </c>
    </row>
    <row r="145" spans="1:3" x14ac:dyDescent="0.2">
      <c r="A145" s="9">
        <v>26115</v>
      </c>
      <c r="B145" s="10" t="e">
        <f>VLOOKUP(Table2[[#This Row],[Date]],Database!$A:$A,MATCH($A$1,Database!$A$1:$A$1,),)</f>
        <v>#N/A</v>
      </c>
      <c r="C145" s="30" t="e">
        <f>(Table2[[#This Row],[Building Permits]]-B144)/B144</f>
        <v>#N/A</v>
      </c>
    </row>
    <row r="146" spans="1:3" x14ac:dyDescent="0.2">
      <c r="A146" s="9">
        <v>26146</v>
      </c>
      <c r="B146" s="10" t="e">
        <f>VLOOKUP(Table2[[#This Row],[Date]],Database!$A:$A,MATCH($A$1,Database!$A$1:$A$1,),)</f>
        <v>#N/A</v>
      </c>
      <c r="C146" s="30" t="e">
        <f>(Table2[[#This Row],[Building Permits]]-B145)/B145</f>
        <v>#N/A</v>
      </c>
    </row>
    <row r="147" spans="1:3" x14ac:dyDescent="0.2">
      <c r="A147" s="9">
        <v>26177</v>
      </c>
      <c r="B147" s="10" t="e">
        <f>VLOOKUP(Table2[[#This Row],[Date]],Database!$A:$A,MATCH($A$1,Database!$A$1:$A$1,),)</f>
        <v>#N/A</v>
      </c>
      <c r="C147" s="30" t="e">
        <f>(Table2[[#This Row],[Building Permits]]-B146)/B146</f>
        <v>#N/A</v>
      </c>
    </row>
    <row r="148" spans="1:3" x14ac:dyDescent="0.2">
      <c r="A148" s="9">
        <v>26207</v>
      </c>
      <c r="B148" s="10" t="e">
        <f>VLOOKUP(Table2[[#This Row],[Date]],Database!$A:$A,MATCH($A$1,Database!$A$1:$A$1,),)</f>
        <v>#N/A</v>
      </c>
      <c r="C148" s="30" t="e">
        <f>(Table2[[#This Row],[Building Permits]]-B147)/B147</f>
        <v>#N/A</v>
      </c>
    </row>
    <row r="149" spans="1:3" x14ac:dyDescent="0.2">
      <c r="A149" s="9">
        <v>26238</v>
      </c>
      <c r="B149" s="10" t="e">
        <f>VLOOKUP(Table2[[#This Row],[Date]],Database!$A:$A,MATCH($A$1,Database!$A$1:$A$1,),)</f>
        <v>#N/A</v>
      </c>
      <c r="C149" s="30" t="e">
        <f>(Table2[[#This Row],[Building Permits]]-B148)/B148</f>
        <v>#N/A</v>
      </c>
    </row>
    <row r="150" spans="1:3" x14ac:dyDescent="0.2">
      <c r="A150" s="9">
        <v>26268</v>
      </c>
      <c r="B150" s="10" t="e">
        <f>VLOOKUP(Table2[[#This Row],[Date]],Database!$A:$A,MATCH($A$1,Database!$A$1:$A$1,),)</f>
        <v>#N/A</v>
      </c>
      <c r="C150" s="30" t="e">
        <f>(Table2[[#This Row],[Building Permits]]-B149)/B149</f>
        <v>#N/A</v>
      </c>
    </row>
    <row r="151" spans="1:3" x14ac:dyDescent="0.2">
      <c r="A151" s="9">
        <v>26299</v>
      </c>
      <c r="B151" s="10" t="e">
        <f>VLOOKUP(Table2[[#This Row],[Date]],Database!$A:$A,MATCH($A$1,Database!$A$1:$A$1,),)</f>
        <v>#N/A</v>
      </c>
      <c r="C151" s="30" t="e">
        <f>(Table2[[#This Row],[Building Permits]]-B150)/B150</f>
        <v>#N/A</v>
      </c>
    </row>
    <row r="152" spans="1:3" x14ac:dyDescent="0.2">
      <c r="A152" s="9">
        <v>26330</v>
      </c>
      <c r="B152" s="10" t="e">
        <f>VLOOKUP(Table2[[#This Row],[Date]],Database!$A:$A,MATCH($A$1,Database!$A$1:$A$1,),)</f>
        <v>#N/A</v>
      </c>
      <c r="C152" s="30" t="e">
        <f>(Table2[[#This Row],[Building Permits]]-B151)/B151</f>
        <v>#N/A</v>
      </c>
    </row>
    <row r="153" spans="1:3" x14ac:dyDescent="0.2">
      <c r="A153" s="9">
        <v>26359</v>
      </c>
      <c r="B153" s="10" t="e">
        <f>VLOOKUP(Table2[[#This Row],[Date]],Database!$A:$A,MATCH($A$1,Database!$A$1:$A$1,),)</f>
        <v>#N/A</v>
      </c>
      <c r="C153" s="30" t="e">
        <f>(Table2[[#This Row],[Building Permits]]-B152)/B152</f>
        <v>#N/A</v>
      </c>
    </row>
    <row r="154" spans="1:3" x14ac:dyDescent="0.2">
      <c r="A154" s="9">
        <v>26390</v>
      </c>
      <c r="B154" s="10" t="e">
        <f>VLOOKUP(Table2[[#This Row],[Date]],Database!$A:$A,MATCH($A$1,Database!$A$1:$A$1,),)</f>
        <v>#N/A</v>
      </c>
      <c r="C154" s="30" t="e">
        <f>(Table2[[#This Row],[Building Permits]]-B153)/B153</f>
        <v>#N/A</v>
      </c>
    </row>
    <row r="155" spans="1:3" x14ac:dyDescent="0.2">
      <c r="A155" s="9">
        <v>26420</v>
      </c>
      <c r="B155" s="10" t="e">
        <f>VLOOKUP(Table2[[#This Row],[Date]],Database!$A:$A,MATCH($A$1,Database!$A$1:$A$1,),)</f>
        <v>#N/A</v>
      </c>
      <c r="C155" s="30" t="e">
        <f>(Table2[[#This Row],[Building Permits]]-B154)/B154</f>
        <v>#N/A</v>
      </c>
    </row>
    <row r="156" spans="1:3" x14ac:dyDescent="0.2">
      <c r="A156" s="9">
        <v>26451</v>
      </c>
      <c r="B156" s="10" t="e">
        <f>VLOOKUP(Table2[[#This Row],[Date]],Database!$A:$A,MATCH($A$1,Database!$A$1:$A$1,),)</f>
        <v>#N/A</v>
      </c>
      <c r="C156" s="30" t="e">
        <f>(Table2[[#This Row],[Building Permits]]-B155)/B155</f>
        <v>#N/A</v>
      </c>
    </row>
    <row r="157" spans="1:3" x14ac:dyDescent="0.2">
      <c r="A157" s="9">
        <v>26481</v>
      </c>
      <c r="B157" s="10" t="e">
        <f>VLOOKUP(Table2[[#This Row],[Date]],Database!$A:$A,MATCH($A$1,Database!$A$1:$A$1,),)</f>
        <v>#N/A</v>
      </c>
      <c r="C157" s="30" t="e">
        <f>(Table2[[#This Row],[Building Permits]]-B156)/B156</f>
        <v>#N/A</v>
      </c>
    </row>
    <row r="158" spans="1:3" x14ac:dyDescent="0.2">
      <c r="A158" s="9">
        <v>26512</v>
      </c>
      <c r="B158" s="10" t="e">
        <f>VLOOKUP(Table2[[#This Row],[Date]],Database!$A:$A,MATCH($A$1,Database!$A$1:$A$1,),)</f>
        <v>#N/A</v>
      </c>
      <c r="C158" s="30" t="e">
        <f>(Table2[[#This Row],[Building Permits]]-B157)/B157</f>
        <v>#N/A</v>
      </c>
    </row>
    <row r="159" spans="1:3" x14ac:dyDescent="0.2">
      <c r="A159" s="9">
        <v>26543</v>
      </c>
      <c r="B159" s="10" t="e">
        <f>VLOOKUP(Table2[[#This Row],[Date]],Database!$A:$A,MATCH($A$1,Database!$A$1:$A$1,),)</f>
        <v>#N/A</v>
      </c>
      <c r="C159" s="30" t="e">
        <f>(Table2[[#This Row],[Building Permits]]-B158)/B158</f>
        <v>#N/A</v>
      </c>
    </row>
    <row r="160" spans="1:3" x14ac:dyDescent="0.2">
      <c r="A160" s="9">
        <v>26573</v>
      </c>
      <c r="B160" s="10" t="e">
        <f>VLOOKUP(Table2[[#This Row],[Date]],Database!$A:$A,MATCH($A$1,Database!$A$1:$A$1,),)</f>
        <v>#N/A</v>
      </c>
      <c r="C160" s="30" t="e">
        <f>(Table2[[#This Row],[Building Permits]]-B159)/B159</f>
        <v>#N/A</v>
      </c>
    </row>
    <row r="161" spans="1:3" x14ac:dyDescent="0.2">
      <c r="A161" s="9">
        <v>26604</v>
      </c>
      <c r="B161" s="10" t="e">
        <f>VLOOKUP(Table2[[#This Row],[Date]],Database!$A:$A,MATCH($A$1,Database!$A$1:$A$1,),)</f>
        <v>#N/A</v>
      </c>
      <c r="C161" s="30" t="e">
        <f>(Table2[[#This Row],[Building Permits]]-B160)/B160</f>
        <v>#N/A</v>
      </c>
    </row>
    <row r="162" spans="1:3" x14ac:dyDescent="0.2">
      <c r="A162" s="9">
        <v>26634</v>
      </c>
      <c r="B162" s="10" t="e">
        <f>VLOOKUP(Table2[[#This Row],[Date]],Database!$A:$A,MATCH($A$1,Database!$A$1:$A$1,),)</f>
        <v>#N/A</v>
      </c>
      <c r="C162" s="30" t="e">
        <f>(Table2[[#This Row],[Building Permits]]-B161)/B161</f>
        <v>#N/A</v>
      </c>
    </row>
    <row r="163" spans="1:3" x14ac:dyDescent="0.2">
      <c r="A163" s="9">
        <v>26665</v>
      </c>
      <c r="B163" s="10" t="e">
        <f>VLOOKUP(Table2[[#This Row],[Date]],Database!$A:$A,MATCH($A$1,Database!$A$1:$A$1,),)</f>
        <v>#N/A</v>
      </c>
      <c r="C163" s="30" t="e">
        <f>(Table2[[#This Row],[Building Permits]]-B162)/B162</f>
        <v>#N/A</v>
      </c>
    </row>
    <row r="164" spans="1:3" x14ac:dyDescent="0.2">
      <c r="A164" s="9">
        <v>26696</v>
      </c>
      <c r="B164" s="10" t="e">
        <f>VLOOKUP(Table2[[#This Row],[Date]],Database!$A:$A,MATCH($A$1,Database!$A$1:$A$1,),)</f>
        <v>#N/A</v>
      </c>
      <c r="C164" s="30" t="e">
        <f>(Table2[[#This Row],[Building Permits]]-B163)/B163</f>
        <v>#N/A</v>
      </c>
    </row>
    <row r="165" spans="1:3" x14ac:dyDescent="0.2">
      <c r="A165" s="9">
        <v>26724</v>
      </c>
      <c r="B165" s="10" t="e">
        <f>VLOOKUP(Table2[[#This Row],[Date]],Database!$A:$A,MATCH($A$1,Database!$A$1:$A$1,),)</f>
        <v>#N/A</v>
      </c>
      <c r="C165" s="30" t="e">
        <f>(Table2[[#This Row],[Building Permits]]-B164)/B164</f>
        <v>#N/A</v>
      </c>
    </row>
    <row r="166" spans="1:3" x14ac:dyDescent="0.2">
      <c r="A166" s="9">
        <v>26755</v>
      </c>
      <c r="B166" s="10" t="e">
        <f>VLOOKUP(Table2[[#This Row],[Date]],Database!$A:$A,MATCH($A$1,Database!$A$1:$A$1,),)</f>
        <v>#N/A</v>
      </c>
      <c r="C166" s="30" t="e">
        <f>(Table2[[#This Row],[Building Permits]]-B165)/B165</f>
        <v>#N/A</v>
      </c>
    </row>
    <row r="167" spans="1:3" x14ac:dyDescent="0.2">
      <c r="A167" s="9">
        <v>26785</v>
      </c>
      <c r="B167" s="10" t="e">
        <f>VLOOKUP(Table2[[#This Row],[Date]],Database!$A:$A,MATCH($A$1,Database!$A$1:$A$1,),)</f>
        <v>#N/A</v>
      </c>
      <c r="C167" s="30" t="e">
        <f>(Table2[[#This Row],[Building Permits]]-B166)/B166</f>
        <v>#N/A</v>
      </c>
    </row>
    <row r="168" spans="1:3" x14ac:dyDescent="0.2">
      <c r="A168" s="9">
        <v>26816</v>
      </c>
      <c r="B168" s="10" t="e">
        <f>VLOOKUP(Table2[[#This Row],[Date]],Database!$A:$A,MATCH($A$1,Database!$A$1:$A$1,),)</f>
        <v>#N/A</v>
      </c>
      <c r="C168" s="30" t="e">
        <f>(Table2[[#This Row],[Building Permits]]-B167)/B167</f>
        <v>#N/A</v>
      </c>
    </row>
    <row r="169" spans="1:3" x14ac:dyDescent="0.2">
      <c r="A169" s="9">
        <v>26846</v>
      </c>
      <c r="B169" s="10" t="e">
        <f>VLOOKUP(Table2[[#This Row],[Date]],Database!$A:$A,MATCH($A$1,Database!$A$1:$A$1,),)</f>
        <v>#N/A</v>
      </c>
      <c r="C169" s="30" t="e">
        <f>(Table2[[#This Row],[Building Permits]]-B168)/B168</f>
        <v>#N/A</v>
      </c>
    </row>
    <row r="170" spans="1:3" x14ac:dyDescent="0.2">
      <c r="A170" s="9">
        <v>26877</v>
      </c>
      <c r="B170" s="10" t="e">
        <f>VLOOKUP(Table2[[#This Row],[Date]],Database!$A:$A,MATCH($A$1,Database!$A$1:$A$1,),)</f>
        <v>#N/A</v>
      </c>
      <c r="C170" s="30" t="e">
        <f>(Table2[[#This Row],[Building Permits]]-B169)/B169</f>
        <v>#N/A</v>
      </c>
    </row>
    <row r="171" spans="1:3" x14ac:dyDescent="0.2">
      <c r="A171" s="9">
        <v>26908</v>
      </c>
      <c r="B171" s="10" t="e">
        <f>VLOOKUP(Table2[[#This Row],[Date]],Database!$A:$A,MATCH($A$1,Database!$A$1:$A$1,),)</f>
        <v>#N/A</v>
      </c>
      <c r="C171" s="30" t="e">
        <f>(Table2[[#This Row],[Building Permits]]-B170)/B170</f>
        <v>#N/A</v>
      </c>
    </row>
    <row r="172" spans="1:3" x14ac:dyDescent="0.2">
      <c r="A172" s="9">
        <v>26938</v>
      </c>
      <c r="B172" s="10" t="e">
        <f>VLOOKUP(Table2[[#This Row],[Date]],Database!$A:$A,MATCH($A$1,Database!$A$1:$A$1,),)</f>
        <v>#N/A</v>
      </c>
      <c r="C172" s="30" t="e">
        <f>(Table2[[#This Row],[Building Permits]]-B171)/B171</f>
        <v>#N/A</v>
      </c>
    </row>
    <row r="173" spans="1:3" x14ac:dyDescent="0.2">
      <c r="A173" s="9">
        <v>26969</v>
      </c>
      <c r="B173" s="10" t="e">
        <f>VLOOKUP(Table2[[#This Row],[Date]],Database!$A:$A,MATCH($A$1,Database!$A$1:$A$1,),)</f>
        <v>#N/A</v>
      </c>
      <c r="C173" s="30" t="e">
        <f>(Table2[[#This Row],[Building Permits]]-B172)/B172</f>
        <v>#N/A</v>
      </c>
    </row>
    <row r="174" spans="1:3" x14ac:dyDescent="0.2">
      <c r="A174" s="9">
        <v>26999</v>
      </c>
      <c r="B174" s="10" t="e">
        <f>VLOOKUP(Table2[[#This Row],[Date]],Database!$A:$A,MATCH($A$1,Database!$A$1:$A$1,),)</f>
        <v>#N/A</v>
      </c>
      <c r="C174" s="30" t="e">
        <f>(Table2[[#This Row],[Building Permits]]-B173)/B173</f>
        <v>#N/A</v>
      </c>
    </row>
    <row r="175" spans="1:3" x14ac:dyDescent="0.2">
      <c r="A175" s="9">
        <v>27030</v>
      </c>
      <c r="B175" s="10" t="e">
        <f>VLOOKUP(Table2[[#This Row],[Date]],Database!$A:$A,MATCH($A$1,Database!$A$1:$A$1,),)</f>
        <v>#N/A</v>
      </c>
      <c r="C175" s="30" t="e">
        <f>(Table2[[#This Row],[Building Permits]]-B174)/B174</f>
        <v>#N/A</v>
      </c>
    </row>
    <row r="176" spans="1:3" x14ac:dyDescent="0.2">
      <c r="A176" s="9">
        <v>27061</v>
      </c>
      <c r="B176" s="10" t="e">
        <f>VLOOKUP(Table2[[#This Row],[Date]],Database!$A:$A,MATCH($A$1,Database!$A$1:$A$1,),)</f>
        <v>#N/A</v>
      </c>
      <c r="C176" s="30" t="e">
        <f>(Table2[[#This Row],[Building Permits]]-B175)/B175</f>
        <v>#N/A</v>
      </c>
    </row>
    <row r="177" spans="1:3" x14ac:dyDescent="0.2">
      <c r="A177" s="9">
        <v>27089</v>
      </c>
      <c r="B177" s="10" t="e">
        <f>VLOOKUP(Table2[[#This Row],[Date]],Database!$A:$A,MATCH($A$1,Database!$A$1:$A$1,),)</f>
        <v>#N/A</v>
      </c>
      <c r="C177" s="30" t="e">
        <f>(Table2[[#This Row],[Building Permits]]-B176)/B176</f>
        <v>#N/A</v>
      </c>
    </row>
    <row r="178" spans="1:3" x14ac:dyDescent="0.2">
      <c r="A178" s="9">
        <v>27120</v>
      </c>
      <c r="B178" s="10" t="e">
        <f>VLOOKUP(Table2[[#This Row],[Date]],Database!$A:$A,MATCH($A$1,Database!$A$1:$A$1,),)</f>
        <v>#N/A</v>
      </c>
      <c r="C178" s="30" t="e">
        <f>(Table2[[#This Row],[Building Permits]]-B177)/B177</f>
        <v>#N/A</v>
      </c>
    </row>
    <row r="179" spans="1:3" x14ac:dyDescent="0.2">
      <c r="A179" s="9">
        <v>27150</v>
      </c>
      <c r="B179" s="10" t="e">
        <f>VLOOKUP(Table2[[#This Row],[Date]],Database!$A:$A,MATCH($A$1,Database!$A$1:$A$1,),)</f>
        <v>#N/A</v>
      </c>
      <c r="C179" s="30" t="e">
        <f>(Table2[[#This Row],[Building Permits]]-B178)/B178</f>
        <v>#N/A</v>
      </c>
    </row>
    <row r="180" spans="1:3" x14ac:dyDescent="0.2">
      <c r="A180" s="9">
        <v>27181</v>
      </c>
      <c r="B180" s="10" t="e">
        <f>VLOOKUP(Table2[[#This Row],[Date]],Database!$A:$A,MATCH($A$1,Database!$A$1:$A$1,),)</f>
        <v>#N/A</v>
      </c>
      <c r="C180" s="30" t="e">
        <f>(Table2[[#This Row],[Building Permits]]-B179)/B179</f>
        <v>#N/A</v>
      </c>
    </row>
    <row r="181" spans="1:3" x14ac:dyDescent="0.2">
      <c r="A181" s="9">
        <v>27211</v>
      </c>
      <c r="B181" s="10" t="e">
        <f>VLOOKUP(Table2[[#This Row],[Date]],Database!$A:$A,MATCH($A$1,Database!$A$1:$A$1,),)</f>
        <v>#N/A</v>
      </c>
      <c r="C181" s="30" t="e">
        <f>(Table2[[#This Row],[Building Permits]]-B180)/B180</f>
        <v>#N/A</v>
      </c>
    </row>
    <row r="182" spans="1:3" x14ac:dyDescent="0.2">
      <c r="A182" s="9">
        <v>27242</v>
      </c>
      <c r="B182" s="10" t="e">
        <f>VLOOKUP(Table2[[#This Row],[Date]],Database!$A:$A,MATCH($A$1,Database!$A$1:$A$1,),)</f>
        <v>#N/A</v>
      </c>
      <c r="C182" s="30" t="e">
        <f>(Table2[[#This Row],[Building Permits]]-B181)/B181</f>
        <v>#N/A</v>
      </c>
    </row>
    <row r="183" spans="1:3" x14ac:dyDescent="0.2">
      <c r="A183" s="9">
        <v>27273</v>
      </c>
      <c r="B183" s="10" t="e">
        <f>VLOOKUP(Table2[[#This Row],[Date]],Database!$A:$A,MATCH($A$1,Database!$A$1:$A$1,),)</f>
        <v>#N/A</v>
      </c>
      <c r="C183" s="30" t="e">
        <f>(Table2[[#This Row],[Building Permits]]-B182)/B182</f>
        <v>#N/A</v>
      </c>
    </row>
    <row r="184" spans="1:3" x14ac:dyDescent="0.2">
      <c r="A184" s="9">
        <v>27303</v>
      </c>
      <c r="B184" s="10" t="e">
        <f>VLOOKUP(Table2[[#This Row],[Date]],Database!$A:$A,MATCH($A$1,Database!$A$1:$A$1,),)</f>
        <v>#N/A</v>
      </c>
      <c r="C184" s="30" t="e">
        <f>(Table2[[#This Row],[Building Permits]]-B183)/B183</f>
        <v>#N/A</v>
      </c>
    </row>
    <row r="185" spans="1:3" x14ac:dyDescent="0.2">
      <c r="A185" s="9">
        <v>27334</v>
      </c>
      <c r="B185" s="10" t="e">
        <f>VLOOKUP(Table2[[#This Row],[Date]],Database!$A:$A,MATCH($A$1,Database!$A$1:$A$1,),)</f>
        <v>#N/A</v>
      </c>
      <c r="C185" s="30" t="e">
        <f>(Table2[[#This Row],[Building Permits]]-B184)/B184</f>
        <v>#N/A</v>
      </c>
    </row>
    <row r="186" spans="1:3" x14ac:dyDescent="0.2">
      <c r="A186" s="9">
        <v>27364</v>
      </c>
      <c r="B186" s="10" t="e">
        <f>VLOOKUP(Table2[[#This Row],[Date]],Database!$A:$A,MATCH($A$1,Database!$A$1:$A$1,),)</f>
        <v>#N/A</v>
      </c>
      <c r="C186" s="30" t="e">
        <f>(Table2[[#This Row],[Building Permits]]-B185)/B185</f>
        <v>#N/A</v>
      </c>
    </row>
    <row r="187" spans="1:3" x14ac:dyDescent="0.2">
      <c r="A187" s="9">
        <v>27395</v>
      </c>
      <c r="B187" s="10" t="e">
        <f>VLOOKUP(Table2[[#This Row],[Date]],Database!$A:$A,MATCH($A$1,Database!$A$1:$A$1,),)</f>
        <v>#N/A</v>
      </c>
      <c r="C187" s="30" t="e">
        <f>(Table2[[#This Row],[Building Permits]]-B186)/B186</f>
        <v>#N/A</v>
      </c>
    </row>
    <row r="188" spans="1:3" x14ac:dyDescent="0.2">
      <c r="A188" s="9">
        <v>27426</v>
      </c>
      <c r="B188" s="10" t="e">
        <f>VLOOKUP(Table2[[#This Row],[Date]],Database!$A:$A,MATCH($A$1,Database!$A$1:$A$1,),)</f>
        <v>#N/A</v>
      </c>
      <c r="C188" s="30" t="e">
        <f>(Table2[[#This Row],[Building Permits]]-B187)/B187</f>
        <v>#N/A</v>
      </c>
    </row>
    <row r="189" spans="1:3" x14ac:dyDescent="0.2">
      <c r="A189" s="9">
        <v>27454</v>
      </c>
      <c r="B189" s="10" t="e">
        <f>VLOOKUP(Table2[[#This Row],[Date]],Database!$A:$A,MATCH($A$1,Database!$A$1:$A$1,),)</f>
        <v>#N/A</v>
      </c>
      <c r="C189" s="30" t="e">
        <f>(Table2[[#This Row],[Building Permits]]-B188)/B188</f>
        <v>#N/A</v>
      </c>
    </row>
    <row r="190" spans="1:3" x14ac:dyDescent="0.2">
      <c r="A190" s="9">
        <v>27485</v>
      </c>
      <c r="B190" s="10" t="e">
        <f>VLOOKUP(Table2[[#This Row],[Date]],Database!$A:$A,MATCH($A$1,Database!$A$1:$A$1,),)</f>
        <v>#N/A</v>
      </c>
      <c r="C190" s="30" t="e">
        <f>(Table2[[#This Row],[Building Permits]]-B189)/B189</f>
        <v>#N/A</v>
      </c>
    </row>
    <row r="191" spans="1:3" x14ac:dyDescent="0.2">
      <c r="A191" s="9">
        <v>27515</v>
      </c>
      <c r="B191" s="10" t="e">
        <f>VLOOKUP(Table2[[#This Row],[Date]],Database!$A:$A,MATCH($A$1,Database!$A$1:$A$1,),)</f>
        <v>#N/A</v>
      </c>
      <c r="C191" s="30" t="e">
        <f>(Table2[[#This Row],[Building Permits]]-B190)/B190</f>
        <v>#N/A</v>
      </c>
    </row>
    <row r="192" spans="1:3" x14ac:dyDescent="0.2">
      <c r="A192" s="9">
        <v>27546</v>
      </c>
      <c r="B192" s="10" t="e">
        <f>VLOOKUP(Table2[[#This Row],[Date]],Database!$A:$A,MATCH($A$1,Database!$A$1:$A$1,),)</f>
        <v>#N/A</v>
      </c>
      <c r="C192" s="30" t="e">
        <f>(Table2[[#This Row],[Building Permits]]-B191)/B191</f>
        <v>#N/A</v>
      </c>
    </row>
    <row r="193" spans="1:3" x14ac:dyDescent="0.2">
      <c r="A193" s="9">
        <v>27576</v>
      </c>
      <c r="B193" s="10" t="e">
        <f>VLOOKUP(Table2[[#This Row],[Date]],Database!$A:$A,MATCH($A$1,Database!$A$1:$A$1,),)</f>
        <v>#N/A</v>
      </c>
      <c r="C193" s="30" t="e">
        <f>(Table2[[#This Row],[Building Permits]]-B192)/B192</f>
        <v>#N/A</v>
      </c>
    </row>
    <row r="194" spans="1:3" x14ac:dyDescent="0.2">
      <c r="A194" s="9">
        <v>27607</v>
      </c>
      <c r="B194" s="10" t="e">
        <f>VLOOKUP(Table2[[#This Row],[Date]],Database!$A:$A,MATCH($A$1,Database!$A$1:$A$1,),)</f>
        <v>#N/A</v>
      </c>
      <c r="C194" s="30" t="e">
        <f>(Table2[[#This Row],[Building Permits]]-B193)/B193</f>
        <v>#N/A</v>
      </c>
    </row>
    <row r="195" spans="1:3" x14ac:dyDescent="0.2">
      <c r="A195" s="9">
        <v>27638</v>
      </c>
      <c r="B195" s="10" t="e">
        <f>VLOOKUP(Table2[[#This Row],[Date]],Database!$A:$A,MATCH($A$1,Database!$A$1:$A$1,),)</f>
        <v>#N/A</v>
      </c>
      <c r="C195" s="30" t="e">
        <f>(Table2[[#This Row],[Building Permits]]-B194)/B194</f>
        <v>#N/A</v>
      </c>
    </row>
    <row r="196" spans="1:3" x14ac:dyDescent="0.2">
      <c r="A196" s="9">
        <v>27668</v>
      </c>
      <c r="B196" s="10" t="e">
        <f>VLOOKUP(Table2[[#This Row],[Date]],Database!$A:$A,MATCH($A$1,Database!$A$1:$A$1,),)</f>
        <v>#N/A</v>
      </c>
      <c r="C196" s="30" t="e">
        <f>(Table2[[#This Row],[Building Permits]]-B195)/B195</f>
        <v>#N/A</v>
      </c>
    </row>
    <row r="197" spans="1:3" x14ac:dyDescent="0.2">
      <c r="A197" s="9">
        <v>27699</v>
      </c>
      <c r="B197" s="10" t="e">
        <f>VLOOKUP(Table2[[#This Row],[Date]],Database!$A:$A,MATCH($A$1,Database!$A$1:$A$1,),)</f>
        <v>#N/A</v>
      </c>
      <c r="C197" s="30" t="e">
        <f>(Table2[[#This Row],[Building Permits]]-B196)/B196</f>
        <v>#N/A</v>
      </c>
    </row>
    <row r="198" spans="1:3" x14ac:dyDescent="0.2">
      <c r="A198" s="9">
        <v>27729</v>
      </c>
      <c r="B198" s="10" t="e">
        <f>VLOOKUP(Table2[[#This Row],[Date]],Database!$A:$A,MATCH($A$1,Database!$A$1:$A$1,),)</f>
        <v>#N/A</v>
      </c>
      <c r="C198" s="30" t="e">
        <f>(Table2[[#This Row],[Building Permits]]-B197)/B197</f>
        <v>#N/A</v>
      </c>
    </row>
    <row r="199" spans="1:3" x14ac:dyDescent="0.2">
      <c r="A199" s="9">
        <v>27760</v>
      </c>
      <c r="B199" s="10" t="e">
        <f>VLOOKUP(Table2[[#This Row],[Date]],Database!$A:$A,MATCH($A$1,Database!$A$1:$A$1,),)</f>
        <v>#N/A</v>
      </c>
      <c r="C199" s="30" t="e">
        <f>(Table2[[#This Row],[Building Permits]]-B198)/B198</f>
        <v>#N/A</v>
      </c>
    </row>
    <row r="200" spans="1:3" x14ac:dyDescent="0.2">
      <c r="A200" s="9">
        <v>27791</v>
      </c>
      <c r="B200" s="10" t="e">
        <f>VLOOKUP(Table2[[#This Row],[Date]],Database!$A:$A,MATCH($A$1,Database!$A$1:$A$1,),)</f>
        <v>#N/A</v>
      </c>
      <c r="C200" s="30" t="e">
        <f>(Table2[[#This Row],[Building Permits]]-B199)/B199</f>
        <v>#N/A</v>
      </c>
    </row>
    <row r="201" spans="1:3" x14ac:dyDescent="0.2">
      <c r="A201" s="9">
        <v>27820</v>
      </c>
      <c r="B201" s="10" t="e">
        <f>VLOOKUP(Table2[[#This Row],[Date]],Database!$A:$A,MATCH($A$1,Database!$A$1:$A$1,),)</f>
        <v>#N/A</v>
      </c>
      <c r="C201" s="30" t="e">
        <f>(Table2[[#This Row],[Building Permits]]-B200)/B200</f>
        <v>#N/A</v>
      </c>
    </row>
    <row r="202" spans="1:3" x14ac:dyDescent="0.2">
      <c r="A202" s="9">
        <v>27851</v>
      </c>
      <c r="B202" s="10" t="e">
        <f>VLOOKUP(Table2[[#This Row],[Date]],Database!$A:$A,MATCH($A$1,Database!$A$1:$A$1,),)</f>
        <v>#N/A</v>
      </c>
      <c r="C202" s="30" t="e">
        <f>(Table2[[#This Row],[Building Permits]]-B201)/B201</f>
        <v>#N/A</v>
      </c>
    </row>
    <row r="203" spans="1:3" x14ac:dyDescent="0.2">
      <c r="A203" s="9">
        <v>27881</v>
      </c>
      <c r="B203" s="10" t="e">
        <f>VLOOKUP(Table2[[#This Row],[Date]],Database!$A:$A,MATCH($A$1,Database!$A$1:$A$1,),)</f>
        <v>#N/A</v>
      </c>
      <c r="C203" s="30" t="e">
        <f>(Table2[[#This Row],[Building Permits]]-B202)/B202</f>
        <v>#N/A</v>
      </c>
    </row>
    <row r="204" spans="1:3" x14ac:dyDescent="0.2">
      <c r="A204" s="9">
        <v>27912</v>
      </c>
      <c r="B204" s="10" t="e">
        <f>VLOOKUP(Table2[[#This Row],[Date]],Database!$A:$A,MATCH($A$1,Database!$A$1:$A$1,),)</f>
        <v>#N/A</v>
      </c>
      <c r="C204" s="30" t="e">
        <f>(Table2[[#This Row],[Building Permits]]-B203)/B203</f>
        <v>#N/A</v>
      </c>
    </row>
    <row r="205" spans="1:3" x14ac:dyDescent="0.2">
      <c r="A205" s="9">
        <v>27942</v>
      </c>
      <c r="B205" s="10" t="e">
        <f>VLOOKUP(Table2[[#This Row],[Date]],Database!$A:$A,MATCH($A$1,Database!$A$1:$A$1,),)</f>
        <v>#N/A</v>
      </c>
      <c r="C205" s="30" t="e">
        <f>(Table2[[#This Row],[Building Permits]]-B204)/B204</f>
        <v>#N/A</v>
      </c>
    </row>
    <row r="206" spans="1:3" x14ac:dyDescent="0.2">
      <c r="A206" s="9">
        <v>27973</v>
      </c>
      <c r="B206" s="10" t="e">
        <f>VLOOKUP(Table2[[#This Row],[Date]],Database!$A:$A,MATCH($A$1,Database!$A$1:$A$1,),)</f>
        <v>#N/A</v>
      </c>
      <c r="C206" s="30" t="e">
        <f>(Table2[[#This Row],[Building Permits]]-B205)/B205</f>
        <v>#N/A</v>
      </c>
    </row>
    <row r="207" spans="1:3" x14ac:dyDescent="0.2">
      <c r="A207" s="9">
        <v>28004</v>
      </c>
      <c r="B207" s="10" t="e">
        <f>VLOOKUP(Table2[[#This Row],[Date]],Database!$A:$A,MATCH($A$1,Database!$A$1:$A$1,),)</f>
        <v>#N/A</v>
      </c>
      <c r="C207" s="30" t="e">
        <f>(Table2[[#This Row],[Building Permits]]-B206)/B206</f>
        <v>#N/A</v>
      </c>
    </row>
    <row r="208" spans="1:3" x14ac:dyDescent="0.2">
      <c r="A208" s="9">
        <v>28034</v>
      </c>
      <c r="B208" s="10" t="e">
        <f>VLOOKUP(Table2[[#This Row],[Date]],Database!$A:$A,MATCH($A$1,Database!$A$1:$A$1,),)</f>
        <v>#N/A</v>
      </c>
      <c r="C208" s="30" t="e">
        <f>(Table2[[#This Row],[Building Permits]]-B207)/B207</f>
        <v>#N/A</v>
      </c>
    </row>
    <row r="209" spans="1:3" x14ac:dyDescent="0.2">
      <c r="A209" s="9">
        <v>28065</v>
      </c>
      <c r="B209" s="10" t="e">
        <f>VLOOKUP(Table2[[#This Row],[Date]],Database!$A:$A,MATCH($A$1,Database!$A$1:$A$1,),)</f>
        <v>#N/A</v>
      </c>
      <c r="C209" s="30" t="e">
        <f>(Table2[[#This Row],[Building Permits]]-B208)/B208</f>
        <v>#N/A</v>
      </c>
    </row>
    <row r="210" spans="1:3" x14ac:dyDescent="0.2">
      <c r="A210" s="9">
        <v>28095</v>
      </c>
      <c r="B210" s="10" t="e">
        <f>VLOOKUP(Table2[[#This Row],[Date]],Database!$A:$A,MATCH($A$1,Database!$A$1:$A$1,),)</f>
        <v>#N/A</v>
      </c>
      <c r="C210" s="30" t="e">
        <f>(Table2[[#This Row],[Building Permits]]-B209)/B209</f>
        <v>#N/A</v>
      </c>
    </row>
    <row r="211" spans="1:3" x14ac:dyDescent="0.2">
      <c r="A211" s="9">
        <v>28126</v>
      </c>
      <c r="B211" s="10" t="e">
        <f>VLOOKUP(Table2[[#This Row],[Date]],Database!$A:$A,MATCH($A$1,Database!$A$1:$A$1,),)</f>
        <v>#N/A</v>
      </c>
      <c r="C211" s="30" t="e">
        <f>(Table2[[#This Row],[Building Permits]]-B210)/B210</f>
        <v>#N/A</v>
      </c>
    </row>
    <row r="212" spans="1:3" x14ac:dyDescent="0.2">
      <c r="A212" s="9">
        <v>28157</v>
      </c>
      <c r="B212" s="10" t="e">
        <f>VLOOKUP(Table2[[#This Row],[Date]],Database!$A:$A,MATCH($A$1,Database!$A$1:$A$1,),)</f>
        <v>#N/A</v>
      </c>
      <c r="C212" s="30" t="e">
        <f>(Table2[[#This Row],[Building Permits]]-B211)/B211</f>
        <v>#N/A</v>
      </c>
    </row>
    <row r="213" spans="1:3" x14ac:dyDescent="0.2">
      <c r="A213" s="9">
        <v>28185</v>
      </c>
      <c r="B213" s="10" t="e">
        <f>VLOOKUP(Table2[[#This Row],[Date]],Database!$A:$A,MATCH($A$1,Database!$A$1:$A$1,),)</f>
        <v>#N/A</v>
      </c>
      <c r="C213" s="30" t="e">
        <f>(Table2[[#This Row],[Building Permits]]-B212)/B212</f>
        <v>#N/A</v>
      </c>
    </row>
    <row r="214" spans="1:3" x14ac:dyDescent="0.2">
      <c r="A214" s="9">
        <v>28216</v>
      </c>
      <c r="B214" s="10" t="e">
        <f>VLOOKUP(Table2[[#This Row],[Date]],Database!$A:$A,MATCH($A$1,Database!$A$1:$A$1,),)</f>
        <v>#N/A</v>
      </c>
      <c r="C214" s="30" t="e">
        <f>(Table2[[#This Row],[Building Permits]]-B213)/B213</f>
        <v>#N/A</v>
      </c>
    </row>
    <row r="215" spans="1:3" x14ac:dyDescent="0.2">
      <c r="A215" s="9">
        <v>28246</v>
      </c>
      <c r="B215" s="10" t="e">
        <f>VLOOKUP(Table2[[#This Row],[Date]],Database!$A:$A,MATCH($A$1,Database!$A$1:$A$1,),)</f>
        <v>#N/A</v>
      </c>
      <c r="C215" s="30" t="e">
        <f>(Table2[[#This Row],[Building Permits]]-B214)/B214</f>
        <v>#N/A</v>
      </c>
    </row>
    <row r="216" spans="1:3" x14ac:dyDescent="0.2">
      <c r="A216" s="9">
        <v>28277</v>
      </c>
      <c r="B216" s="10" t="e">
        <f>VLOOKUP(Table2[[#This Row],[Date]],Database!$A:$A,MATCH($A$1,Database!$A$1:$A$1,),)</f>
        <v>#N/A</v>
      </c>
      <c r="C216" s="30" t="e">
        <f>(Table2[[#This Row],[Building Permits]]-B215)/B215</f>
        <v>#N/A</v>
      </c>
    </row>
    <row r="217" spans="1:3" x14ac:dyDescent="0.2">
      <c r="A217" s="9">
        <v>28307</v>
      </c>
      <c r="B217" s="10" t="e">
        <f>VLOOKUP(Table2[[#This Row],[Date]],Database!$A:$A,MATCH($A$1,Database!$A$1:$A$1,),)</f>
        <v>#N/A</v>
      </c>
      <c r="C217" s="30" t="e">
        <f>(Table2[[#This Row],[Building Permits]]-B216)/B216</f>
        <v>#N/A</v>
      </c>
    </row>
    <row r="218" spans="1:3" x14ac:dyDescent="0.2">
      <c r="A218" s="9">
        <v>28338</v>
      </c>
      <c r="B218" s="10" t="e">
        <f>VLOOKUP(Table2[[#This Row],[Date]],Database!$A:$A,MATCH($A$1,Database!$A$1:$A$1,),)</f>
        <v>#N/A</v>
      </c>
      <c r="C218" s="30" t="e">
        <f>(Table2[[#This Row],[Building Permits]]-B217)/B217</f>
        <v>#N/A</v>
      </c>
    </row>
    <row r="219" spans="1:3" x14ac:dyDescent="0.2">
      <c r="A219" s="9">
        <v>28369</v>
      </c>
      <c r="B219" s="10" t="e">
        <f>VLOOKUP(Table2[[#This Row],[Date]],Database!$A:$A,MATCH($A$1,Database!$A$1:$A$1,),)</f>
        <v>#N/A</v>
      </c>
      <c r="C219" s="30" t="e">
        <f>(Table2[[#This Row],[Building Permits]]-B218)/B218</f>
        <v>#N/A</v>
      </c>
    </row>
    <row r="220" spans="1:3" x14ac:dyDescent="0.2">
      <c r="A220" s="9">
        <v>28399</v>
      </c>
      <c r="B220" s="10" t="e">
        <f>VLOOKUP(Table2[[#This Row],[Date]],Database!$A:$A,MATCH($A$1,Database!$A$1:$A$1,),)</f>
        <v>#N/A</v>
      </c>
      <c r="C220" s="30" t="e">
        <f>(Table2[[#This Row],[Building Permits]]-B219)/B219</f>
        <v>#N/A</v>
      </c>
    </row>
    <row r="221" spans="1:3" x14ac:dyDescent="0.2">
      <c r="A221" s="9">
        <v>28430</v>
      </c>
      <c r="B221" s="10" t="e">
        <f>VLOOKUP(Table2[[#This Row],[Date]],Database!$A:$A,MATCH($A$1,Database!$A$1:$A$1,),)</f>
        <v>#N/A</v>
      </c>
      <c r="C221" s="30" t="e">
        <f>(Table2[[#This Row],[Building Permits]]-B220)/B220</f>
        <v>#N/A</v>
      </c>
    </row>
    <row r="222" spans="1:3" x14ac:dyDescent="0.2">
      <c r="A222" s="9">
        <v>28460</v>
      </c>
      <c r="B222" s="10" t="e">
        <f>VLOOKUP(Table2[[#This Row],[Date]],Database!$A:$A,MATCH($A$1,Database!$A$1:$A$1,),)</f>
        <v>#N/A</v>
      </c>
      <c r="C222" s="30" t="e">
        <f>(Table2[[#This Row],[Building Permits]]-B221)/B221</f>
        <v>#N/A</v>
      </c>
    </row>
    <row r="223" spans="1:3" x14ac:dyDescent="0.2">
      <c r="A223" s="9">
        <v>28491</v>
      </c>
      <c r="B223" s="10" t="e">
        <f>VLOOKUP(Table2[[#This Row],[Date]],Database!$A:$A,MATCH($A$1,Database!$A$1:$A$1,),)</f>
        <v>#N/A</v>
      </c>
      <c r="C223" s="30" t="e">
        <f>(Table2[[#This Row],[Building Permits]]-B222)/B222</f>
        <v>#N/A</v>
      </c>
    </row>
    <row r="224" spans="1:3" x14ac:dyDescent="0.2">
      <c r="A224" s="9">
        <v>28522</v>
      </c>
      <c r="B224" s="10" t="e">
        <f>VLOOKUP(Table2[[#This Row],[Date]],Database!$A:$A,MATCH($A$1,Database!$A$1:$A$1,),)</f>
        <v>#N/A</v>
      </c>
      <c r="C224" s="30" t="e">
        <f>(Table2[[#This Row],[Building Permits]]-B223)/B223</f>
        <v>#N/A</v>
      </c>
    </row>
    <row r="225" spans="1:3" x14ac:dyDescent="0.2">
      <c r="A225" s="9">
        <v>28550</v>
      </c>
      <c r="B225" s="10" t="e">
        <f>VLOOKUP(Table2[[#This Row],[Date]],Database!$A:$A,MATCH($A$1,Database!$A$1:$A$1,),)</f>
        <v>#N/A</v>
      </c>
      <c r="C225" s="30" t="e">
        <f>(Table2[[#This Row],[Building Permits]]-B224)/B224</f>
        <v>#N/A</v>
      </c>
    </row>
    <row r="226" spans="1:3" x14ac:dyDescent="0.2">
      <c r="A226" s="9">
        <v>28581</v>
      </c>
      <c r="B226" s="10" t="e">
        <f>VLOOKUP(Table2[[#This Row],[Date]],Database!$A:$A,MATCH($A$1,Database!$A$1:$A$1,),)</f>
        <v>#N/A</v>
      </c>
      <c r="C226" s="30" t="e">
        <f>(Table2[[#This Row],[Building Permits]]-B225)/B225</f>
        <v>#N/A</v>
      </c>
    </row>
    <row r="227" spans="1:3" x14ac:dyDescent="0.2">
      <c r="A227" s="13">
        <v>28611</v>
      </c>
      <c r="B227" s="10" t="e">
        <f>VLOOKUP(Table2[[#This Row],[Date]],Database!$A:$A,MATCH($A$1,Database!$A$1:$A$1,),)</f>
        <v>#N/A</v>
      </c>
      <c r="C227" s="30" t="e">
        <f>(Table2[[#This Row],[Building Permits]]-B226)/B226</f>
        <v>#N/A</v>
      </c>
    </row>
    <row r="228" spans="1:3" x14ac:dyDescent="0.2">
      <c r="A228" s="13">
        <v>28642</v>
      </c>
      <c r="B228" s="10" t="e">
        <f>VLOOKUP(Table2[[#This Row],[Date]],Database!$A:$A,MATCH($A$1,Database!$A$1:$A$1,),)</f>
        <v>#N/A</v>
      </c>
      <c r="C228" s="30" t="e">
        <f>(Table2[[#This Row],[Building Permits]]-B227)/B227</f>
        <v>#N/A</v>
      </c>
    </row>
    <row r="229" spans="1:3" x14ac:dyDescent="0.2">
      <c r="A229" s="13">
        <v>28672</v>
      </c>
      <c r="B229" s="10" t="e">
        <f>VLOOKUP(Table2[[#This Row],[Date]],Database!$A:$A,MATCH($A$1,Database!$A$1:$A$1,),)</f>
        <v>#N/A</v>
      </c>
      <c r="C229" s="30" t="e">
        <f>(Table2[[#This Row],[Building Permits]]-B228)/B228</f>
        <v>#N/A</v>
      </c>
    </row>
    <row r="230" spans="1:3" x14ac:dyDescent="0.2">
      <c r="A230" s="13">
        <v>28703</v>
      </c>
      <c r="B230" s="10" t="e">
        <f>VLOOKUP(Table2[[#This Row],[Date]],Database!$A:$A,MATCH($A$1,Database!$A$1:$A$1,),)</f>
        <v>#N/A</v>
      </c>
      <c r="C230" s="30" t="e">
        <f>(Table2[[#This Row],[Building Permits]]-B229)/B229</f>
        <v>#N/A</v>
      </c>
    </row>
    <row r="231" spans="1:3" x14ac:dyDescent="0.2">
      <c r="A231" s="13">
        <v>28734</v>
      </c>
      <c r="B231" s="10" t="e">
        <f>VLOOKUP(Table2[[#This Row],[Date]],Database!$A:$A,MATCH($A$1,Database!$A$1:$A$1,),)</f>
        <v>#N/A</v>
      </c>
      <c r="C231" s="30" t="e">
        <f>(Table2[[#This Row],[Building Permits]]-B230)/B230</f>
        <v>#N/A</v>
      </c>
    </row>
    <row r="232" spans="1:3" x14ac:dyDescent="0.2">
      <c r="A232" s="13">
        <v>28764</v>
      </c>
      <c r="B232" s="10" t="e">
        <f>VLOOKUP(Table2[[#This Row],[Date]],Database!$A:$A,MATCH($A$1,Database!$A$1:$A$1,),)</f>
        <v>#N/A</v>
      </c>
      <c r="C232" s="30" t="e">
        <f>(Table2[[#This Row],[Building Permits]]-B231)/B231</f>
        <v>#N/A</v>
      </c>
    </row>
    <row r="233" spans="1:3" x14ac:dyDescent="0.2">
      <c r="A233" s="13">
        <v>28795</v>
      </c>
      <c r="B233" s="10" t="e">
        <f>VLOOKUP(Table2[[#This Row],[Date]],Database!$A:$A,MATCH($A$1,Database!$A$1:$A$1,),)</f>
        <v>#N/A</v>
      </c>
      <c r="C233" s="30" t="e">
        <f>(Table2[[#This Row],[Building Permits]]-B232)/B232</f>
        <v>#N/A</v>
      </c>
    </row>
    <row r="234" spans="1:3" x14ac:dyDescent="0.2">
      <c r="A234" s="13">
        <v>28825</v>
      </c>
      <c r="B234" s="10" t="e">
        <f>VLOOKUP(Table2[[#This Row],[Date]],Database!$A:$A,MATCH($A$1,Database!$A$1:$A$1,),)</f>
        <v>#N/A</v>
      </c>
      <c r="C234" s="30" t="e">
        <f>(Table2[[#This Row],[Building Permits]]-B233)/B233</f>
        <v>#N/A</v>
      </c>
    </row>
    <row r="235" spans="1:3" x14ac:dyDescent="0.2">
      <c r="A235" s="13">
        <v>28856</v>
      </c>
      <c r="B235" s="10" t="e">
        <f>VLOOKUP(Table2[[#This Row],[Date]],Database!$A:$A,MATCH($A$1,Database!$A$1:$A$1,),)</f>
        <v>#N/A</v>
      </c>
      <c r="C235" s="30" t="e">
        <f>(Table2[[#This Row],[Building Permits]]-B234)/B234</f>
        <v>#N/A</v>
      </c>
    </row>
    <row r="236" spans="1:3" x14ac:dyDescent="0.2">
      <c r="A236" s="13">
        <v>28887</v>
      </c>
      <c r="B236" s="10" t="e">
        <f>VLOOKUP(Table2[[#This Row],[Date]],Database!$A:$A,MATCH($A$1,Database!$A$1:$A$1,),)</f>
        <v>#N/A</v>
      </c>
      <c r="C236" s="30" t="e">
        <f>(Table2[[#This Row],[Building Permits]]-B235)/B235</f>
        <v>#N/A</v>
      </c>
    </row>
    <row r="237" spans="1:3" x14ac:dyDescent="0.2">
      <c r="A237" s="13">
        <v>28915</v>
      </c>
      <c r="B237" s="10" t="e">
        <f>VLOOKUP(Table2[[#This Row],[Date]],Database!$A:$A,MATCH($A$1,Database!$A$1:$A$1,),)</f>
        <v>#N/A</v>
      </c>
      <c r="C237" s="30" t="e">
        <f>(Table2[[#This Row],[Building Permits]]-B236)/B236</f>
        <v>#N/A</v>
      </c>
    </row>
    <row r="238" spans="1:3" x14ac:dyDescent="0.2">
      <c r="A238" s="13">
        <v>28946</v>
      </c>
      <c r="B238" s="10" t="e">
        <f>VLOOKUP(Table2[[#This Row],[Date]],Database!$A:$A,MATCH($A$1,Database!$A$1:$A$1,),)</f>
        <v>#N/A</v>
      </c>
      <c r="C238" s="30" t="e">
        <f>(Table2[[#This Row],[Building Permits]]-B237)/B237</f>
        <v>#N/A</v>
      </c>
    </row>
    <row r="239" spans="1:3" x14ac:dyDescent="0.2">
      <c r="A239" s="13">
        <v>28976</v>
      </c>
      <c r="B239" s="10" t="e">
        <f>VLOOKUP(Table2[[#This Row],[Date]],Database!$A:$A,MATCH($A$1,Database!$A$1:$A$1,),)</f>
        <v>#N/A</v>
      </c>
      <c r="C239" s="30" t="e">
        <f>(Table2[[#This Row],[Building Permits]]-B238)/B238</f>
        <v>#N/A</v>
      </c>
    </row>
    <row r="240" spans="1:3" x14ac:dyDescent="0.2">
      <c r="A240" s="13">
        <v>29007</v>
      </c>
      <c r="B240" s="10" t="e">
        <f>VLOOKUP(Table2[[#This Row],[Date]],Database!$A:$A,MATCH($A$1,Database!$A$1:$A$1,),)</f>
        <v>#N/A</v>
      </c>
      <c r="C240" s="30" t="e">
        <f>(Table2[[#This Row],[Building Permits]]-B239)/B239</f>
        <v>#N/A</v>
      </c>
    </row>
    <row r="241" spans="1:3" x14ac:dyDescent="0.2">
      <c r="A241" s="13">
        <v>29037</v>
      </c>
      <c r="B241" s="10" t="e">
        <f>VLOOKUP(Table2[[#This Row],[Date]],Database!$A:$A,MATCH($A$1,Database!$A$1:$A$1,),)</f>
        <v>#N/A</v>
      </c>
      <c r="C241" s="30" t="e">
        <f>(Table2[[#This Row],[Building Permits]]-B240)/B240</f>
        <v>#N/A</v>
      </c>
    </row>
    <row r="242" spans="1:3" x14ac:dyDescent="0.2">
      <c r="A242" s="13">
        <v>29068</v>
      </c>
      <c r="B242" s="10" t="e">
        <f>VLOOKUP(Table2[[#This Row],[Date]],Database!$A:$A,MATCH($A$1,Database!$A$1:$A$1,),)</f>
        <v>#N/A</v>
      </c>
      <c r="C242" s="30" t="e">
        <f>(Table2[[#This Row],[Building Permits]]-B241)/B241</f>
        <v>#N/A</v>
      </c>
    </row>
    <row r="243" spans="1:3" x14ac:dyDescent="0.2">
      <c r="A243" s="9">
        <v>29099</v>
      </c>
      <c r="B243" s="10" t="e">
        <f>VLOOKUP(Table2[[#This Row],[Date]],Database!$A:$A,MATCH($A$1,Database!$A$1:$A$1,),)</f>
        <v>#N/A</v>
      </c>
      <c r="C243" s="30" t="e">
        <f>(Table2[[#This Row],[Building Permits]]-B242)/B242</f>
        <v>#N/A</v>
      </c>
    </row>
    <row r="244" spans="1:3" x14ac:dyDescent="0.2">
      <c r="A244" s="9">
        <v>29129</v>
      </c>
      <c r="B244" s="10" t="e">
        <f>VLOOKUP(Table2[[#This Row],[Date]],Database!$A:$A,MATCH($A$1,Database!$A$1:$A$1,),)</f>
        <v>#N/A</v>
      </c>
      <c r="C244" s="30" t="e">
        <f>(Table2[[#This Row],[Building Permits]]-B243)/B243</f>
        <v>#N/A</v>
      </c>
    </row>
    <row r="245" spans="1:3" x14ac:dyDescent="0.2">
      <c r="A245" s="9">
        <v>29160</v>
      </c>
      <c r="B245" s="10" t="e">
        <f>VLOOKUP(Table2[[#This Row],[Date]],Database!$A:$A,MATCH($A$1,Database!$A$1:$A$1,),)</f>
        <v>#N/A</v>
      </c>
      <c r="C245" s="30" t="e">
        <f>(Table2[[#This Row],[Building Permits]]-B244)/B244</f>
        <v>#N/A</v>
      </c>
    </row>
    <row r="246" spans="1:3" x14ac:dyDescent="0.2">
      <c r="A246" s="9">
        <v>29190</v>
      </c>
      <c r="B246" s="10" t="e">
        <f>VLOOKUP(Table2[[#This Row],[Date]],Database!$A:$A,MATCH($A$1,Database!$A$1:$A$1,),)</f>
        <v>#N/A</v>
      </c>
      <c r="C246" s="30" t="e">
        <f>(Table2[[#This Row],[Building Permits]]-B245)/B245</f>
        <v>#N/A</v>
      </c>
    </row>
    <row r="247" spans="1:3" x14ac:dyDescent="0.2">
      <c r="A247" s="9">
        <v>29221</v>
      </c>
      <c r="B247" s="10" t="e">
        <f>VLOOKUP(Table2[[#This Row],[Date]],Database!$A:$A,MATCH($A$1,Database!$A$1:$A$1,),)</f>
        <v>#N/A</v>
      </c>
      <c r="C247" s="30" t="e">
        <f>(Table2[[#This Row],[Building Permits]]-B246)/B246</f>
        <v>#N/A</v>
      </c>
    </row>
    <row r="248" spans="1:3" x14ac:dyDescent="0.2">
      <c r="A248" s="9">
        <v>29252</v>
      </c>
      <c r="B248" s="10" t="e">
        <f>VLOOKUP(Table2[[#This Row],[Date]],Database!$A:$A,MATCH($A$1,Database!$A$1:$A$1,),)</f>
        <v>#N/A</v>
      </c>
      <c r="C248" s="30" t="e">
        <f>(Table2[[#This Row],[Building Permits]]-B247)/B247</f>
        <v>#N/A</v>
      </c>
    </row>
    <row r="249" spans="1:3" x14ac:dyDescent="0.2">
      <c r="A249" s="9">
        <v>29281</v>
      </c>
      <c r="B249" s="10" t="e">
        <f>VLOOKUP(Table2[[#This Row],[Date]],Database!$A:$A,MATCH($A$1,Database!$A$1:$A$1,),)</f>
        <v>#N/A</v>
      </c>
      <c r="C249" s="30" t="e">
        <f>(Table2[[#This Row],[Building Permits]]-B248)/B248</f>
        <v>#N/A</v>
      </c>
    </row>
    <row r="250" spans="1:3" x14ac:dyDescent="0.2">
      <c r="A250" s="9">
        <v>29312</v>
      </c>
      <c r="B250" s="10" t="e">
        <f>VLOOKUP(Table2[[#This Row],[Date]],Database!$A:$A,MATCH($A$1,Database!$A$1:$A$1,),)</f>
        <v>#N/A</v>
      </c>
      <c r="C250" s="30" t="e">
        <f>(Table2[[#This Row],[Building Permits]]-B249)/B249</f>
        <v>#N/A</v>
      </c>
    </row>
    <row r="251" spans="1:3" x14ac:dyDescent="0.2">
      <c r="A251" s="9">
        <v>29342</v>
      </c>
      <c r="B251" s="10" t="e">
        <f>VLOOKUP(Table2[[#This Row],[Date]],Database!$A:$A,MATCH($A$1,Database!$A$1:$A$1,),)</f>
        <v>#N/A</v>
      </c>
      <c r="C251" s="30" t="e">
        <f>(Table2[[#This Row],[Building Permits]]-B250)/B250</f>
        <v>#N/A</v>
      </c>
    </row>
    <row r="252" spans="1:3" x14ac:dyDescent="0.2">
      <c r="A252" s="9">
        <v>29373</v>
      </c>
      <c r="B252" s="10" t="e">
        <f>VLOOKUP(Table2[[#This Row],[Date]],Database!$A:$A,MATCH($A$1,Database!$A$1:$A$1,),)</f>
        <v>#N/A</v>
      </c>
      <c r="C252" s="30" t="e">
        <f>(Table2[[#This Row],[Building Permits]]-B251)/B251</f>
        <v>#N/A</v>
      </c>
    </row>
    <row r="253" spans="1:3" x14ac:dyDescent="0.2">
      <c r="A253" s="9">
        <v>29403</v>
      </c>
      <c r="B253" s="10" t="e">
        <f>VLOOKUP(Table2[[#This Row],[Date]],Database!$A:$A,MATCH($A$1,Database!$A$1:$A$1,),)</f>
        <v>#N/A</v>
      </c>
      <c r="C253" s="30" t="e">
        <f>(Table2[[#This Row],[Building Permits]]-B252)/B252</f>
        <v>#N/A</v>
      </c>
    </row>
    <row r="254" spans="1:3" x14ac:dyDescent="0.2">
      <c r="A254" s="9">
        <v>29434</v>
      </c>
      <c r="B254" s="10" t="e">
        <f>VLOOKUP(Table2[[#This Row],[Date]],Database!$A:$A,MATCH($A$1,Database!$A$1:$A$1,),)</f>
        <v>#N/A</v>
      </c>
      <c r="C254" s="30" t="e">
        <f>(Table2[[#This Row],[Building Permits]]-B253)/B253</f>
        <v>#N/A</v>
      </c>
    </row>
    <row r="255" spans="1:3" x14ac:dyDescent="0.2">
      <c r="A255" s="9">
        <v>29465</v>
      </c>
      <c r="B255" s="10" t="e">
        <f>VLOOKUP(Table2[[#This Row],[Date]],Database!$A:$A,MATCH($A$1,Database!$A$1:$A$1,),)</f>
        <v>#N/A</v>
      </c>
      <c r="C255" s="30" t="e">
        <f>(Table2[[#This Row],[Building Permits]]-B254)/B254</f>
        <v>#N/A</v>
      </c>
    </row>
    <row r="256" spans="1:3" x14ac:dyDescent="0.2">
      <c r="A256" s="9">
        <v>29495</v>
      </c>
      <c r="B256" s="10" t="e">
        <f>VLOOKUP(Table2[[#This Row],[Date]],Database!$A:$A,MATCH($A$1,Database!$A$1:$A$1,),)</f>
        <v>#N/A</v>
      </c>
      <c r="C256" s="30" t="e">
        <f>(Table2[[#This Row],[Building Permits]]-B255)/B255</f>
        <v>#N/A</v>
      </c>
    </row>
    <row r="257" spans="1:3" x14ac:dyDescent="0.2">
      <c r="A257" s="9">
        <v>29526</v>
      </c>
      <c r="B257" s="10" t="e">
        <f>VLOOKUP(Table2[[#This Row],[Date]],Database!$A:$A,MATCH($A$1,Database!$A$1:$A$1,),)</f>
        <v>#N/A</v>
      </c>
      <c r="C257" s="30" t="e">
        <f>(Table2[[#This Row],[Building Permits]]-B256)/B256</f>
        <v>#N/A</v>
      </c>
    </row>
    <row r="258" spans="1:3" x14ac:dyDescent="0.2">
      <c r="A258" s="9">
        <v>29556</v>
      </c>
      <c r="B258" s="10" t="e">
        <f>VLOOKUP(Table2[[#This Row],[Date]],Database!$A:$A,MATCH($A$1,Database!$A$1:$A$1,),)</f>
        <v>#N/A</v>
      </c>
      <c r="C258" s="30" t="e">
        <f>(Table2[[#This Row],[Building Permits]]-B257)/B257</f>
        <v>#N/A</v>
      </c>
    </row>
    <row r="259" spans="1:3" x14ac:dyDescent="0.2">
      <c r="A259" s="9">
        <v>29587</v>
      </c>
      <c r="B259" s="10" t="e">
        <f>VLOOKUP(Table2[[#This Row],[Date]],Database!$A:$A,MATCH($A$1,Database!$A$1:$A$1,),)</f>
        <v>#N/A</v>
      </c>
      <c r="C259" s="30" t="e">
        <f>(Table2[[#This Row],[Building Permits]]-B258)/B258</f>
        <v>#N/A</v>
      </c>
    </row>
    <row r="260" spans="1:3" x14ac:dyDescent="0.2">
      <c r="A260" s="9">
        <v>29618</v>
      </c>
      <c r="B260" s="10" t="e">
        <f>VLOOKUP(Table2[[#This Row],[Date]],Database!$A:$A,MATCH($A$1,Database!$A$1:$A$1,),)</f>
        <v>#N/A</v>
      </c>
      <c r="C260" s="30" t="e">
        <f>(Table2[[#This Row],[Building Permits]]-B259)/B259</f>
        <v>#N/A</v>
      </c>
    </row>
    <row r="261" spans="1:3" x14ac:dyDescent="0.2">
      <c r="A261" s="9">
        <v>29646</v>
      </c>
      <c r="B261" s="10" t="e">
        <f>VLOOKUP(Table2[[#This Row],[Date]],Database!$A:$A,MATCH($A$1,Database!$A$1:$A$1,),)</f>
        <v>#N/A</v>
      </c>
      <c r="C261" s="30" t="e">
        <f>(Table2[[#This Row],[Building Permits]]-B260)/B260</f>
        <v>#N/A</v>
      </c>
    </row>
    <row r="262" spans="1:3" x14ac:dyDescent="0.2">
      <c r="A262" s="9">
        <v>29677</v>
      </c>
      <c r="B262" s="10" t="e">
        <f>VLOOKUP(Table2[[#This Row],[Date]],Database!$A:$A,MATCH($A$1,Database!$A$1:$A$1,),)</f>
        <v>#N/A</v>
      </c>
      <c r="C262" s="30" t="e">
        <f>(Table2[[#This Row],[Building Permits]]-B261)/B261</f>
        <v>#N/A</v>
      </c>
    </row>
    <row r="263" spans="1:3" x14ac:dyDescent="0.2">
      <c r="A263" s="9">
        <v>29707</v>
      </c>
      <c r="B263" s="10" t="e">
        <f>VLOOKUP(Table2[[#This Row],[Date]],Database!$A:$A,MATCH($A$1,Database!$A$1:$A$1,),)</f>
        <v>#N/A</v>
      </c>
      <c r="C263" s="30" t="e">
        <f>(Table2[[#This Row],[Building Permits]]-B262)/B262</f>
        <v>#N/A</v>
      </c>
    </row>
    <row r="264" spans="1:3" x14ac:dyDescent="0.2">
      <c r="A264" s="9">
        <v>29738</v>
      </c>
      <c r="B264" s="10" t="e">
        <f>VLOOKUP(Table2[[#This Row],[Date]],Database!$A:$A,MATCH($A$1,Database!$A$1:$A$1,),)</f>
        <v>#N/A</v>
      </c>
      <c r="C264" s="30" t="e">
        <f>(Table2[[#This Row],[Building Permits]]-B263)/B263</f>
        <v>#N/A</v>
      </c>
    </row>
    <row r="265" spans="1:3" x14ac:dyDescent="0.2">
      <c r="A265" s="9">
        <v>29768</v>
      </c>
      <c r="B265" s="10" t="e">
        <f>VLOOKUP(Table2[[#This Row],[Date]],Database!$A:$A,MATCH($A$1,Database!$A$1:$A$1,),)</f>
        <v>#N/A</v>
      </c>
      <c r="C265" s="30" t="e">
        <f>(Table2[[#This Row],[Building Permits]]-B264)/B264</f>
        <v>#N/A</v>
      </c>
    </row>
    <row r="266" spans="1:3" x14ac:dyDescent="0.2">
      <c r="A266" s="9">
        <v>29799</v>
      </c>
      <c r="B266" s="10" t="e">
        <f>VLOOKUP(Table2[[#This Row],[Date]],Database!$A:$A,MATCH($A$1,Database!$A$1:$A$1,),)</f>
        <v>#N/A</v>
      </c>
      <c r="C266" s="30" t="e">
        <f>(Table2[[#This Row],[Building Permits]]-B265)/B265</f>
        <v>#N/A</v>
      </c>
    </row>
    <row r="267" spans="1:3" x14ac:dyDescent="0.2">
      <c r="A267" s="9">
        <v>29830</v>
      </c>
      <c r="B267" s="10" t="e">
        <f>VLOOKUP(Table2[[#This Row],[Date]],Database!$A:$A,MATCH($A$1,Database!$A$1:$A$1,),)</f>
        <v>#N/A</v>
      </c>
      <c r="C267" s="30" t="e">
        <f>(Table2[[#This Row],[Building Permits]]-B266)/B266</f>
        <v>#N/A</v>
      </c>
    </row>
    <row r="268" spans="1:3" x14ac:dyDescent="0.2">
      <c r="A268" s="9">
        <v>29860</v>
      </c>
      <c r="B268" s="10" t="e">
        <f>VLOOKUP(Table2[[#This Row],[Date]],Database!$A:$A,MATCH($A$1,Database!$A$1:$A$1,),)</f>
        <v>#N/A</v>
      </c>
      <c r="C268" s="30" t="e">
        <f>(Table2[[#This Row],[Building Permits]]-B267)/B267</f>
        <v>#N/A</v>
      </c>
    </row>
    <row r="269" spans="1:3" x14ac:dyDescent="0.2">
      <c r="A269" s="9">
        <v>29891</v>
      </c>
      <c r="B269" s="10" t="e">
        <f>VLOOKUP(Table2[[#This Row],[Date]],Database!$A:$A,MATCH($A$1,Database!$A$1:$A$1,),)</f>
        <v>#N/A</v>
      </c>
      <c r="C269" s="30" t="e">
        <f>(Table2[[#This Row],[Building Permits]]-B268)/B268</f>
        <v>#N/A</v>
      </c>
    </row>
    <row r="270" spans="1:3" x14ac:dyDescent="0.2">
      <c r="A270" s="9">
        <v>29921</v>
      </c>
      <c r="B270" s="10" t="e">
        <f>VLOOKUP(Table2[[#This Row],[Date]],Database!$A:$A,MATCH($A$1,Database!$A$1:$A$1,),)</f>
        <v>#N/A</v>
      </c>
      <c r="C270" s="30" t="e">
        <f>(Table2[[#This Row],[Building Permits]]-B269)/B269</f>
        <v>#N/A</v>
      </c>
    </row>
    <row r="271" spans="1:3" x14ac:dyDescent="0.2">
      <c r="A271" s="9">
        <v>29952</v>
      </c>
      <c r="B271" s="10" t="e">
        <f>VLOOKUP(Table2[[#This Row],[Date]],Database!$A:$A,MATCH($A$1,Database!$A$1:$A$1,),)</f>
        <v>#N/A</v>
      </c>
      <c r="C271" s="30" t="e">
        <f>(Table2[[#This Row],[Building Permits]]-B270)/B270</f>
        <v>#N/A</v>
      </c>
    </row>
    <row r="272" spans="1:3" x14ac:dyDescent="0.2">
      <c r="A272" s="9">
        <v>29983</v>
      </c>
      <c r="B272" s="10" t="e">
        <f>VLOOKUP(Table2[[#This Row],[Date]],Database!$A:$A,MATCH($A$1,Database!$A$1:$A$1,),)</f>
        <v>#N/A</v>
      </c>
      <c r="C272" s="30" t="e">
        <f>(Table2[[#This Row],[Building Permits]]-B271)/B271</f>
        <v>#N/A</v>
      </c>
    </row>
    <row r="273" spans="1:3" x14ac:dyDescent="0.2">
      <c r="A273" s="9">
        <v>30011</v>
      </c>
      <c r="B273" s="10" t="e">
        <f>VLOOKUP(Table2[[#This Row],[Date]],Database!$A:$A,MATCH($A$1,Database!$A$1:$A$1,),)</f>
        <v>#N/A</v>
      </c>
      <c r="C273" s="30" t="e">
        <f>(Table2[[#This Row],[Building Permits]]-B272)/B272</f>
        <v>#N/A</v>
      </c>
    </row>
    <row r="274" spans="1:3" x14ac:dyDescent="0.2">
      <c r="A274" s="9">
        <v>30042</v>
      </c>
      <c r="B274" s="10" t="e">
        <f>VLOOKUP(Table2[[#This Row],[Date]],Database!$A:$A,MATCH($A$1,Database!$A$1:$A$1,),)</f>
        <v>#N/A</v>
      </c>
      <c r="C274" s="30" t="e">
        <f>(Table2[[#This Row],[Building Permits]]-B273)/B273</f>
        <v>#N/A</v>
      </c>
    </row>
    <row r="275" spans="1:3" x14ac:dyDescent="0.2">
      <c r="A275" s="9">
        <v>30072</v>
      </c>
      <c r="B275" s="10" t="e">
        <f>VLOOKUP(Table2[[#This Row],[Date]],Database!$A:$A,MATCH($A$1,Database!$A$1:$A$1,),)</f>
        <v>#N/A</v>
      </c>
      <c r="C275" s="30" t="e">
        <f>(Table2[[#This Row],[Building Permits]]-B274)/B274</f>
        <v>#N/A</v>
      </c>
    </row>
    <row r="276" spans="1:3" x14ac:dyDescent="0.2">
      <c r="A276" s="9">
        <v>30103</v>
      </c>
      <c r="B276" s="10" t="e">
        <f>VLOOKUP(Table2[[#This Row],[Date]],Database!$A:$A,MATCH($A$1,Database!$A$1:$A$1,),)</f>
        <v>#N/A</v>
      </c>
      <c r="C276" s="30" t="e">
        <f>(Table2[[#This Row],[Building Permits]]-B275)/B275</f>
        <v>#N/A</v>
      </c>
    </row>
    <row r="277" spans="1:3" x14ac:dyDescent="0.2">
      <c r="A277" s="9">
        <v>30133</v>
      </c>
      <c r="B277" s="10" t="e">
        <f>VLOOKUP(Table2[[#This Row],[Date]],Database!$A:$A,MATCH($A$1,Database!$A$1:$A$1,),)</f>
        <v>#N/A</v>
      </c>
      <c r="C277" s="30" t="e">
        <f>(Table2[[#This Row],[Building Permits]]-B276)/B276</f>
        <v>#N/A</v>
      </c>
    </row>
    <row r="278" spans="1:3" x14ac:dyDescent="0.2">
      <c r="A278" s="9">
        <v>30164</v>
      </c>
      <c r="B278" s="10" t="e">
        <f>VLOOKUP(Table2[[#This Row],[Date]],Database!$A:$A,MATCH($A$1,Database!$A$1:$A$1,),)</f>
        <v>#N/A</v>
      </c>
      <c r="C278" s="30" t="e">
        <f>(Table2[[#This Row],[Building Permits]]-B277)/B277</f>
        <v>#N/A</v>
      </c>
    </row>
    <row r="279" spans="1:3" x14ac:dyDescent="0.2">
      <c r="A279" s="9">
        <v>30195</v>
      </c>
      <c r="B279" s="10" t="e">
        <f>VLOOKUP(Table2[[#This Row],[Date]],Database!$A:$A,MATCH($A$1,Database!$A$1:$A$1,),)</f>
        <v>#N/A</v>
      </c>
      <c r="C279" s="30" t="e">
        <f>(Table2[[#This Row],[Building Permits]]-B278)/B278</f>
        <v>#N/A</v>
      </c>
    </row>
    <row r="280" spans="1:3" x14ac:dyDescent="0.2">
      <c r="A280" s="9">
        <v>30225</v>
      </c>
      <c r="B280" s="10" t="e">
        <f>VLOOKUP(Table2[[#This Row],[Date]],Database!$A:$A,MATCH($A$1,Database!$A$1:$A$1,),)</f>
        <v>#N/A</v>
      </c>
      <c r="C280" s="30" t="e">
        <f>(Table2[[#This Row],[Building Permits]]-B279)/B279</f>
        <v>#N/A</v>
      </c>
    </row>
    <row r="281" spans="1:3" x14ac:dyDescent="0.2">
      <c r="A281" s="9">
        <v>30256</v>
      </c>
      <c r="B281" s="10" t="e">
        <f>VLOOKUP(Table2[[#This Row],[Date]],Database!$A:$A,MATCH($A$1,Database!$A$1:$A$1,),)</f>
        <v>#N/A</v>
      </c>
      <c r="C281" s="30" t="e">
        <f>(Table2[[#This Row],[Building Permits]]-B280)/B280</f>
        <v>#N/A</v>
      </c>
    </row>
    <row r="282" spans="1:3" x14ac:dyDescent="0.2">
      <c r="A282" s="9">
        <v>30286</v>
      </c>
      <c r="B282" s="10" t="e">
        <f>VLOOKUP(Table2[[#This Row],[Date]],Database!$A:$A,MATCH($A$1,Database!$A$1:$A$1,),)</f>
        <v>#N/A</v>
      </c>
      <c r="C282" s="30" t="e">
        <f>(Table2[[#This Row],[Building Permits]]-B281)/B281</f>
        <v>#N/A</v>
      </c>
    </row>
    <row r="283" spans="1:3" x14ac:dyDescent="0.2">
      <c r="A283" s="9">
        <v>30317</v>
      </c>
      <c r="B283" s="10" t="e">
        <f>VLOOKUP(Table2[[#This Row],[Date]],Database!$A:$A,MATCH($A$1,Database!$A$1:$A$1,),)</f>
        <v>#N/A</v>
      </c>
      <c r="C283" s="30" t="e">
        <f>(Table2[[#This Row],[Building Permits]]-B282)/B282</f>
        <v>#N/A</v>
      </c>
    </row>
    <row r="284" spans="1:3" x14ac:dyDescent="0.2">
      <c r="A284" s="9">
        <v>30348</v>
      </c>
      <c r="B284" s="10" t="e">
        <f>VLOOKUP(Table2[[#This Row],[Date]],Database!$A:$A,MATCH($A$1,Database!$A$1:$A$1,),)</f>
        <v>#N/A</v>
      </c>
      <c r="C284" s="30" t="e">
        <f>(Table2[[#This Row],[Building Permits]]-B283)/B283</f>
        <v>#N/A</v>
      </c>
    </row>
    <row r="285" spans="1:3" x14ac:dyDescent="0.2">
      <c r="A285" s="9">
        <v>30376</v>
      </c>
      <c r="B285" s="10" t="e">
        <f>VLOOKUP(Table2[[#This Row],[Date]],Database!$A:$A,MATCH($A$1,Database!$A$1:$A$1,),)</f>
        <v>#N/A</v>
      </c>
      <c r="C285" s="30" t="e">
        <f>(Table2[[#This Row],[Building Permits]]-B284)/B284</f>
        <v>#N/A</v>
      </c>
    </row>
    <row r="286" spans="1:3" x14ac:dyDescent="0.2">
      <c r="A286" s="9">
        <v>30407</v>
      </c>
      <c r="B286" s="10" t="e">
        <f>VLOOKUP(Table2[[#This Row],[Date]],Database!$A:$A,MATCH($A$1,Database!$A$1:$A$1,),)</f>
        <v>#N/A</v>
      </c>
      <c r="C286" s="30" t="e">
        <f>(Table2[[#This Row],[Building Permits]]-B285)/B285</f>
        <v>#N/A</v>
      </c>
    </row>
    <row r="287" spans="1:3" x14ac:dyDescent="0.2">
      <c r="A287" s="9">
        <v>30437</v>
      </c>
      <c r="B287" s="10" t="e">
        <f>VLOOKUP(Table2[[#This Row],[Date]],Database!$A:$A,MATCH($A$1,Database!$A$1:$A$1,),)</f>
        <v>#N/A</v>
      </c>
      <c r="C287" s="30" t="e">
        <f>(Table2[[#This Row],[Building Permits]]-B286)/B286</f>
        <v>#N/A</v>
      </c>
    </row>
    <row r="288" spans="1:3" x14ac:dyDescent="0.2">
      <c r="A288" s="9">
        <v>30468</v>
      </c>
      <c r="B288" s="10" t="e">
        <f>VLOOKUP(Table2[[#This Row],[Date]],Database!$A:$A,MATCH($A$1,Database!$A$1:$A$1,),)</f>
        <v>#N/A</v>
      </c>
      <c r="C288" s="30" t="e">
        <f>(Table2[[#This Row],[Building Permits]]-B287)/B287</f>
        <v>#N/A</v>
      </c>
    </row>
    <row r="289" spans="1:3" x14ac:dyDescent="0.2">
      <c r="A289" s="9">
        <v>30498</v>
      </c>
      <c r="B289" s="10" t="e">
        <f>VLOOKUP(Table2[[#This Row],[Date]],Database!$A:$A,MATCH($A$1,Database!$A$1:$A$1,),)</f>
        <v>#N/A</v>
      </c>
      <c r="C289" s="30" t="e">
        <f>(Table2[[#This Row],[Building Permits]]-B288)/B288</f>
        <v>#N/A</v>
      </c>
    </row>
    <row r="290" spans="1:3" x14ac:dyDescent="0.2">
      <c r="A290" s="9">
        <v>30529</v>
      </c>
      <c r="B290" s="10" t="e">
        <f>VLOOKUP(Table2[[#This Row],[Date]],Database!$A:$A,MATCH($A$1,Database!$A$1:$A$1,),)</f>
        <v>#N/A</v>
      </c>
      <c r="C290" s="30" t="e">
        <f>(Table2[[#This Row],[Building Permits]]-B289)/B289</f>
        <v>#N/A</v>
      </c>
    </row>
    <row r="291" spans="1:3" x14ac:dyDescent="0.2">
      <c r="A291" s="9">
        <v>30560</v>
      </c>
      <c r="B291" s="10" t="e">
        <f>VLOOKUP(Table2[[#This Row],[Date]],Database!$A:$A,MATCH($A$1,Database!$A$1:$A$1,),)</f>
        <v>#N/A</v>
      </c>
      <c r="C291" s="30" t="e">
        <f>(Table2[[#This Row],[Building Permits]]-B290)/B290</f>
        <v>#N/A</v>
      </c>
    </row>
    <row r="292" spans="1:3" x14ac:dyDescent="0.2">
      <c r="A292" s="9">
        <v>30590</v>
      </c>
      <c r="B292" s="10" t="e">
        <f>VLOOKUP(Table2[[#This Row],[Date]],Database!$A:$A,MATCH($A$1,Database!$A$1:$A$1,),)</f>
        <v>#N/A</v>
      </c>
      <c r="C292" s="30" t="e">
        <f>(Table2[[#This Row],[Building Permits]]-B291)/B291</f>
        <v>#N/A</v>
      </c>
    </row>
    <row r="293" spans="1:3" x14ac:dyDescent="0.2">
      <c r="A293" s="9">
        <v>30621</v>
      </c>
      <c r="B293" s="10" t="e">
        <f>VLOOKUP(Table2[[#This Row],[Date]],Database!$A:$A,MATCH($A$1,Database!$A$1:$A$1,),)</f>
        <v>#N/A</v>
      </c>
      <c r="C293" s="30" t="e">
        <f>(Table2[[#This Row],[Building Permits]]-B292)/B292</f>
        <v>#N/A</v>
      </c>
    </row>
    <row r="294" spans="1:3" x14ac:dyDescent="0.2">
      <c r="A294" s="9">
        <v>30651</v>
      </c>
      <c r="B294" s="10" t="e">
        <f>VLOOKUP(Table2[[#This Row],[Date]],Database!$A:$A,MATCH($A$1,Database!$A$1:$A$1,),)</f>
        <v>#N/A</v>
      </c>
      <c r="C294" s="30" t="e">
        <f>(Table2[[#This Row],[Building Permits]]-B293)/B293</f>
        <v>#N/A</v>
      </c>
    </row>
    <row r="295" spans="1:3" x14ac:dyDescent="0.2">
      <c r="A295" s="9">
        <v>30682</v>
      </c>
      <c r="B295" s="10" t="e">
        <f>VLOOKUP(Table2[[#This Row],[Date]],Database!$A:$A,MATCH($A$1,Database!$A$1:$A$1,),)</f>
        <v>#N/A</v>
      </c>
      <c r="C295" s="30" t="e">
        <f>(Table2[[#This Row],[Building Permits]]-B294)/B294</f>
        <v>#N/A</v>
      </c>
    </row>
    <row r="296" spans="1:3" x14ac:dyDescent="0.2">
      <c r="A296" s="9">
        <v>30713</v>
      </c>
      <c r="B296" s="10" t="e">
        <f>VLOOKUP(Table2[[#This Row],[Date]],Database!$A:$A,MATCH($A$1,Database!$A$1:$A$1,),)</f>
        <v>#N/A</v>
      </c>
      <c r="C296" s="30" t="e">
        <f>(Table2[[#This Row],[Building Permits]]-B295)/B295</f>
        <v>#N/A</v>
      </c>
    </row>
    <row r="297" spans="1:3" x14ac:dyDescent="0.2">
      <c r="A297" s="9">
        <v>30742</v>
      </c>
      <c r="B297" s="10" t="e">
        <f>VLOOKUP(Table2[[#This Row],[Date]],Database!$A:$A,MATCH($A$1,Database!$A$1:$A$1,),)</f>
        <v>#N/A</v>
      </c>
      <c r="C297" s="30" t="e">
        <f>(Table2[[#This Row],[Building Permits]]-B296)/B296</f>
        <v>#N/A</v>
      </c>
    </row>
    <row r="298" spans="1:3" x14ac:dyDescent="0.2">
      <c r="A298" s="9">
        <v>30773</v>
      </c>
      <c r="B298" s="10" t="e">
        <f>VLOOKUP(Table2[[#This Row],[Date]],Database!$A:$A,MATCH($A$1,Database!$A$1:$A$1,),)</f>
        <v>#N/A</v>
      </c>
      <c r="C298" s="30" t="e">
        <f>(Table2[[#This Row],[Building Permits]]-B297)/B297</f>
        <v>#N/A</v>
      </c>
    </row>
    <row r="299" spans="1:3" x14ac:dyDescent="0.2">
      <c r="A299" s="9">
        <v>30803</v>
      </c>
      <c r="B299" s="10" t="e">
        <f>VLOOKUP(Table2[[#This Row],[Date]],Database!$A:$A,MATCH($A$1,Database!$A$1:$A$1,),)</f>
        <v>#N/A</v>
      </c>
      <c r="C299" s="30" t="e">
        <f>(Table2[[#This Row],[Building Permits]]-B298)/B298</f>
        <v>#N/A</v>
      </c>
    </row>
    <row r="300" spans="1:3" x14ac:dyDescent="0.2">
      <c r="A300" s="9">
        <v>30834</v>
      </c>
      <c r="B300" s="10" t="e">
        <f>VLOOKUP(Table2[[#This Row],[Date]],Database!$A:$A,MATCH($A$1,Database!$A$1:$A$1,),)</f>
        <v>#N/A</v>
      </c>
      <c r="C300" s="30" t="e">
        <f>(Table2[[#This Row],[Building Permits]]-B299)/B299</f>
        <v>#N/A</v>
      </c>
    </row>
    <row r="301" spans="1:3" x14ac:dyDescent="0.2">
      <c r="A301" s="9">
        <v>30864</v>
      </c>
      <c r="B301" s="10" t="e">
        <f>VLOOKUP(Table2[[#This Row],[Date]],Database!$A:$A,MATCH($A$1,Database!$A$1:$A$1,),)</f>
        <v>#N/A</v>
      </c>
      <c r="C301" s="30" t="e">
        <f>(Table2[[#This Row],[Building Permits]]-B300)/B300</f>
        <v>#N/A</v>
      </c>
    </row>
    <row r="302" spans="1:3" x14ac:dyDescent="0.2">
      <c r="A302" s="9">
        <v>30895</v>
      </c>
      <c r="B302" s="10" t="e">
        <f>VLOOKUP(Table2[[#This Row],[Date]],Database!$A:$A,MATCH($A$1,Database!$A$1:$A$1,),)</f>
        <v>#N/A</v>
      </c>
      <c r="C302" s="30" t="e">
        <f>(Table2[[#This Row],[Building Permits]]-B301)/B301</f>
        <v>#N/A</v>
      </c>
    </row>
    <row r="303" spans="1:3" x14ac:dyDescent="0.2">
      <c r="A303" s="9">
        <v>30926</v>
      </c>
      <c r="B303" s="10" t="e">
        <f>VLOOKUP(Table2[[#This Row],[Date]],Database!$A:$A,MATCH($A$1,Database!$A$1:$A$1,),)</f>
        <v>#N/A</v>
      </c>
      <c r="C303" s="30" t="e">
        <f>(Table2[[#This Row],[Building Permits]]-B302)/B302</f>
        <v>#N/A</v>
      </c>
    </row>
    <row r="304" spans="1:3" x14ac:dyDescent="0.2">
      <c r="A304" s="9">
        <v>30956</v>
      </c>
      <c r="B304" s="10" t="e">
        <f>VLOOKUP(Table2[[#This Row],[Date]],Database!$A:$A,MATCH($A$1,Database!$A$1:$A$1,),)</f>
        <v>#N/A</v>
      </c>
      <c r="C304" s="30" t="e">
        <f>(Table2[[#This Row],[Building Permits]]-B303)/B303</f>
        <v>#N/A</v>
      </c>
    </row>
    <row r="305" spans="1:3" x14ac:dyDescent="0.2">
      <c r="A305" s="9">
        <v>30987</v>
      </c>
      <c r="B305" s="10" t="e">
        <f>VLOOKUP(Table2[[#This Row],[Date]],Database!$A:$A,MATCH($A$1,Database!$A$1:$A$1,),)</f>
        <v>#N/A</v>
      </c>
      <c r="C305" s="30" t="e">
        <f>(Table2[[#This Row],[Building Permits]]-B304)/B304</f>
        <v>#N/A</v>
      </c>
    </row>
    <row r="306" spans="1:3" x14ac:dyDescent="0.2">
      <c r="A306" s="9">
        <v>31017</v>
      </c>
      <c r="B306" s="10" t="e">
        <f>VLOOKUP(Table2[[#This Row],[Date]],Database!$A:$A,MATCH($A$1,Database!$A$1:$A$1,),)</f>
        <v>#N/A</v>
      </c>
      <c r="C306" s="30" t="e">
        <f>(Table2[[#This Row],[Building Permits]]-B305)/B305</f>
        <v>#N/A</v>
      </c>
    </row>
    <row r="307" spans="1:3" x14ac:dyDescent="0.2">
      <c r="A307" s="9">
        <v>31048</v>
      </c>
      <c r="B307" s="10" t="e">
        <f>VLOOKUP(Table2[[#This Row],[Date]],Database!$A:$A,MATCH($A$1,Database!$A$1:$A$1,),)</f>
        <v>#N/A</v>
      </c>
      <c r="C307" s="30" t="e">
        <f>(Table2[[#This Row],[Building Permits]]-B306)/B306</f>
        <v>#N/A</v>
      </c>
    </row>
    <row r="308" spans="1:3" x14ac:dyDescent="0.2">
      <c r="A308" s="9">
        <v>31079</v>
      </c>
      <c r="B308" s="10" t="e">
        <f>VLOOKUP(Table2[[#This Row],[Date]],Database!$A:$A,MATCH($A$1,Database!$A$1:$A$1,),)</f>
        <v>#N/A</v>
      </c>
      <c r="C308" s="30" t="e">
        <f>(Table2[[#This Row],[Building Permits]]-B307)/B307</f>
        <v>#N/A</v>
      </c>
    </row>
    <row r="309" spans="1:3" x14ac:dyDescent="0.2">
      <c r="A309" s="9">
        <v>31107</v>
      </c>
      <c r="B309" s="10" t="e">
        <f>VLOOKUP(Table2[[#This Row],[Date]],Database!$A:$A,MATCH($A$1,Database!$A$1:$A$1,),)</f>
        <v>#N/A</v>
      </c>
      <c r="C309" s="30" t="e">
        <f>(Table2[[#This Row],[Building Permits]]-B308)/B308</f>
        <v>#N/A</v>
      </c>
    </row>
    <row r="310" spans="1:3" x14ac:dyDescent="0.2">
      <c r="A310" s="9">
        <v>31138</v>
      </c>
      <c r="B310" s="10" t="e">
        <f>VLOOKUP(Table2[[#This Row],[Date]],Database!$A:$A,MATCH($A$1,Database!$A$1:$A$1,),)</f>
        <v>#N/A</v>
      </c>
      <c r="C310" s="30" t="e">
        <f>(Table2[[#This Row],[Building Permits]]-B309)/B309</f>
        <v>#N/A</v>
      </c>
    </row>
    <row r="311" spans="1:3" x14ac:dyDescent="0.2">
      <c r="A311" s="9">
        <v>31168</v>
      </c>
      <c r="B311" s="10" t="e">
        <f>VLOOKUP(Table2[[#This Row],[Date]],Database!$A:$A,MATCH($A$1,Database!$A$1:$A$1,),)</f>
        <v>#N/A</v>
      </c>
      <c r="C311" s="30" t="e">
        <f>(Table2[[#This Row],[Building Permits]]-B310)/B310</f>
        <v>#N/A</v>
      </c>
    </row>
    <row r="312" spans="1:3" x14ac:dyDescent="0.2">
      <c r="A312" s="9">
        <v>31199</v>
      </c>
      <c r="B312" s="10" t="e">
        <f>VLOOKUP(Table2[[#This Row],[Date]],Database!$A:$A,MATCH($A$1,Database!$A$1:$A$1,),)</f>
        <v>#N/A</v>
      </c>
      <c r="C312" s="30" t="e">
        <f>(Table2[[#This Row],[Building Permits]]-B311)/B311</f>
        <v>#N/A</v>
      </c>
    </row>
    <row r="313" spans="1:3" x14ac:dyDescent="0.2">
      <c r="A313" s="9">
        <v>31229</v>
      </c>
      <c r="B313" s="10" t="e">
        <f>VLOOKUP(Table2[[#This Row],[Date]],Database!$A:$A,MATCH($A$1,Database!$A$1:$A$1,),)</f>
        <v>#N/A</v>
      </c>
      <c r="C313" s="30" t="e">
        <f>(Table2[[#This Row],[Building Permits]]-B312)/B312</f>
        <v>#N/A</v>
      </c>
    </row>
    <row r="314" spans="1:3" x14ac:dyDescent="0.2">
      <c r="A314" s="9">
        <v>31260</v>
      </c>
      <c r="B314" s="10" t="e">
        <f>VLOOKUP(Table2[[#This Row],[Date]],Database!$A:$A,MATCH($A$1,Database!$A$1:$A$1,),)</f>
        <v>#N/A</v>
      </c>
      <c r="C314" s="30" t="e">
        <f>(Table2[[#This Row],[Building Permits]]-B313)/B313</f>
        <v>#N/A</v>
      </c>
    </row>
    <row r="315" spans="1:3" x14ac:dyDescent="0.2">
      <c r="A315" s="9">
        <v>31291</v>
      </c>
      <c r="B315" s="10" t="e">
        <f>VLOOKUP(Table2[[#This Row],[Date]],Database!$A:$A,MATCH($A$1,Database!$A$1:$A$1,),)</f>
        <v>#N/A</v>
      </c>
      <c r="C315" s="30" t="e">
        <f>(Table2[[#This Row],[Building Permits]]-B314)/B314</f>
        <v>#N/A</v>
      </c>
    </row>
    <row r="316" spans="1:3" x14ac:dyDescent="0.2">
      <c r="A316" s="9">
        <v>31321</v>
      </c>
      <c r="B316" s="10" t="e">
        <f>VLOOKUP(Table2[[#This Row],[Date]],Database!$A:$A,MATCH($A$1,Database!$A$1:$A$1,),)</f>
        <v>#N/A</v>
      </c>
      <c r="C316" s="30" t="e">
        <f>(Table2[[#This Row],[Building Permits]]-B315)/B315</f>
        <v>#N/A</v>
      </c>
    </row>
    <row r="317" spans="1:3" x14ac:dyDescent="0.2">
      <c r="A317" s="9">
        <v>31352</v>
      </c>
      <c r="B317" s="10" t="e">
        <f>VLOOKUP(Table2[[#This Row],[Date]],Database!$A:$A,MATCH($A$1,Database!$A$1:$A$1,),)</f>
        <v>#N/A</v>
      </c>
      <c r="C317" s="30" t="e">
        <f>(Table2[[#This Row],[Building Permits]]-B316)/B316</f>
        <v>#N/A</v>
      </c>
    </row>
    <row r="318" spans="1:3" x14ac:dyDescent="0.2">
      <c r="A318" s="9">
        <v>31382</v>
      </c>
      <c r="B318" s="10" t="e">
        <f>VLOOKUP(Table2[[#This Row],[Date]],Database!$A:$A,MATCH($A$1,Database!$A$1:$A$1,),)</f>
        <v>#N/A</v>
      </c>
      <c r="C318" s="30" t="e">
        <f>(Table2[[#This Row],[Building Permits]]-B317)/B317</f>
        <v>#N/A</v>
      </c>
    </row>
    <row r="319" spans="1:3" x14ac:dyDescent="0.2">
      <c r="A319" s="9">
        <v>31413</v>
      </c>
      <c r="B319" s="10" t="e">
        <f>VLOOKUP(Table2[[#This Row],[Date]],Database!$A:$A,MATCH($A$1,Database!$A$1:$A$1,),)</f>
        <v>#N/A</v>
      </c>
      <c r="C319" s="30" t="e">
        <f>(Table2[[#This Row],[Building Permits]]-B318)/B318</f>
        <v>#N/A</v>
      </c>
    </row>
    <row r="320" spans="1:3" x14ac:dyDescent="0.2">
      <c r="A320" s="9">
        <v>31444</v>
      </c>
      <c r="B320" s="10" t="e">
        <f>VLOOKUP(Table2[[#This Row],[Date]],Database!$A:$A,MATCH($A$1,Database!$A$1:$A$1,),)</f>
        <v>#N/A</v>
      </c>
      <c r="C320" s="30" t="e">
        <f>(Table2[[#This Row],[Building Permits]]-B319)/B319</f>
        <v>#N/A</v>
      </c>
    </row>
    <row r="321" spans="1:3" x14ac:dyDescent="0.2">
      <c r="A321" s="9">
        <v>31472</v>
      </c>
      <c r="B321" s="10" t="e">
        <f>VLOOKUP(Table2[[#This Row],[Date]],Database!$A:$A,MATCH($A$1,Database!$A$1:$A$1,),)</f>
        <v>#N/A</v>
      </c>
      <c r="C321" s="30" t="e">
        <f>(Table2[[#This Row],[Building Permits]]-B320)/B320</f>
        <v>#N/A</v>
      </c>
    </row>
    <row r="322" spans="1:3" x14ac:dyDescent="0.2">
      <c r="A322" s="9">
        <v>31503</v>
      </c>
      <c r="B322" s="10" t="e">
        <f>VLOOKUP(Table2[[#This Row],[Date]],Database!$A:$A,MATCH($A$1,Database!$A$1:$A$1,),)</f>
        <v>#N/A</v>
      </c>
      <c r="C322" s="30" t="e">
        <f>(Table2[[#This Row],[Building Permits]]-B321)/B321</f>
        <v>#N/A</v>
      </c>
    </row>
    <row r="323" spans="1:3" x14ac:dyDescent="0.2">
      <c r="A323" s="9">
        <v>31533</v>
      </c>
      <c r="B323" s="10" t="e">
        <f>VLOOKUP(Table2[[#This Row],[Date]],Database!$A:$A,MATCH($A$1,Database!$A$1:$A$1,),)</f>
        <v>#N/A</v>
      </c>
      <c r="C323" s="30" t="e">
        <f>(Table2[[#This Row],[Building Permits]]-B322)/B322</f>
        <v>#N/A</v>
      </c>
    </row>
    <row r="324" spans="1:3" x14ac:dyDescent="0.2">
      <c r="A324" s="9">
        <v>31564</v>
      </c>
      <c r="B324" s="10" t="e">
        <f>VLOOKUP(Table2[[#This Row],[Date]],Database!$A:$A,MATCH($A$1,Database!$A$1:$A$1,),)</f>
        <v>#N/A</v>
      </c>
      <c r="C324" s="30" t="e">
        <f>(Table2[[#This Row],[Building Permits]]-B323)/B323</f>
        <v>#N/A</v>
      </c>
    </row>
    <row r="325" spans="1:3" x14ac:dyDescent="0.2">
      <c r="A325" s="9">
        <v>31594</v>
      </c>
      <c r="B325" s="10" t="e">
        <f>VLOOKUP(Table2[[#This Row],[Date]],Database!$A:$A,MATCH($A$1,Database!$A$1:$A$1,),)</f>
        <v>#N/A</v>
      </c>
      <c r="C325" s="30" t="e">
        <f>(Table2[[#This Row],[Building Permits]]-B324)/B324</f>
        <v>#N/A</v>
      </c>
    </row>
    <row r="326" spans="1:3" x14ac:dyDescent="0.2">
      <c r="A326" s="9">
        <v>31625</v>
      </c>
      <c r="B326" s="10" t="e">
        <f>VLOOKUP(Table2[[#This Row],[Date]],Database!$A:$A,MATCH($A$1,Database!$A$1:$A$1,),)</f>
        <v>#N/A</v>
      </c>
      <c r="C326" s="30" t="e">
        <f>(Table2[[#This Row],[Building Permits]]-B325)/B325</f>
        <v>#N/A</v>
      </c>
    </row>
    <row r="327" spans="1:3" x14ac:dyDescent="0.2">
      <c r="A327" s="9">
        <v>31656</v>
      </c>
      <c r="B327" s="10" t="e">
        <f>VLOOKUP(Table2[[#This Row],[Date]],Database!$A:$A,MATCH($A$1,Database!$A$1:$A$1,),)</f>
        <v>#N/A</v>
      </c>
      <c r="C327" s="30" t="e">
        <f>(Table2[[#This Row],[Building Permits]]-B326)/B326</f>
        <v>#N/A</v>
      </c>
    </row>
    <row r="328" spans="1:3" x14ac:dyDescent="0.2">
      <c r="A328" s="9">
        <v>31686</v>
      </c>
      <c r="B328" s="10" t="e">
        <f>VLOOKUP(Table2[[#This Row],[Date]],Database!$A:$A,MATCH($A$1,Database!$A$1:$A$1,),)</f>
        <v>#N/A</v>
      </c>
      <c r="C328" s="30" t="e">
        <f>(Table2[[#This Row],[Building Permits]]-B327)/B327</f>
        <v>#N/A</v>
      </c>
    </row>
    <row r="329" spans="1:3" x14ac:dyDescent="0.2">
      <c r="A329" s="9">
        <v>31717</v>
      </c>
      <c r="B329" s="10" t="e">
        <f>VLOOKUP(Table2[[#This Row],[Date]],Database!$A:$A,MATCH($A$1,Database!$A$1:$A$1,),)</f>
        <v>#N/A</v>
      </c>
      <c r="C329" s="30" t="e">
        <f>(Table2[[#This Row],[Building Permits]]-B328)/B328</f>
        <v>#N/A</v>
      </c>
    </row>
    <row r="330" spans="1:3" x14ac:dyDescent="0.2">
      <c r="A330" s="9">
        <v>31747</v>
      </c>
      <c r="B330" s="10" t="e">
        <f>VLOOKUP(Table2[[#This Row],[Date]],Database!$A:$A,MATCH($A$1,Database!$A$1:$A$1,),)</f>
        <v>#N/A</v>
      </c>
      <c r="C330" s="30" t="e">
        <f>(Table2[[#This Row],[Building Permits]]-B329)/B329</f>
        <v>#N/A</v>
      </c>
    </row>
    <row r="331" spans="1:3" x14ac:dyDescent="0.2">
      <c r="A331" s="9">
        <v>31778</v>
      </c>
      <c r="B331" s="10" t="e">
        <f>VLOOKUP(Table2[[#This Row],[Date]],Database!$A:$A,MATCH($A$1,Database!$A$1:$A$1,),)</f>
        <v>#N/A</v>
      </c>
      <c r="C331" s="30" t="e">
        <f>(Table2[[#This Row],[Building Permits]]-B330)/B330</f>
        <v>#N/A</v>
      </c>
    </row>
    <row r="332" spans="1:3" x14ac:dyDescent="0.2">
      <c r="A332" s="9">
        <v>31809</v>
      </c>
      <c r="B332" s="10" t="e">
        <f>VLOOKUP(Table2[[#This Row],[Date]],Database!$A:$A,MATCH($A$1,Database!$A$1:$A$1,),)</f>
        <v>#N/A</v>
      </c>
      <c r="C332" s="30" t="e">
        <f>(Table2[[#This Row],[Building Permits]]-B331)/B331</f>
        <v>#N/A</v>
      </c>
    </row>
    <row r="333" spans="1:3" x14ac:dyDescent="0.2">
      <c r="A333" s="9">
        <v>31837</v>
      </c>
      <c r="B333" s="10" t="e">
        <f>VLOOKUP(Table2[[#This Row],[Date]],Database!$A:$A,MATCH($A$1,Database!$A$1:$A$1,),)</f>
        <v>#N/A</v>
      </c>
      <c r="C333" s="30" t="e">
        <f>(Table2[[#This Row],[Building Permits]]-B332)/B332</f>
        <v>#N/A</v>
      </c>
    </row>
    <row r="334" spans="1:3" x14ac:dyDescent="0.2">
      <c r="A334" s="9">
        <v>31868</v>
      </c>
      <c r="B334" s="10" t="e">
        <f>VLOOKUP(Table2[[#This Row],[Date]],Database!$A:$A,MATCH($A$1,Database!$A$1:$A$1,),)</f>
        <v>#N/A</v>
      </c>
      <c r="C334" s="30" t="e">
        <f>(Table2[[#This Row],[Building Permits]]-B333)/B333</f>
        <v>#N/A</v>
      </c>
    </row>
    <row r="335" spans="1:3" x14ac:dyDescent="0.2">
      <c r="A335" s="9">
        <v>31898</v>
      </c>
      <c r="B335" s="10" t="e">
        <f>VLOOKUP(Table2[[#This Row],[Date]],Database!$A:$A,MATCH($A$1,Database!$A$1:$A$1,),)</f>
        <v>#N/A</v>
      </c>
      <c r="C335" s="30" t="e">
        <f>(Table2[[#This Row],[Building Permits]]-B334)/B334</f>
        <v>#N/A</v>
      </c>
    </row>
    <row r="336" spans="1:3" x14ac:dyDescent="0.2">
      <c r="A336" s="9">
        <v>31929</v>
      </c>
      <c r="B336" s="10" t="e">
        <f>VLOOKUP(Table2[[#This Row],[Date]],Database!$A:$A,MATCH($A$1,Database!$A$1:$A$1,),)</f>
        <v>#N/A</v>
      </c>
      <c r="C336" s="30" t="e">
        <f>(Table2[[#This Row],[Building Permits]]-B335)/B335</f>
        <v>#N/A</v>
      </c>
    </row>
    <row r="337" spans="1:3" x14ac:dyDescent="0.2">
      <c r="A337" s="9">
        <v>31959</v>
      </c>
      <c r="B337" s="10" t="e">
        <f>VLOOKUP(Table2[[#This Row],[Date]],Database!$A:$A,MATCH($A$1,Database!$A$1:$A$1,),)</f>
        <v>#N/A</v>
      </c>
      <c r="C337" s="30" t="e">
        <f>(Table2[[#This Row],[Building Permits]]-B336)/B336</f>
        <v>#N/A</v>
      </c>
    </row>
    <row r="338" spans="1:3" x14ac:dyDescent="0.2">
      <c r="A338" s="9">
        <v>31990</v>
      </c>
      <c r="B338" s="10" t="e">
        <f>VLOOKUP(Table2[[#This Row],[Date]],Database!$A:$A,MATCH($A$1,Database!$A$1:$A$1,),)</f>
        <v>#N/A</v>
      </c>
      <c r="C338" s="30" t="e">
        <f>(Table2[[#This Row],[Building Permits]]-B337)/B337</f>
        <v>#N/A</v>
      </c>
    </row>
    <row r="339" spans="1:3" x14ac:dyDescent="0.2">
      <c r="A339" s="9">
        <v>32021</v>
      </c>
      <c r="B339" s="10" t="e">
        <f>VLOOKUP(Table2[[#This Row],[Date]],Database!$A:$A,MATCH($A$1,Database!$A$1:$A$1,),)</f>
        <v>#N/A</v>
      </c>
      <c r="C339" s="30" t="e">
        <f>(Table2[[#This Row],[Building Permits]]-B338)/B338</f>
        <v>#N/A</v>
      </c>
    </row>
    <row r="340" spans="1:3" x14ac:dyDescent="0.2">
      <c r="A340" s="9">
        <v>32051</v>
      </c>
      <c r="B340" s="10" t="e">
        <f>VLOOKUP(Table2[[#This Row],[Date]],Database!$A:$A,MATCH($A$1,Database!$A$1:$A$1,),)</f>
        <v>#N/A</v>
      </c>
      <c r="C340" s="30" t="e">
        <f>(Table2[[#This Row],[Building Permits]]-B339)/B339</f>
        <v>#N/A</v>
      </c>
    </row>
    <row r="341" spans="1:3" x14ac:dyDescent="0.2">
      <c r="A341" s="9">
        <v>32082</v>
      </c>
      <c r="B341" s="10" t="e">
        <f>VLOOKUP(Table2[[#This Row],[Date]],Database!$A:$A,MATCH($A$1,Database!$A$1:$A$1,),)</f>
        <v>#N/A</v>
      </c>
      <c r="C341" s="30" t="e">
        <f>(Table2[[#This Row],[Building Permits]]-B340)/B340</f>
        <v>#N/A</v>
      </c>
    </row>
    <row r="342" spans="1:3" x14ac:dyDescent="0.2">
      <c r="A342" s="9">
        <v>32112</v>
      </c>
      <c r="B342" s="10" t="e">
        <f>VLOOKUP(Table2[[#This Row],[Date]],Database!$A:$A,MATCH($A$1,Database!$A$1:$A$1,),)</f>
        <v>#N/A</v>
      </c>
      <c r="C342" s="30" t="e">
        <f>(Table2[[#This Row],[Building Permits]]-B341)/B341</f>
        <v>#N/A</v>
      </c>
    </row>
    <row r="343" spans="1:3" x14ac:dyDescent="0.2">
      <c r="A343" s="9">
        <v>32143</v>
      </c>
      <c r="B343" s="10" t="e">
        <f>VLOOKUP(Table2[[#This Row],[Date]],Database!$A:$A,MATCH($A$1,Database!$A$1:$A$1,),)</f>
        <v>#N/A</v>
      </c>
      <c r="C343" s="30" t="e">
        <f>(Table2[[#This Row],[Building Permits]]-B342)/B342</f>
        <v>#N/A</v>
      </c>
    </row>
    <row r="344" spans="1:3" x14ac:dyDescent="0.2">
      <c r="A344" s="9">
        <v>32174</v>
      </c>
      <c r="B344" s="10" t="e">
        <f>VLOOKUP(Table2[[#This Row],[Date]],Database!$A:$A,MATCH($A$1,Database!$A$1:$A$1,),)</f>
        <v>#N/A</v>
      </c>
      <c r="C344" s="30" t="e">
        <f>(Table2[[#This Row],[Building Permits]]-B343)/B343</f>
        <v>#N/A</v>
      </c>
    </row>
    <row r="345" spans="1:3" x14ac:dyDescent="0.2">
      <c r="A345" s="9">
        <v>32203</v>
      </c>
      <c r="B345" s="10" t="e">
        <f>VLOOKUP(Table2[[#This Row],[Date]],Database!$A:$A,MATCH($A$1,Database!$A$1:$A$1,),)</f>
        <v>#N/A</v>
      </c>
      <c r="C345" s="30" t="e">
        <f>(Table2[[#This Row],[Building Permits]]-B344)/B344</f>
        <v>#N/A</v>
      </c>
    </row>
    <row r="346" spans="1:3" x14ac:dyDescent="0.2">
      <c r="A346" s="9">
        <v>32234</v>
      </c>
      <c r="B346" s="10" t="e">
        <f>VLOOKUP(Table2[[#This Row],[Date]],Database!$A:$A,MATCH($A$1,Database!$A$1:$A$1,),)</f>
        <v>#N/A</v>
      </c>
      <c r="C346" s="30" t="e">
        <f>(Table2[[#This Row],[Building Permits]]-B345)/B345</f>
        <v>#N/A</v>
      </c>
    </row>
    <row r="347" spans="1:3" x14ac:dyDescent="0.2">
      <c r="A347" s="9">
        <v>32264</v>
      </c>
      <c r="B347" s="10" t="e">
        <f>VLOOKUP(Table2[[#This Row],[Date]],Database!$A:$A,MATCH($A$1,Database!$A$1:$A$1,),)</f>
        <v>#N/A</v>
      </c>
      <c r="C347" s="30" t="e">
        <f>(Table2[[#This Row],[Building Permits]]-B346)/B346</f>
        <v>#N/A</v>
      </c>
    </row>
    <row r="348" spans="1:3" x14ac:dyDescent="0.2">
      <c r="A348" s="9">
        <v>32295</v>
      </c>
      <c r="B348" s="10" t="e">
        <f>VLOOKUP(Table2[[#This Row],[Date]],Database!$A:$A,MATCH($A$1,Database!$A$1:$A$1,),)</f>
        <v>#N/A</v>
      </c>
      <c r="C348" s="30" t="e">
        <f>(Table2[[#This Row],[Building Permits]]-B347)/B347</f>
        <v>#N/A</v>
      </c>
    </row>
    <row r="349" spans="1:3" x14ac:dyDescent="0.2">
      <c r="A349" s="9">
        <v>32325</v>
      </c>
      <c r="B349" s="10" t="e">
        <f>VLOOKUP(Table2[[#This Row],[Date]],Database!$A:$A,MATCH($A$1,Database!$A$1:$A$1,),)</f>
        <v>#N/A</v>
      </c>
      <c r="C349" s="30" t="e">
        <f>(Table2[[#This Row],[Building Permits]]-B348)/B348</f>
        <v>#N/A</v>
      </c>
    </row>
    <row r="350" spans="1:3" x14ac:dyDescent="0.2">
      <c r="A350" s="9">
        <v>32356</v>
      </c>
      <c r="B350" s="10" t="e">
        <f>VLOOKUP(Table2[[#This Row],[Date]],Database!$A:$A,MATCH($A$1,Database!$A$1:$A$1,),)</f>
        <v>#N/A</v>
      </c>
      <c r="C350" s="30" t="e">
        <f>(Table2[[#This Row],[Building Permits]]-B349)/B349</f>
        <v>#N/A</v>
      </c>
    </row>
    <row r="351" spans="1:3" x14ac:dyDescent="0.2">
      <c r="A351" s="9">
        <v>32387</v>
      </c>
      <c r="B351" s="10" t="e">
        <f>VLOOKUP(Table2[[#This Row],[Date]],Database!$A:$A,MATCH($A$1,Database!$A$1:$A$1,),)</f>
        <v>#N/A</v>
      </c>
      <c r="C351" s="30" t="e">
        <f>(Table2[[#This Row],[Building Permits]]-B350)/B350</f>
        <v>#N/A</v>
      </c>
    </row>
    <row r="352" spans="1:3" x14ac:dyDescent="0.2">
      <c r="A352" s="9">
        <v>32417</v>
      </c>
      <c r="B352" s="10" t="e">
        <f>VLOOKUP(Table2[[#This Row],[Date]],Database!$A:$A,MATCH($A$1,Database!$A$1:$A$1,),)</f>
        <v>#N/A</v>
      </c>
      <c r="C352" s="30" t="e">
        <f>(Table2[[#This Row],[Building Permits]]-B351)/B351</f>
        <v>#N/A</v>
      </c>
    </row>
    <row r="353" spans="1:3" x14ac:dyDescent="0.2">
      <c r="A353" s="9">
        <v>32448</v>
      </c>
      <c r="B353" s="10" t="e">
        <f>VLOOKUP(Table2[[#This Row],[Date]],Database!$A:$A,MATCH($A$1,Database!$A$1:$A$1,),)</f>
        <v>#N/A</v>
      </c>
      <c r="C353" s="30" t="e">
        <f>(Table2[[#This Row],[Building Permits]]-B352)/B352</f>
        <v>#N/A</v>
      </c>
    </row>
    <row r="354" spans="1:3" x14ac:dyDescent="0.2">
      <c r="A354" s="9">
        <v>32478</v>
      </c>
      <c r="B354" s="10" t="e">
        <f>VLOOKUP(Table2[[#This Row],[Date]],Database!$A:$A,MATCH($A$1,Database!$A$1:$A$1,),)</f>
        <v>#N/A</v>
      </c>
      <c r="C354" s="30" t="e">
        <f>(Table2[[#This Row],[Building Permits]]-B353)/B353</f>
        <v>#N/A</v>
      </c>
    </row>
    <row r="355" spans="1:3" x14ac:dyDescent="0.2">
      <c r="A355" s="9">
        <v>32509</v>
      </c>
      <c r="B355" s="10" t="e">
        <f>VLOOKUP(Table2[[#This Row],[Date]],Database!$A:$A,MATCH($A$1,Database!$A$1:$A$1,),)</f>
        <v>#N/A</v>
      </c>
      <c r="C355" s="30" t="e">
        <f>(Table2[[#This Row],[Building Permits]]-B354)/B354</f>
        <v>#N/A</v>
      </c>
    </row>
    <row r="356" spans="1:3" x14ac:dyDescent="0.2">
      <c r="A356" s="9">
        <v>32540</v>
      </c>
      <c r="B356" s="10" t="e">
        <f>VLOOKUP(Table2[[#This Row],[Date]],Database!$A:$A,MATCH($A$1,Database!$A$1:$A$1,),)</f>
        <v>#N/A</v>
      </c>
      <c r="C356" s="30" t="e">
        <f>(Table2[[#This Row],[Building Permits]]-B355)/B355</f>
        <v>#N/A</v>
      </c>
    </row>
    <row r="357" spans="1:3" x14ac:dyDescent="0.2">
      <c r="A357" s="9">
        <v>32568</v>
      </c>
      <c r="B357" s="10" t="e">
        <f>VLOOKUP(Table2[[#This Row],[Date]],Database!$A:$A,MATCH($A$1,Database!$A$1:$A$1,),)</f>
        <v>#N/A</v>
      </c>
      <c r="C357" s="30" t="e">
        <f>(Table2[[#This Row],[Building Permits]]-B356)/B356</f>
        <v>#N/A</v>
      </c>
    </row>
    <row r="358" spans="1:3" x14ac:dyDescent="0.2">
      <c r="A358" s="9">
        <v>32599</v>
      </c>
      <c r="B358" s="10" t="e">
        <f>VLOOKUP(Table2[[#This Row],[Date]],Database!$A:$A,MATCH($A$1,Database!$A$1:$A$1,),)</f>
        <v>#N/A</v>
      </c>
      <c r="C358" s="30" t="e">
        <f>(Table2[[#This Row],[Building Permits]]-B357)/B357</f>
        <v>#N/A</v>
      </c>
    </row>
    <row r="359" spans="1:3" x14ac:dyDescent="0.2">
      <c r="A359" s="9">
        <v>32629</v>
      </c>
      <c r="B359" s="10" t="e">
        <f>VLOOKUP(Table2[[#This Row],[Date]],Database!$A:$A,MATCH($A$1,Database!$A$1:$A$1,),)</f>
        <v>#N/A</v>
      </c>
      <c r="C359" s="30" t="e">
        <f>(Table2[[#This Row],[Building Permits]]-B358)/B358</f>
        <v>#N/A</v>
      </c>
    </row>
    <row r="360" spans="1:3" x14ac:dyDescent="0.2">
      <c r="A360" s="9">
        <v>32660</v>
      </c>
      <c r="B360" s="10" t="e">
        <f>VLOOKUP(Table2[[#This Row],[Date]],Database!$A:$A,MATCH($A$1,Database!$A$1:$A$1,),)</f>
        <v>#N/A</v>
      </c>
      <c r="C360" s="30" t="e">
        <f>(Table2[[#This Row],[Building Permits]]-B359)/B359</f>
        <v>#N/A</v>
      </c>
    </row>
    <row r="361" spans="1:3" x14ac:dyDescent="0.2">
      <c r="A361" s="9">
        <v>32690</v>
      </c>
      <c r="B361" s="10" t="e">
        <f>VLOOKUP(Table2[[#This Row],[Date]],Database!$A:$A,MATCH($A$1,Database!$A$1:$A$1,),)</f>
        <v>#N/A</v>
      </c>
      <c r="C361" s="30" t="e">
        <f>(Table2[[#This Row],[Building Permits]]-B360)/B360</f>
        <v>#N/A</v>
      </c>
    </row>
    <row r="362" spans="1:3" x14ac:dyDescent="0.2">
      <c r="A362" s="9">
        <v>32721</v>
      </c>
      <c r="B362" s="10" t="e">
        <f>VLOOKUP(Table2[[#This Row],[Date]],Database!$A:$A,MATCH($A$1,Database!$A$1:$A$1,),)</f>
        <v>#N/A</v>
      </c>
      <c r="C362" s="30" t="e">
        <f>(Table2[[#This Row],[Building Permits]]-B361)/B361</f>
        <v>#N/A</v>
      </c>
    </row>
    <row r="363" spans="1:3" x14ac:dyDescent="0.2">
      <c r="A363" s="9">
        <v>32752</v>
      </c>
      <c r="B363" s="10" t="e">
        <f>VLOOKUP(Table2[[#This Row],[Date]],Database!$A:$A,MATCH($A$1,Database!$A$1:$A$1,),)</f>
        <v>#N/A</v>
      </c>
      <c r="C363" s="30" t="e">
        <f>(Table2[[#This Row],[Building Permits]]-B362)/B362</f>
        <v>#N/A</v>
      </c>
    </row>
    <row r="364" spans="1:3" x14ac:dyDescent="0.2">
      <c r="A364" s="9">
        <v>32782</v>
      </c>
      <c r="B364" s="10" t="e">
        <f>VLOOKUP(Table2[[#This Row],[Date]],Database!$A:$A,MATCH($A$1,Database!$A$1:$A$1,),)</f>
        <v>#N/A</v>
      </c>
      <c r="C364" s="30" t="e">
        <f>(Table2[[#This Row],[Building Permits]]-B363)/B363</f>
        <v>#N/A</v>
      </c>
    </row>
    <row r="365" spans="1:3" x14ac:dyDescent="0.2">
      <c r="A365" s="9">
        <v>32813</v>
      </c>
      <c r="B365" s="10" t="e">
        <f>VLOOKUP(Table2[[#This Row],[Date]],Database!$A:$A,MATCH($A$1,Database!$A$1:$A$1,),)</f>
        <v>#N/A</v>
      </c>
      <c r="C365" s="30" t="e">
        <f>(Table2[[#This Row],[Building Permits]]-B364)/B364</f>
        <v>#N/A</v>
      </c>
    </row>
    <row r="366" spans="1:3" x14ac:dyDescent="0.2">
      <c r="A366" s="9">
        <v>32843</v>
      </c>
      <c r="B366" s="10" t="e">
        <f>VLOOKUP(Table2[[#This Row],[Date]],Database!$A:$A,MATCH($A$1,Database!$A$1:$A$1,),)</f>
        <v>#N/A</v>
      </c>
      <c r="C366" s="30" t="e">
        <f>(Table2[[#This Row],[Building Permits]]-B365)/B365</f>
        <v>#N/A</v>
      </c>
    </row>
    <row r="367" spans="1:3" x14ac:dyDescent="0.2">
      <c r="A367" s="9">
        <v>32874</v>
      </c>
      <c r="B367" s="10" t="e">
        <f>VLOOKUP(Table2[[#This Row],[Date]],Database!$A:$A,MATCH($A$1,Database!$A$1:$A$1,),)</f>
        <v>#N/A</v>
      </c>
      <c r="C367" s="30" t="e">
        <f>(Table2[[#This Row],[Building Permits]]-B366)/B366</f>
        <v>#N/A</v>
      </c>
    </row>
    <row r="368" spans="1:3" x14ac:dyDescent="0.2">
      <c r="A368" s="9">
        <v>32905</v>
      </c>
      <c r="B368" s="10" t="e">
        <f>VLOOKUP(Table2[[#This Row],[Date]],Database!$A:$A,MATCH($A$1,Database!$A$1:$A$1,),)</f>
        <v>#N/A</v>
      </c>
      <c r="C368" s="30" t="e">
        <f>(Table2[[#This Row],[Building Permits]]-B367)/B367</f>
        <v>#N/A</v>
      </c>
    </row>
    <row r="369" spans="1:3" x14ac:dyDescent="0.2">
      <c r="A369" s="9">
        <v>32933</v>
      </c>
      <c r="B369" s="10" t="e">
        <f>VLOOKUP(Table2[[#This Row],[Date]],Database!$A:$A,MATCH($A$1,Database!$A$1:$A$1,),)</f>
        <v>#N/A</v>
      </c>
      <c r="C369" s="30" t="e">
        <f>(Table2[[#This Row],[Building Permits]]-B368)/B368</f>
        <v>#N/A</v>
      </c>
    </row>
    <row r="370" spans="1:3" x14ac:dyDescent="0.2">
      <c r="A370" s="9">
        <v>32964</v>
      </c>
      <c r="B370" s="10" t="e">
        <f>VLOOKUP(Table2[[#This Row],[Date]],Database!$A:$A,MATCH($A$1,Database!$A$1:$A$1,),)</f>
        <v>#N/A</v>
      </c>
      <c r="C370" s="30" t="e">
        <f>(Table2[[#This Row],[Building Permits]]-B369)/B369</f>
        <v>#N/A</v>
      </c>
    </row>
    <row r="371" spans="1:3" x14ac:dyDescent="0.2">
      <c r="A371" s="9">
        <v>32994</v>
      </c>
      <c r="B371" s="10" t="e">
        <f>VLOOKUP(Table2[[#This Row],[Date]],Database!$A:$A,MATCH($A$1,Database!$A$1:$A$1,),)</f>
        <v>#N/A</v>
      </c>
      <c r="C371" s="30" t="e">
        <f>(Table2[[#This Row],[Building Permits]]-B370)/B370</f>
        <v>#N/A</v>
      </c>
    </row>
    <row r="372" spans="1:3" x14ac:dyDescent="0.2">
      <c r="A372" s="9">
        <v>33025</v>
      </c>
      <c r="B372" s="10" t="e">
        <f>VLOOKUP(Table2[[#This Row],[Date]],Database!$A:$A,MATCH($A$1,Database!$A$1:$A$1,),)</f>
        <v>#N/A</v>
      </c>
      <c r="C372" s="30" t="e">
        <f>(Table2[[#This Row],[Building Permits]]-B371)/B371</f>
        <v>#N/A</v>
      </c>
    </row>
    <row r="373" spans="1:3" x14ac:dyDescent="0.2">
      <c r="A373" s="9">
        <v>33055</v>
      </c>
      <c r="B373" s="10" t="e">
        <f>VLOOKUP(Table2[[#This Row],[Date]],Database!$A:$A,MATCH($A$1,Database!$A$1:$A$1,),)</f>
        <v>#N/A</v>
      </c>
      <c r="C373" s="30" t="e">
        <f>(Table2[[#This Row],[Building Permits]]-B372)/B372</f>
        <v>#N/A</v>
      </c>
    </row>
    <row r="374" spans="1:3" x14ac:dyDescent="0.2">
      <c r="A374" s="9">
        <v>33086</v>
      </c>
      <c r="B374" s="10" t="e">
        <f>VLOOKUP(Table2[[#This Row],[Date]],Database!$A:$A,MATCH($A$1,Database!$A$1:$A$1,),)</f>
        <v>#N/A</v>
      </c>
      <c r="C374" s="30" t="e">
        <f>(Table2[[#This Row],[Building Permits]]-B373)/B373</f>
        <v>#N/A</v>
      </c>
    </row>
    <row r="375" spans="1:3" x14ac:dyDescent="0.2">
      <c r="A375" s="9">
        <v>33117</v>
      </c>
      <c r="B375" s="10" t="e">
        <f>VLOOKUP(Table2[[#This Row],[Date]],Database!$A:$A,MATCH($A$1,Database!$A$1:$A$1,),)</f>
        <v>#N/A</v>
      </c>
      <c r="C375" s="30" t="e">
        <f>(Table2[[#This Row],[Building Permits]]-B374)/B374</f>
        <v>#N/A</v>
      </c>
    </row>
    <row r="376" spans="1:3" x14ac:dyDescent="0.2">
      <c r="A376" s="9">
        <v>33147</v>
      </c>
      <c r="B376" s="10" t="e">
        <f>VLOOKUP(Table2[[#This Row],[Date]],Database!$A:$A,MATCH($A$1,Database!$A$1:$A$1,),)</f>
        <v>#N/A</v>
      </c>
      <c r="C376" s="30" t="e">
        <f>(Table2[[#This Row],[Building Permits]]-B375)/B375</f>
        <v>#N/A</v>
      </c>
    </row>
    <row r="377" spans="1:3" x14ac:dyDescent="0.2">
      <c r="A377" s="9">
        <v>33178</v>
      </c>
      <c r="B377" s="10" t="e">
        <f>VLOOKUP(Table2[[#This Row],[Date]],Database!$A:$A,MATCH($A$1,Database!$A$1:$A$1,),)</f>
        <v>#N/A</v>
      </c>
      <c r="C377" s="30" t="e">
        <f>(Table2[[#This Row],[Building Permits]]-B376)/B376</f>
        <v>#N/A</v>
      </c>
    </row>
    <row r="378" spans="1:3" x14ac:dyDescent="0.2">
      <c r="A378" s="9">
        <v>33208</v>
      </c>
      <c r="B378" s="10" t="e">
        <f>VLOOKUP(Table2[[#This Row],[Date]],Database!$A:$A,MATCH($A$1,Database!$A$1:$A$1,),)</f>
        <v>#N/A</v>
      </c>
      <c r="C378" s="30" t="e">
        <f>(Table2[[#This Row],[Building Permits]]-B377)/B377</f>
        <v>#N/A</v>
      </c>
    </row>
    <row r="379" spans="1:3" x14ac:dyDescent="0.2">
      <c r="A379" s="9">
        <v>33239</v>
      </c>
      <c r="B379" s="10" t="e">
        <f>VLOOKUP(Table2[[#This Row],[Date]],Database!$A:$A,MATCH($A$1,Database!$A$1:$A$1,),)</f>
        <v>#N/A</v>
      </c>
      <c r="C379" s="30" t="e">
        <f>(Table2[[#This Row],[Building Permits]]-B378)/B378</f>
        <v>#N/A</v>
      </c>
    </row>
    <row r="380" spans="1:3" x14ac:dyDescent="0.2">
      <c r="A380" s="9">
        <v>33270</v>
      </c>
      <c r="B380" s="10" t="e">
        <f>VLOOKUP(Table2[[#This Row],[Date]],Database!$A:$A,MATCH($A$1,Database!$A$1:$A$1,),)</f>
        <v>#N/A</v>
      </c>
      <c r="C380" s="30" t="e">
        <f>(Table2[[#This Row],[Building Permits]]-B379)/B379</f>
        <v>#N/A</v>
      </c>
    </row>
    <row r="381" spans="1:3" x14ac:dyDescent="0.2">
      <c r="A381" s="9">
        <v>33298</v>
      </c>
      <c r="B381" s="10" t="e">
        <f>VLOOKUP(Table2[[#This Row],[Date]],Database!$A:$A,MATCH($A$1,Database!$A$1:$A$1,),)</f>
        <v>#N/A</v>
      </c>
      <c r="C381" s="30" t="e">
        <f>(Table2[[#This Row],[Building Permits]]-B380)/B380</f>
        <v>#N/A</v>
      </c>
    </row>
    <row r="382" spans="1:3" x14ac:dyDescent="0.2">
      <c r="A382" s="9">
        <v>33329</v>
      </c>
      <c r="B382" s="10" t="e">
        <f>VLOOKUP(Table2[[#This Row],[Date]],Database!$A:$A,MATCH($A$1,Database!$A$1:$A$1,),)</f>
        <v>#N/A</v>
      </c>
      <c r="C382" s="30" t="e">
        <f>(Table2[[#This Row],[Building Permits]]-B381)/B381</f>
        <v>#N/A</v>
      </c>
    </row>
    <row r="383" spans="1:3" x14ac:dyDescent="0.2">
      <c r="A383" s="9">
        <v>33359</v>
      </c>
      <c r="B383" s="10" t="e">
        <f>VLOOKUP(Table2[[#This Row],[Date]],Database!$A:$A,MATCH($A$1,Database!$A$1:$A$1,),)</f>
        <v>#N/A</v>
      </c>
      <c r="C383" s="30" t="e">
        <f>(Table2[[#This Row],[Building Permits]]-B382)/B382</f>
        <v>#N/A</v>
      </c>
    </row>
    <row r="384" spans="1:3" x14ac:dyDescent="0.2">
      <c r="A384" s="9">
        <v>33390</v>
      </c>
      <c r="B384" s="10" t="e">
        <f>VLOOKUP(Table2[[#This Row],[Date]],Database!$A:$A,MATCH($A$1,Database!$A$1:$A$1,),)</f>
        <v>#N/A</v>
      </c>
      <c r="C384" s="30" t="e">
        <f>(Table2[[#This Row],[Building Permits]]-B383)/B383</f>
        <v>#N/A</v>
      </c>
    </row>
    <row r="385" spans="1:3" x14ac:dyDescent="0.2">
      <c r="A385" s="9">
        <v>33420</v>
      </c>
      <c r="B385" s="10" t="e">
        <f>VLOOKUP(Table2[[#This Row],[Date]],Database!$A:$A,MATCH($A$1,Database!$A$1:$A$1,),)</f>
        <v>#N/A</v>
      </c>
      <c r="C385" s="30" t="e">
        <f>(Table2[[#This Row],[Building Permits]]-B384)/B384</f>
        <v>#N/A</v>
      </c>
    </row>
    <row r="386" spans="1:3" x14ac:dyDescent="0.2">
      <c r="A386" s="9">
        <v>33451</v>
      </c>
      <c r="B386" s="10" t="e">
        <f>VLOOKUP(Table2[[#This Row],[Date]],Database!$A:$A,MATCH($A$1,Database!$A$1:$A$1,),)</f>
        <v>#N/A</v>
      </c>
      <c r="C386" s="30" t="e">
        <f>(Table2[[#This Row],[Building Permits]]-B385)/B385</f>
        <v>#N/A</v>
      </c>
    </row>
    <row r="387" spans="1:3" x14ac:dyDescent="0.2">
      <c r="A387" s="9">
        <v>33482</v>
      </c>
      <c r="B387" s="10" t="e">
        <f>VLOOKUP(Table2[[#This Row],[Date]],Database!$A:$A,MATCH($A$1,Database!$A$1:$A$1,),)</f>
        <v>#N/A</v>
      </c>
      <c r="C387" s="30" t="e">
        <f>(Table2[[#This Row],[Building Permits]]-B386)/B386</f>
        <v>#N/A</v>
      </c>
    </row>
    <row r="388" spans="1:3" x14ac:dyDescent="0.2">
      <c r="A388" s="9">
        <v>33512</v>
      </c>
      <c r="B388" s="10" t="e">
        <f>VLOOKUP(Table2[[#This Row],[Date]],Database!$A:$A,MATCH($A$1,Database!$A$1:$A$1,),)</f>
        <v>#N/A</v>
      </c>
      <c r="C388" s="30" t="e">
        <f>(Table2[[#This Row],[Building Permits]]-B387)/B387</f>
        <v>#N/A</v>
      </c>
    </row>
    <row r="389" spans="1:3" x14ac:dyDescent="0.2">
      <c r="A389" s="9">
        <v>33543</v>
      </c>
      <c r="B389" s="10" t="e">
        <f>VLOOKUP(Table2[[#This Row],[Date]],Database!$A:$A,MATCH($A$1,Database!$A$1:$A$1,),)</f>
        <v>#N/A</v>
      </c>
      <c r="C389" s="30" t="e">
        <f>(Table2[[#This Row],[Building Permits]]-B388)/B388</f>
        <v>#N/A</v>
      </c>
    </row>
    <row r="390" spans="1:3" x14ac:dyDescent="0.2">
      <c r="A390" s="9">
        <v>33573</v>
      </c>
      <c r="B390" s="10" t="e">
        <f>VLOOKUP(Table2[[#This Row],[Date]],Database!$A:$A,MATCH($A$1,Database!$A$1:$A$1,),)</f>
        <v>#N/A</v>
      </c>
      <c r="C390" s="30" t="e">
        <f>(Table2[[#This Row],[Building Permits]]-B389)/B389</f>
        <v>#N/A</v>
      </c>
    </row>
    <row r="391" spans="1:3" x14ac:dyDescent="0.2">
      <c r="A391" s="9">
        <v>33604</v>
      </c>
      <c r="B391" s="10" t="e">
        <f>VLOOKUP(Table2[[#This Row],[Date]],Database!$A:$A,MATCH($A$1,Database!$A$1:$A$1,),)</f>
        <v>#N/A</v>
      </c>
      <c r="C391" s="30" t="e">
        <f>(Table2[[#This Row],[Building Permits]]-B390)/B390</f>
        <v>#N/A</v>
      </c>
    </row>
    <row r="392" spans="1:3" x14ac:dyDescent="0.2">
      <c r="A392" s="9">
        <v>33635</v>
      </c>
      <c r="B392" s="10" t="e">
        <f>VLOOKUP(Table2[[#This Row],[Date]],Database!$A:$A,MATCH($A$1,Database!$A$1:$A$1,),)</f>
        <v>#N/A</v>
      </c>
      <c r="C392" s="30" t="e">
        <f>(Table2[[#This Row],[Building Permits]]-B391)/B391</f>
        <v>#N/A</v>
      </c>
    </row>
    <row r="393" spans="1:3" x14ac:dyDescent="0.2">
      <c r="A393" s="9">
        <v>33664</v>
      </c>
      <c r="B393" s="10" t="e">
        <f>VLOOKUP(Table2[[#This Row],[Date]],Database!$A:$A,MATCH($A$1,Database!$A$1:$A$1,),)</f>
        <v>#N/A</v>
      </c>
      <c r="C393" s="30" t="e">
        <f>(Table2[[#This Row],[Building Permits]]-B392)/B392</f>
        <v>#N/A</v>
      </c>
    </row>
    <row r="394" spans="1:3" x14ac:dyDescent="0.2">
      <c r="A394" s="9">
        <v>33695</v>
      </c>
      <c r="B394" s="10" t="e">
        <f>VLOOKUP(Table2[[#This Row],[Date]],Database!$A:$A,MATCH($A$1,Database!$A$1:$A$1,),)</f>
        <v>#N/A</v>
      </c>
      <c r="C394" s="30" t="e">
        <f>(Table2[[#This Row],[Building Permits]]-B393)/B393</f>
        <v>#N/A</v>
      </c>
    </row>
    <row r="395" spans="1:3" x14ac:dyDescent="0.2">
      <c r="A395" s="9">
        <v>33725</v>
      </c>
      <c r="B395" s="10" t="e">
        <f>VLOOKUP(Table2[[#This Row],[Date]],Database!$A:$A,MATCH($A$1,Database!$A$1:$A$1,),)</f>
        <v>#N/A</v>
      </c>
      <c r="C395" s="30" t="e">
        <f>(Table2[[#This Row],[Building Permits]]-B394)/B394</f>
        <v>#N/A</v>
      </c>
    </row>
    <row r="396" spans="1:3" x14ac:dyDescent="0.2">
      <c r="A396" s="9">
        <v>33756</v>
      </c>
      <c r="B396" s="10" t="e">
        <f>VLOOKUP(Table2[[#This Row],[Date]],Database!$A:$A,MATCH($A$1,Database!$A$1:$A$1,),)</f>
        <v>#N/A</v>
      </c>
      <c r="C396" s="30" t="e">
        <f>(Table2[[#This Row],[Building Permits]]-B395)/B395</f>
        <v>#N/A</v>
      </c>
    </row>
    <row r="397" spans="1:3" x14ac:dyDescent="0.2">
      <c r="A397" s="9">
        <v>33786</v>
      </c>
      <c r="B397" s="10" t="e">
        <f>VLOOKUP(Table2[[#This Row],[Date]],Database!$A:$A,MATCH($A$1,Database!$A$1:$A$1,),)</f>
        <v>#N/A</v>
      </c>
      <c r="C397" s="30" t="e">
        <f>(Table2[[#This Row],[Building Permits]]-B396)/B396</f>
        <v>#N/A</v>
      </c>
    </row>
    <row r="398" spans="1:3" x14ac:dyDescent="0.2">
      <c r="A398" s="9">
        <v>33817</v>
      </c>
      <c r="B398" s="10" t="e">
        <f>VLOOKUP(Table2[[#This Row],[Date]],Database!$A:$A,MATCH($A$1,Database!$A$1:$A$1,),)</f>
        <v>#N/A</v>
      </c>
      <c r="C398" s="30" t="e">
        <f>(Table2[[#This Row],[Building Permits]]-B397)/B397</f>
        <v>#N/A</v>
      </c>
    </row>
    <row r="399" spans="1:3" x14ac:dyDescent="0.2">
      <c r="A399" s="9">
        <v>33848</v>
      </c>
      <c r="B399" s="10" t="e">
        <f>VLOOKUP(Table2[[#This Row],[Date]],Database!$A:$A,MATCH($A$1,Database!$A$1:$A$1,),)</f>
        <v>#N/A</v>
      </c>
      <c r="C399" s="30" t="e">
        <f>(Table2[[#This Row],[Building Permits]]-B398)/B398</f>
        <v>#N/A</v>
      </c>
    </row>
    <row r="400" spans="1:3" x14ac:dyDescent="0.2">
      <c r="A400" s="9">
        <v>33878</v>
      </c>
      <c r="B400" s="10" t="e">
        <f>VLOOKUP(Table2[[#This Row],[Date]],Database!$A:$A,MATCH($A$1,Database!$A$1:$A$1,),)</f>
        <v>#N/A</v>
      </c>
      <c r="C400" s="30" t="e">
        <f>(Table2[[#This Row],[Building Permits]]-B399)/B399</f>
        <v>#N/A</v>
      </c>
    </row>
    <row r="401" spans="1:3" x14ac:dyDescent="0.2">
      <c r="A401" s="9">
        <v>33909</v>
      </c>
      <c r="B401" s="10" t="e">
        <f>VLOOKUP(Table2[[#This Row],[Date]],Database!$A:$A,MATCH($A$1,Database!$A$1:$A$1,),)</f>
        <v>#N/A</v>
      </c>
      <c r="C401" s="30" t="e">
        <f>(Table2[[#This Row],[Building Permits]]-B400)/B400</f>
        <v>#N/A</v>
      </c>
    </row>
    <row r="402" spans="1:3" x14ac:dyDescent="0.2">
      <c r="A402" s="9">
        <v>33939</v>
      </c>
      <c r="B402" s="10" t="e">
        <f>VLOOKUP(Table2[[#This Row],[Date]],Database!$A:$A,MATCH($A$1,Database!$A$1:$A$1,),)</f>
        <v>#N/A</v>
      </c>
      <c r="C402" s="30" t="e">
        <f>(Table2[[#This Row],[Building Permits]]-B401)/B401</f>
        <v>#N/A</v>
      </c>
    </row>
    <row r="403" spans="1:3" x14ac:dyDescent="0.2">
      <c r="A403" s="9">
        <v>33970</v>
      </c>
      <c r="B403" s="10" t="e">
        <f>VLOOKUP(Table2[[#This Row],[Date]],Database!$A:$A,MATCH($A$1,Database!$A$1:$A$1,),)</f>
        <v>#N/A</v>
      </c>
      <c r="C403" s="30" t="e">
        <f>(Table2[[#This Row],[Building Permits]]-B402)/B402</f>
        <v>#N/A</v>
      </c>
    </row>
    <row r="404" spans="1:3" x14ac:dyDescent="0.2">
      <c r="A404" s="9">
        <v>34001</v>
      </c>
      <c r="B404" s="10" t="e">
        <f>VLOOKUP(Table2[[#This Row],[Date]],Database!$A:$A,MATCH($A$1,Database!$A$1:$A$1,),)</f>
        <v>#N/A</v>
      </c>
      <c r="C404" s="30" t="e">
        <f>(Table2[[#This Row],[Building Permits]]-B403)/B403</f>
        <v>#N/A</v>
      </c>
    </row>
    <row r="405" spans="1:3" x14ac:dyDescent="0.2">
      <c r="A405" s="9">
        <v>34029</v>
      </c>
      <c r="B405" s="10" t="e">
        <f>VLOOKUP(Table2[[#This Row],[Date]],Database!$A:$A,MATCH($A$1,Database!$A$1:$A$1,),)</f>
        <v>#N/A</v>
      </c>
      <c r="C405" s="30" t="e">
        <f>(Table2[[#This Row],[Building Permits]]-B404)/B404</f>
        <v>#N/A</v>
      </c>
    </row>
    <row r="406" spans="1:3" x14ac:dyDescent="0.2">
      <c r="A406" s="9">
        <v>34060</v>
      </c>
      <c r="B406" s="10" t="e">
        <f>VLOOKUP(Table2[[#This Row],[Date]],Database!$A:$A,MATCH($A$1,Database!$A$1:$A$1,),)</f>
        <v>#N/A</v>
      </c>
      <c r="C406" s="30" t="e">
        <f>(Table2[[#This Row],[Building Permits]]-B405)/B405</f>
        <v>#N/A</v>
      </c>
    </row>
    <row r="407" spans="1:3" x14ac:dyDescent="0.2">
      <c r="A407" s="9">
        <v>34090</v>
      </c>
      <c r="B407" s="10" t="e">
        <f>VLOOKUP(Table2[[#This Row],[Date]],Database!$A:$A,MATCH($A$1,Database!$A$1:$A$1,),)</f>
        <v>#N/A</v>
      </c>
      <c r="C407" s="30" t="e">
        <f>(Table2[[#This Row],[Building Permits]]-B406)/B406</f>
        <v>#N/A</v>
      </c>
    </row>
    <row r="408" spans="1:3" x14ac:dyDescent="0.2">
      <c r="A408" s="9">
        <v>34121</v>
      </c>
      <c r="B408" s="10" t="e">
        <f>VLOOKUP(Table2[[#This Row],[Date]],Database!$A:$A,MATCH($A$1,Database!$A$1:$A$1,),)</f>
        <v>#N/A</v>
      </c>
      <c r="C408" s="30" t="e">
        <f>(Table2[[#This Row],[Building Permits]]-B407)/B407</f>
        <v>#N/A</v>
      </c>
    </row>
    <row r="409" spans="1:3" x14ac:dyDescent="0.2">
      <c r="A409" s="9">
        <v>34151</v>
      </c>
      <c r="B409" s="10" t="e">
        <f>VLOOKUP(Table2[[#This Row],[Date]],Database!$A:$A,MATCH($A$1,Database!$A$1:$A$1,),)</f>
        <v>#N/A</v>
      </c>
      <c r="C409" s="30" t="e">
        <f>(Table2[[#This Row],[Building Permits]]-B408)/B408</f>
        <v>#N/A</v>
      </c>
    </row>
    <row r="410" spans="1:3" x14ac:dyDescent="0.2">
      <c r="A410" s="9">
        <v>34182</v>
      </c>
      <c r="B410" s="10" t="e">
        <f>VLOOKUP(Table2[[#This Row],[Date]],Database!$A:$A,MATCH($A$1,Database!$A$1:$A$1,),)</f>
        <v>#N/A</v>
      </c>
      <c r="C410" s="30" t="e">
        <f>(Table2[[#This Row],[Building Permits]]-B409)/B409</f>
        <v>#N/A</v>
      </c>
    </row>
    <row r="411" spans="1:3" x14ac:dyDescent="0.2">
      <c r="A411" s="9">
        <v>34213</v>
      </c>
      <c r="B411" s="10" t="e">
        <f>VLOOKUP(Table2[[#This Row],[Date]],Database!$A:$A,MATCH($A$1,Database!$A$1:$A$1,),)</f>
        <v>#N/A</v>
      </c>
      <c r="C411" s="30" t="e">
        <f>(Table2[[#This Row],[Building Permits]]-B410)/B410</f>
        <v>#N/A</v>
      </c>
    </row>
    <row r="412" spans="1:3" x14ac:dyDescent="0.2">
      <c r="A412" s="9">
        <v>34243</v>
      </c>
      <c r="B412" s="10" t="e">
        <f>VLOOKUP(Table2[[#This Row],[Date]],Database!$A:$A,MATCH($A$1,Database!$A$1:$A$1,),)</f>
        <v>#N/A</v>
      </c>
      <c r="C412" s="30" t="e">
        <f>(Table2[[#This Row],[Building Permits]]-B411)/B411</f>
        <v>#N/A</v>
      </c>
    </row>
    <row r="413" spans="1:3" x14ac:dyDescent="0.2">
      <c r="A413" s="9">
        <v>34274</v>
      </c>
      <c r="B413" s="10" t="e">
        <f>VLOOKUP(Table2[[#This Row],[Date]],Database!$A:$A,MATCH($A$1,Database!$A$1:$A$1,),)</f>
        <v>#N/A</v>
      </c>
      <c r="C413" s="30" t="e">
        <f>(Table2[[#This Row],[Building Permits]]-B412)/B412</f>
        <v>#N/A</v>
      </c>
    </row>
    <row r="414" spans="1:3" x14ac:dyDescent="0.2">
      <c r="A414" s="9">
        <v>34304</v>
      </c>
      <c r="B414" s="10" t="e">
        <f>VLOOKUP(Table2[[#This Row],[Date]],Database!$A:$A,MATCH($A$1,Database!$A$1:$A$1,),)</f>
        <v>#N/A</v>
      </c>
      <c r="C414" s="30" t="e">
        <f>(Table2[[#This Row],[Building Permits]]-B413)/B413</f>
        <v>#N/A</v>
      </c>
    </row>
    <row r="415" spans="1:3" x14ac:dyDescent="0.2">
      <c r="A415" s="9">
        <v>34335</v>
      </c>
      <c r="B415" s="10" t="e">
        <f>VLOOKUP(Table2[[#This Row],[Date]],Database!$A:$A,MATCH($A$1,Database!$A$1:$A$1,),)</f>
        <v>#N/A</v>
      </c>
      <c r="C415" s="30" t="e">
        <f>(Table2[[#This Row],[Building Permits]]-B414)/B414</f>
        <v>#N/A</v>
      </c>
    </row>
    <row r="416" spans="1:3" x14ac:dyDescent="0.2">
      <c r="A416" s="9">
        <v>34366</v>
      </c>
      <c r="B416" s="10" t="e">
        <f>VLOOKUP(Table2[[#This Row],[Date]],Database!$A:$A,MATCH($A$1,Database!$A$1:$A$1,),)</f>
        <v>#N/A</v>
      </c>
      <c r="C416" s="30" t="e">
        <f>(Table2[[#This Row],[Building Permits]]-B415)/B415</f>
        <v>#N/A</v>
      </c>
    </row>
    <row r="417" spans="1:3" x14ac:dyDescent="0.2">
      <c r="A417" s="9">
        <v>34394</v>
      </c>
      <c r="B417" s="10" t="e">
        <f>VLOOKUP(Table2[[#This Row],[Date]],Database!$A:$A,MATCH($A$1,Database!$A$1:$A$1,),)</f>
        <v>#N/A</v>
      </c>
      <c r="C417" s="30" t="e">
        <f>(Table2[[#This Row],[Building Permits]]-B416)/B416</f>
        <v>#N/A</v>
      </c>
    </row>
    <row r="418" spans="1:3" x14ac:dyDescent="0.2">
      <c r="A418" s="9">
        <v>34425</v>
      </c>
      <c r="B418" s="10" t="e">
        <f>VLOOKUP(Table2[[#This Row],[Date]],Database!$A:$A,MATCH($A$1,Database!$A$1:$A$1,),)</f>
        <v>#N/A</v>
      </c>
      <c r="C418" s="30" t="e">
        <f>(Table2[[#This Row],[Building Permits]]-B417)/B417</f>
        <v>#N/A</v>
      </c>
    </row>
    <row r="419" spans="1:3" x14ac:dyDescent="0.2">
      <c r="A419" s="9">
        <v>34455</v>
      </c>
      <c r="B419" s="10" t="e">
        <f>VLOOKUP(Table2[[#This Row],[Date]],Database!$A:$A,MATCH($A$1,Database!$A$1:$A$1,),)</f>
        <v>#N/A</v>
      </c>
      <c r="C419" s="30" t="e">
        <f>(Table2[[#This Row],[Building Permits]]-B418)/B418</f>
        <v>#N/A</v>
      </c>
    </row>
    <row r="420" spans="1:3" x14ac:dyDescent="0.2">
      <c r="A420" s="9">
        <v>34486</v>
      </c>
      <c r="B420" s="10" t="e">
        <f>VLOOKUP(Table2[[#This Row],[Date]],Database!$A:$A,MATCH($A$1,Database!$A$1:$A$1,),)</f>
        <v>#N/A</v>
      </c>
      <c r="C420" s="30" t="e">
        <f>(Table2[[#This Row],[Building Permits]]-B419)/B419</f>
        <v>#N/A</v>
      </c>
    </row>
    <row r="421" spans="1:3" x14ac:dyDescent="0.2">
      <c r="A421" s="9">
        <v>34516</v>
      </c>
      <c r="B421" s="10" t="e">
        <f>VLOOKUP(Table2[[#This Row],[Date]],Database!$A:$A,MATCH($A$1,Database!$A$1:$A$1,),)</f>
        <v>#N/A</v>
      </c>
      <c r="C421" s="30" t="e">
        <f>(Table2[[#This Row],[Building Permits]]-B420)/B420</f>
        <v>#N/A</v>
      </c>
    </row>
    <row r="422" spans="1:3" x14ac:dyDescent="0.2">
      <c r="A422" s="9">
        <v>34547</v>
      </c>
      <c r="B422" s="10" t="e">
        <f>VLOOKUP(Table2[[#This Row],[Date]],Database!$A:$A,MATCH($A$1,Database!$A$1:$A$1,),)</f>
        <v>#N/A</v>
      </c>
      <c r="C422" s="30" t="e">
        <f>(Table2[[#This Row],[Building Permits]]-B421)/B421</f>
        <v>#N/A</v>
      </c>
    </row>
    <row r="423" spans="1:3" x14ac:dyDescent="0.2">
      <c r="A423" s="9">
        <v>34578</v>
      </c>
      <c r="B423" s="10" t="e">
        <f>VLOOKUP(Table2[[#This Row],[Date]],Database!$A:$A,MATCH($A$1,Database!$A$1:$A$1,),)</f>
        <v>#N/A</v>
      </c>
      <c r="C423" s="30" t="e">
        <f>(Table2[[#This Row],[Building Permits]]-B422)/B422</f>
        <v>#N/A</v>
      </c>
    </row>
    <row r="424" spans="1:3" x14ac:dyDescent="0.2">
      <c r="A424" s="9">
        <v>34608</v>
      </c>
      <c r="B424" s="10" t="e">
        <f>VLOOKUP(Table2[[#This Row],[Date]],Database!$A:$A,MATCH($A$1,Database!$A$1:$A$1,),)</f>
        <v>#N/A</v>
      </c>
      <c r="C424" s="30" t="e">
        <f>(Table2[[#This Row],[Building Permits]]-B423)/B423</f>
        <v>#N/A</v>
      </c>
    </row>
    <row r="425" spans="1:3" x14ac:dyDescent="0.2">
      <c r="A425" s="9">
        <v>34639</v>
      </c>
      <c r="B425" s="10" t="e">
        <f>VLOOKUP(Table2[[#This Row],[Date]],Database!$A:$A,MATCH($A$1,Database!$A$1:$A$1,),)</f>
        <v>#N/A</v>
      </c>
      <c r="C425" s="30" t="e">
        <f>(Table2[[#This Row],[Building Permits]]-B424)/B424</f>
        <v>#N/A</v>
      </c>
    </row>
    <row r="426" spans="1:3" x14ac:dyDescent="0.2">
      <c r="A426" s="9">
        <v>34669</v>
      </c>
      <c r="B426" s="10" t="e">
        <f>VLOOKUP(Table2[[#This Row],[Date]],Database!$A:$A,MATCH($A$1,Database!$A$1:$A$1,),)</f>
        <v>#N/A</v>
      </c>
      <c r="C426" s="30" t="e">
        <f>(Table2[[#This Row],[Building Permits]]-B425)/B425</f>
        <v>#N/A</v>
      </c>
    </row>
    <row r="427" spans="1:3" x14ac:dyDescent="0.2">
      <c r="A427" s="9">
        <v>34700</v>
      </c>
      <c r="B427" s="10" t="e">
        <f>VLOOKUP(Table2[[#This Row],[Date]],Database!$A:$A,MATCH($A$1,Database!$A$1:$A$1,),)</f>
        <v>#N/A</v>
      </c>
      <c r="C427" s="30" t="e">
        <f>(Table2[[#This Row],[Building Permits]]-B426)/B426</f>
        <v>#N/A</v>
      </c>
    </row>
    <row r="428" spans="1:3" x14ac:dyDescent="0.2">
      <c r="A428" s="9">
        <v>34731</v>
      </c>
      <c r="B428" s="10" t="e">
        <f>VLOOKUP(Table2[[#This Row],[Date]],Database!$A:$A,MATCH($A$1,Database!$A$1:$A$1,),)</f>
        <v>#N/A</v>
      </c>
      <c r="C428" s="30" t="e">
        <f>(Table2[[#This Row],[Building Permits]]-B427)/B427</f>
        <v>#N/A</v>
      </c>
    </row>
    <row r="429" spans="1:3" x14ac:dyDescent="0.2">
      <c r="A429" s="9">
        <v>34759</v>
      </c>
      <c r="B429" s="10" t="e">
        <f>VLOOKUP(Table2[[#This Row],[Date]],Database!$A:$A,MATCH($A$1,Database!$A$1:$A$1,),)</f>
        <v>#N/A</v>
      </c>
      <c r="C429" s="30" t="e">
        <f>(Table2[[#This Row],[Building Permits]]-B428)/B428</f>
        <v>#N/A</v>
      </c>
    </row>
    <row r="430" spans="1:3" x14ac:dyDescent="0.2">
      <c r="A430" s="9">
        <v>34790</v>
      </c>
      <c r="B430" s="10" t="e">
        <f>VLOOKUP(Table2[[#This Row],[Date]],Database!$A:$A,MATCH($A$1,Database!$A$1:$A$1,),)</f>
        <v>#N/A</v>
      </c>
      <c r="C430" s="30" t="e">
        <f>(Table2[[#This Row],[Building Permits]]-B429)/B429</f>
        <v>#N/A</v>
      </c>
    </row>
    <row r="431" spans="1:3" x14ac:dyDescent="0.2">
      <c r="A431" s="9">
        <v>34820</v>
      </c>
      <c r="B431" s="10" t="e">
        <f>VLOOKUP(Table2[[#This Row],[Date]],Database!$A:$A,MATCH($A$1,Database!$A$1:$A$1,),)</f>
        <v>#N/A</v>
      </c>
      <c r="C431" s="30" t="e">
        <f>(Table2[[#This Row],[Building Permits]]-B430)/B430</f>
        <v>#N/A</v>
      </c>
    </row>
    <row r="432" spans="1:3" x14ac:dyDescent="0.2">
      <c r="A432" s="9">
        <v>34851</v>
      </c>
      <c r="B432" s="10" t="e">
        <f>VLOOKUP(Table2[[#This Row],[Date]],Database!$A:$A,MATCH($A$1,Database!$A$1:$A$1,),)</f>
        <v>#N/A</v>
      </c>
      <c r="C432" s="30" t="e">
        <f>(Table2[[#This Row],[Building Permits]]-B431)/B431</f>
        <v>#N/A</v>
      </c>
    </row>
    <row r="433" spans="1:3" x14ac:dyDescent="0.2">
      <c r="A433" s="9">
        <v>34881</v>
      </c>
      <c r="B433" s="10" t="e">
        <f>VLOOKUP(Table2[[#This Row],[Date]],Database!$A:$A,MATCH($A$1,Database!$A$1:$A$1,),)</f>
        <v>#N/A</v>
      </c>
      <c r="C433" s="30" t="e">
        <f>(Table2[[#This Row],[Building Permits]]-B432)/B432</f>
        <v>#N/A</v>
      </c>
    </row>
    <row r="434" spans="1:3" x14ac:dyDescent="0.2">
      <c r="A434" s="9">
        <v>34912</v>
      </c>
      <c r="B434" s="10" t="e">
        <f>VLOOKUP(Table2[[#This Row],[Date]],Database!$A:$A,MATCH($A$1,Database!$A$1:$A$1,),)</f>
        <v>#N/A</v>
      </c>
      <c r="C434" s="30" t="e">
        <f>(Table2[[#This Row],[Building Permits]]-B433)/B433</f>
        <v>#N/A</v>
      </c>
    </row>
    <row r="435" spans="1:3" x14ac:dyDescent="0.2">
      <c r="A435" s="9">
        <v>34943</v>
      </c>
      <c r="B435" s="10" t="e">
        <f>VLOOKUP(Table2[[#This Row],[Date]],Database!$A:$A,MATCH($A$1,Database!$A$1:$A$1,),)</f>
        <v>#N/A</v>
      </c>
      <c r="C435" s="30" t="e">
        <f>(Table2[[#This Row],[Building Permits]]-B434)/B434</f>
        <v>#N/A</v>
      </c>
    </row>
    <row r="436" spans="1:3" x14ac:dyDescent="0.2">
      <c r="A436" s="9">
        <v>34973</v>
      </c>
      <c r="B436" s="10" t="e">
        <f>VLOOKUP(Table2[[#This Row],[Date]],Database!$A:$A,MATCH($A$1,Database!$A$1:$A$1,),)</f>
        <v>#N/A</v>
      </c>
      <c r="C436" s="30" t="e">
        <f>(Table2[[#This Row],[Building Permits]]-B435)/B435</f>
        <v>#N/A</v>
      </c>
    </row>
    <row r="437" spans="1:3" x14ac:dyDescent="0.2">
      <c r="A437" s="9">
        <v>35004</v>
      </c>
      <c r="B437" s="10" t="e">
        <f>VLOOKUP(Table2[[#This Row],[Date]],Database!$A:$A,MATCH($A$1,Database!$A$1:$A$1,),)</f>
        <v>#N/A</v>
      </c>
      <c r="C437" s="30" t="e">
        <f>(Table2[[#This Row],[Building Permits]]-B436)/B436</f>
        <v>#N/A</v>
      </c>
    </row>
    <row r="438" spans="1:3" x14ac:dyDescent="0.2">
      <c r="A438" s="9">
        <v>35034</v>
      </c>
      <c r="B438" s="10" t="e">
        <f>VLOOKUP(Table2[[#This Row],[Date]],Database!$A:$A,MATCH($A$1,Database!$A$1:$A$1,),)</f>
        <v>#N/A</v>
      </c>
      <c r="C438" s="30" t="e">
        <f>(Table2[[#This Row],[Building Permits]]-B437)/B437</f>
        <v>#N/A</v>
      </c>
    </row>
    <row r="439" spans="1:3" x14ac:dyDescent="0.2">
      <c r="A439" s="9">
        <v>35065</v>
      </c>
      <c r="B439" s="10" t="e">
        <f>VLOOKUP(Table2[[#This Row],[Date]],Database!$A:$A,MATCH($A$1,Database!$A$1:$A$1,),)</f>
        <v>#N/A</v>
      </c>
      <c r="C439" s="30" t="e">
        <f>(Table2[[#This Row],[Building Permits]]-B438)/B438</f>
        <v>#N/A</v>
      </c>
    </row>
    <row r="440" spans="1:3" x14ac:dyDescent="0.2">
      <c r="A440" s="9">
        <v>35096</v>
      </c>
      <c r="B440" s="10" t="e">
        <f>VLOOKUP(Table2[[#This Row],[Date]],Database!$A:$A,MATCH($A$1,Database!$A$1:$A$1,),)</f>
        <v>#N/A</v>
      </c>
      <c r="C440" s="30" t="e">
        <f>(Table2[[#This Row],[Building Permits]]-B439)/B439</f>
        <v>#N/A</v>
      </c>
    </row>
    <row r="441" spans="1:3" x14ac:dyDescent="0.2">
      <c r="A441" s="9">
        <v>35125</v>
      </c>
      <c r="B441" s="10" t="e">
        <f>VLOOKUP(Table2[[#This Row],[Date]],Database!$A:$A,MATCH($A$1,Database!$A$1:$A$1,),)</f>
        <v>#N/A</v>
      </c>
      <c r="C441" s="30" t="e">
        <f>(Table2[[#This Row],[Building Permits]]-B440)/B440</f>
        <v>#N/A</v>
      </c>
    </row>
    <row r="442" spans="1:3" x14ac:dyDescent="0.2">
      <c r="A442" s="9">
        <v>35156</v>
      </c>
      <c r="B442" s="10" t="e">
        <f>VLOOKUP(Table2[[#This Row],[Date]],Database!$A:$A,MATCH($A$1,Database!$A$1:$A$1,),)</f>
        <v>#N/A</v>
      </c>
      <c r="C442" s="30" t="e">
        <f>(Table2[[#This Row],[Building Permits]]-B441)/B441</f>
        <v>#N/A</v>
      </c>
    </row>
    <row r="443" spans="1:3" x14ac:dyDescent="0.2">
      <c r="A443" s="9">
        <v>35186</v>
      </c>
      <c r="B443" s="10" t="e">
        <f>VLOOKUP(Table2[[#This Row],[Date]],Database!$A:$A,MATCH($A$1,Database!$A$1:$A$1,),)</f>
        <v>#N/A</v>
      </c>
      <c r="C443" s="30" t="e">
        <f>(Table2[[#This Row],[Building Permits]]-B442)/B442</f>
        <v>#N/A</v>
      </c>
    </row>
    <row r="444" spans="1:3" x14ac:dyDescent="0.2">
      <c r="A444" s="9">
        <v>35217</v>
      </c>
      <c r="B444" s="10" t="e">
        <f>VLOOKUP(Table2[[#This Row],[Date]],Database!$A:$A,MATCH($A$1,Database!$A$1:$A$1,),)</f>
        <v>#N/A</v>
      </c>
      <c r="C444" s="30" t="e">
        <f>(Table2[[#This Row],[Building Permits]]-B443)/B443</f>
        <v>#N/A</v>
      </c>
    </row>
    <row r="445" spans="1:3" x14ac:dyDescent="0.2">
      <c r="A445" s="9">
        <v>35247</v>
      </c>
      <c r="B445" s="10" t="e">
        <f>VLOOKUP(Table2[[#This Row],[Date]],Database!$A:$A,MATCH($A$1,Database!$A$1:$A$1,),)</f>
        <v>#N/A</v>
      </c>
      <c r="C445" s="30" t="e">
        <f>(Table2[[#This Row],[Building Permits]]-B444)/B444</f>
        <v>#N/A</v>
      </c>
    </row>
    <row r="446" spans="1:3" x14ac:dyDescent="0.2">
      <c r="A446" s="9">
        <v>35278</v>
      </c>
      <c r="B446" s="10" t="e">
        <f>VLOOKUP(Table2[[#This Row],[Date]],Database!$A:$A,MATCH($A$1,Database!$A$1:$A$1,),)</f>
        <v>#N/A</v>
      </c>
      <c r="C446" s="30" t="e">
        <f>(Table2[[#This Row],[Building Permits]]-B445)/B445</f>
        <v>#N/A</v>
      </c>
    </row>
    <row r="447" spans="1:3" x14ac:dyDescent="0.2">
      <c r="A447" s="9">
        <v>35309</v>
      </c>
      <c r="B447" s="10" t="e">
        <f>VLOOKUP(Table2[[#This Row],[Date]],Database!$A:$A,MATCH($A$1,Database!$A$1:$A$1,),)</f>
        <v>#N/A</v>
      </c>
      <c r="C447" s="30" t="e">
        <f>(Table2[[#This Row],[Building Permits]]-B446)/B446</f>
        <v>#N/A</v>
      </c>
    </row>
    <row r="448" spans="1:3" x14ac:dyDescent="0.2">
      <c r="A448" s="9">
        <v>35339</v>
      </c>
      <c r="B448" s="10" t="e">
        <f>VLOOKUP(Table2[[#This Row],[Date]],Database!$A:$A,MATCH($A$1,Database!$A$1:$A$1,),)</f>
        <v>#N/A</v>
      </c>
      <c r="C448" s="30" t="e">
        <f>(Table2[[#This Row],[Building Permits]]-B447)/B447</f>
        <v>#N/A</v>
      </c>
    </row>
    <row r="449" spans="1:3" x14ac:dyDescent="0.2">
      <c r="A449" s="9">
        <v>35370</v>
      </c>
      <c r="B449" s="10" t="e">
        <f>VLOOKUP(Table2[[#This Row],[Date]],Database!$A:$A,MATCH($A$1,Database!$A$1:$A$1,),)</f>
        <v>#N/A</v>
      </c>
      <c r="C449" s="30" t="e">
        <f>(Table2[[#This Row],[Building Permits]]-B448)/B448</f>
        <v>#N/A</v>
      </c>
    </row>
    <row r="450" spans="1:3" x14ac:dyDescent="0.2">
      <c r="A450" s="9">
        <v>35400</v>
      </c>
      <c r="B450" s="10" t="e">
        <f>VLOOKUP(Table2[[#This Row],[Date]],Database!$A:$A,MATCH($A$1,Database!$A$1:$A$1,),)</f>
        <v>#N/A</v>
      </c>
      <c r="C450" s="30" t="e">
        <f>(Table2[[#This Row],[Building Permits]]-B449)/B449</f>
        <v>#N/A</v>
      </c>
    </row>
    <row r="451" spans="1:3" x14ac:dyDescent="0.2">
      <c r="A451" s="9">
        <v>35431</v>
      </c>
      <c r="B451" s="10" t="e">
        <f>VLOOKUP(Table2[[#This Row],[Date]],Database!$A:$A,MATCH($A$1,Database!$A$1:$A$1,),)</f>
        <v>#N/A</v>
      </c>
      <c r="C451" s="30" t="e">
        <f>(Table2[[#This Row],[Building Permits]]-B450)/B450</f>
        <v>#N/A</v>
      </c>
    </row>
    <row r="452" spans="1:3" x14ac:dyDescent="0.2">
      <c r="A452" s="9">
        <v>35462</v>
      </c>
      <c r="B452" s="10" t="e">
        <f>VLOOKUP(Table2[[#This Row],[Date]],Database!$A:$A,MATCH($A$1,Database!$A$1:$A$1,),)</f>
        <v>#N/A</v>
      </c>
      <c r="C452" s="30" t="e">
        <f>(Table2[[#This Row],[Building Permits]]-B451)/B451</f>
        <v>#N/A</v>
      </c>
    </row>
    <row r="453" spans="1:3" x14ac:dyDescent="0.2">
      <c r="A453" s="9">
        <v>35490</v>
      </c>
      <c r="B453" s="10" t="e">
        <f>VLOOKUP(Table2[[#This Row],[Date]],Database!$A:$A,MATCH($A$1,Database!$A$1:$A$1,),)</f>
        <v>#N/A</v>
      </c>
      <c r="C453" s="30" t="e">
        <f>(Table2[[#This Row],[Building Permits]]-B452)/B452</f>
        <v>#N/A</v>
      </c>
    </row>
    <row r="454" spans="1:3" x14ac:dyDescent="0.2">
      <c r="A454" s="9">
        <v>35521</v>
      </c>
      <c r="B454" s="10" t="e">
        <f>VLOOKUP(Table2[[#This Row],[Date]],Database!$A:$A,MATCH($A$1,Database!$A$1:$A$1,),)</f>
        <v>#N/A</v>
      </c>
      <c r="C454" s="30" t="e">
        <f>(Table2[[#This Row],[Building Permits]]-B453)/B453</f>
        <v>#N/A</v>
      </c>
    </row>
    <row r="455" spans="1:3" x14ac:dyDescent="0.2">
      <c r="A455" s="9">
        <v>35551</v>
      </c>
      <c r="B455" s="10" t="e">
        <f>VLOOKUP(Table2[[#This Row],[Date]],Database!$A:$A,MATCH($A$1,Database!$A$1:$A$1,),)</f>
        <v>#N/A</v>
      </c>
      <c r="C455" s="30" t="e">
        <f>(Table2[[#This Row],[Building Permits]]-B454)/B454</f>
        <v>#N/A</v>
      </c>
    </row>
    <row r="456" spans="1:3" x14ac:dyDescent="0.2">
      <c r="A456" s="9">
        <v>35582</v>
      </c>
      <c r="B456" s="10" t="e">
        <f>VLOOKUP(Table2[[#This Row],[Date]],Database!$A:$A,MATCH($A$1,Database!$A$1:$A$1,),)</f>
        <v>#N/A</v>
      </c>
      <c r="C456" s="30" t="e">
        <f>(Table2[[#This Row],[Building Permits]]-B455)/B455</f>
        <v>#N/A</v>
      </c>
    </row>
    <row r="457" spans="1:3" x14ac:dyDescent="0.2">
      <c r="A457" s="9">
        <v>35612</v>
      </c>
      <c r="B457" s="10" t="e">
        <f>VLOOKUP(Table2[[#This Row],[Date]],Database!$A:$A,MATCH($A$1,Database!$A$1:$A$1,),)</f>
        <v>#N/A</v>
      </c>
      <c r="C457" s="30" t="e">
        <f>(Table2[[#This Row],[Building Permits]]-B456)/B456</f>
        <v>#N/A</v>
      </c>
    </row>
    <row r="458" spans="1:3" x14ac:dyDescent="0.2">
      <c r="A458" s="9">
        <v>35643</v>
      </c>
      <c r="B458" s="10" t="e">
        <f>VLOOKUP(Table2[[#This Row],[Date]],Database!$A:$A,MATCH($A$1,Database!$A$1:$A$1,),)</f>
        <v>#N/A</v>
      </c>
      <c r="C458" s="30" t="e">
        <f>(Table2[[#This Row],[Building Permits]]-B457)/B457</f>
        <v>#N/A</v>
      </c>
    </row>
    <row r="459" spans="1:3" x14ac:dyDescent="0.2">
      <c r="A459" s="9">
        <v>35674</v>
      </c>
      <c r="B459" s="10" t="e">
        <f>VLOOKUP(Table2[[#This Row],[Date]],Database!$A:$A,MATCH($A$1,Database!$A$1:$A$1,),)</f>
        <v>#N/A</v>
      </c>
      <c r="C459" s="30" t="e">
        <f>(Table2[[#This Row],[Building Permits]]-B458)/B458</f>
        <v>#N/A</v>
      </c>
    </row>
    <row r="460" spans="1:3" x14ac:dyDescent="0.2">
      <c r="A460" s="9">
        <v>35704</v>
      </c>
      <c r="B460" s="10" t="e">
        <f>VLOOKUP(Table2[[#This Row],[Date]],Database!$A:$A,MATCH($A$1,Database!$A$1:$A$1,),)</f>
        <v>#N/A</v>
      </c>
      <c r="C460" s="30" t="e">
        <f>(Table2[[#This Row],[Building Permits]]-B459)/B459</f>
        <v>#N/A</v>
      </c>
    </row>
    <row r="461" spans="1:3" x14ac:dyDescent="0.2">
      <c r="A461" s="9">
        <v>35735</v>
      </c>
      <c r="B461" s="10" t="e">
        <f>VLOOKUP(Table2[[#This Row],[Date]],Database!$A:$A,MATCH($A$1,Database!$A$1:$A$1,),)</f>
        <v>#N/A</v>
      </c>
      <c r="C461" s="30" t="e">
        <f>(Table2[[#This Row],[Building Permits]]-B460)/B460</f>
        <v>#N/A</v>
      </c>
    </row>
    <row r="462" spans="1:3" x14ac:dyDescent="0.2">
      <c r="A462" s="9">
        <v>35765</v>
      </c>
      <c r="B462" s="10" t="e">
        <f>VLOOKUP(Table2[[#This Row],[Date]],Database!$A:$A,MATCH($A$1,Database!$A$1:$A$1,),)</f>
        <v>#N/A</v>
      </c>
      <c r="C462" s="30" t="e">
        <f>(Table2[[#This Row],[Building Permits]]-B461)/B461</f>
        <v>#N/A</v>
      </c>
    </row>
    <row r="463" spans="1:3" x14ac:dyDescent="0.2">
      <c r="A463" s="9">
        <v>35796</v>
      </c>
      <c r="B463" s="10" t="e">
        <f>VLOOKUP(Table2[[#This Row],[Date]],Database!$A:$A,MATCH($A$1,Database!$A$1:$A$1,),)</f>
        <v>#N/A</v>
      </c>
      <c r="C463" s="30" t="e">
        <f>(Table2[[#This Row],[Building Permits]]-B462)/B462</f>
        <v>#N/A</v>
      </c>
    </row>
    <row r="464" spans="1:3" x14ac:dyDescent="0.2">
      <c r="A464" s="9">
        <v>35827</v>
      </c>
      <c r="B464" s="10" t="e">
        <f>VLOOKUP(Table2[[#This Row],[Date]],Database!$A:$A,MATCH($A$1,Database!$A$1:$A$1,),)</f>
        <v>#N/A</v>
      </c>
      <c r="C464" s="30" t="e">
        <f>(Table2[[#This Row],[Building Permits]]-B463)/B463</f>
        <v>#N/A</v>
      </c>
    </row>
    <row r="465" spans="1:3" x14ac:dyDescent="0.2">
      <c r="A465" s="9">
        <v>35855</v>
      </c>
      <c r="B465" s="10" t="e">
        <f>VLOOKUP(Table2[[#This Row],[Date]],Database!$A:$A,MATCH($A$1,Database!$A$1:$A$1,),)</f>
        <v>#N/A</v>
      </c>
      <c r="C465" s="30" t="e">
        <f>(Table2[[#This Row],[Building Permits]]-B464)/B464</f>
        <v>#N/A</v>
      </c>
    </row>
    <row r="466" spans="1:3" x14ac:dyDescent="0.2">
      <c r="A466" s="9">
        <v>35886</v>
      </c>
      <c r="B466" s="10" t="e">
        <f>VLOOKUP(Table2[[#This Row],[Date]],Database!$A:$A,MATCH($A$1,Database!$A$1:$A$1,),)</f>
        <v>#N/A</v>
      </c>
      <c r="C466" s="30" t="e">
        <f>(Table2[[#This Row],[Building Permits]]-B465)/B465</f>
        <v>#N/A</v>
      </c>
    </row>
    <row r="467" spans="1:3" x14ac:dyDescent="0.2">
      <c r="A467" s="9">
        <v>35916</v>
      </c>
      <c r="B467" s="10" t="e">
        <f>VLOOKUP(Table2[[#This Row],[Date]],Database!$A:$A,MATCH($A$1,Database!$A$1:$A$1,),)</f>
        <v>#N/A</v>
      </c>
      <c r="C467" s="30" t="e">
        <f>(Table2[[#This Row],[Building Permits]]-B466)/B466</f>
        <v>#N/A</v>
      </c>
    </row>
    <row r="468" spans="1:3" x14ac:dyDescent="0.2">
      <c r="A468" s="9">
        <v>35947</v>
      </c>
      <c r="B468" s="10" t="e">
        <f>VLOOKUP(Table2[[#This Row],[Date]],Database!$A:$A,MATCH($A$1,Database!$A$1:$A$1,),)</f>
        <v>#N/A</v>
      </c>
      <c r="C468" s="30" t="e">
        <f>(Table2[[#This Row],[Building Permits]]-B467)/B467</f>
        <v>#N/A</v>
      </c>
    </row>
    <row r="469" spans="1:3" x14ac:dyDescent="0.2">
      <c r="A469" s="9">
        <v>35977</v>
      </c>
      <c r="B469" s="10" t="e">
        <f>VLOOKUP(Table2[[#This Row],[Date]],Database!$A:$A,MATCH($A$1,Database!$A$1:$A$1,),)</f>
        <v>#N/A</v>
      </c>
      <c r="C469" s="30" t="e">
        <f>(Table2[[#This Row],[Building Permits]]-B468)/B468</f>
        <v>#N/A</v>
      </c>
    </row>
    <row r="470" spans="1:3" x14ac:dyDescent="0.2">
      <c r="A470" s="9">
        <v>36008</v>
      </c>
      <c r="B470" s="10" t="e">
        <f>VLOOKUP(Table2[[#This Row],[Date]],Database!$A:$A,MATCH($A$1,Database!$A$1:$A$1,),)</f>
        <v>#N/A</v>
      </c>
      <c r="C470" s="30" t="e">
        <f>(Table2[[#This Row],[Building Permits]]-B469)/B469</f>
        <v>#N/A</v>
      </c>
    </row>
    <row r="471" spans="1:3" x14ac:dyDescent="0.2">
      <c r="A471" s="9">
        <v>36039</v>
      </c>
      <c r="B471" s="10" t="e">
        <f>VLOOKUP(Table2[[#This Row],[Date]],Database!$A:$A,MATCH($A$1,Database!$A$1:$A$1,),)</f>
        <v>#N/A</v>
      </c>
      <c r="C471" s="30" t="e">
        <f>(Table2[[#This Row],[Building Permits]]-B470)/B470</f>
        <v>#N/A</v>
      </c>
    </row>
    <row r="472" spans="1:3" x14ac:dyDescent="0.2">
      <c r="A472" s="9">
        <v>36069</v>
      </c>
      <c r="B472" s="10" t="e">
        <f>VLOOKUP(Table2[[#This Row],[Date]],Database!$A:$A,MATCH($A$1,Database!$A$1:$A$1,),)</f>
        <v>#N/A</v>
      </c>
      <c r="C472" s="30" t="e">
        <f>(Table2[[#This Row],[Building Permits]]-B471)/B471</f>
        <v>#N/A</v>
      </c>
    </row>
    <row r="473" spans="1:3" x14ac:dyDescent="0.2">
      <c r="A473" s="9">
        <v>36100</v>
      </c>
      <c r="B473" s="10" t="e">
        <f>VLOOKUP(Table2[[#This Row],[Date]],Database!$A:$A,MATCH($A$1,Database!$A$1:$A$1,),)</f>
        <v>#N/A</v>
      </c>
      <c r="C473" s="30" t="e">
        <f>(Table2[[#This Row],[Building Permits]]-B472)/B472</f>
        <v>#N/A</v>
      </c>
    </row>
    <row r="474" spans="1:3" x14ac:dyDescent="0.2">
      <c r="A474" s="9">
        <v>36130</v>
      </c>
      <c r="B474" s="10" t="e">
        <f>VLOOKUP(Table2[[#This Row],[Date]],Database!$A:$A,MATCH($A$1,Database!$A$1:$A$1,),)</f>
        <v>#N/A</v>
      </c>
      <c r="C474" s="30" t="e">
        <f>(Table2[[#This Row],[Building Permits]]-B473)/B473</f>
        <v>#N/A</v>
      </c>
    </row>
    <row r="475" spans="1:3" x14ac:dyDescent="0.2">
      <c r="A475" s="9">
        <v>36161</v>
      </c>
      <c r="B475" s="10" t="e">
        <f>VLOOKUP(Table2[[#This Row],[Date]],Database!$A:$A,MATCH($A$1,Database!$A$1:$A$1,),)</f>
        <v>#N/A</v>
      </c>
      <c r="C475" s="30" t="e">
        <f>(Table2[[#This Row],[Building Permits]]-B474)/B474</f>
        <v>#N/A</v>
      </c>
    </row>
    <row r="476" spans="1:3" x14ac:dyDescent="0.2">
      <c r="A476" s="9">
        <v>36192</v>
      </c>
      <c r="B476" s="10" t="e">
        <f>VLOOKUP(Table2[[#This Row],[Date]],Database!$A:$A,MATCH($A$1,Database!$A$1:$A$1,),)</f>
        <v>#N/A</v>
      </c>
      <c r="C476" s="30" t="e">
        <f>(Table2[[#This Row],[Building Permits]]-B475)/B475</f>
        <v>#N/A</v>
      </c>
    </row>
    <row r="477" spans="1:3" x14ac:dyDescent="0.2">
      <c r="A477" s="9">
        <v>36220</v>
      </c>
      <c r="B477" s="10" t="e">
        <f>VLOOKUP(Table2[[#This Row],[Date]],Database!$A:$A,MATCH($A$1,Database!$A$1:$A$1,),)</f>
        <v>#N/A</v>
      </c>
      <c r="C477" s="30" t="e">
        <f>(Table2[[#This Row],[Building Permits]]-B476)/B476</f>
        <v>#N/A</v>
      </c>
    </row>
    <row r="478" spans="1:3" x14ac:dyDescent="0.2">
      <c r="A478" s="9">
        <v>36251</v>
      </c>
      <c r="B478" s="10" t="e">
        <f>VLOOKUP(Table2[[#This Row],[Date]],Database!$A:$A,MATCH($A$1,Database!$A$1:$A$1,),)</f>
        <v>#N/A</v>
      </c>
      <c r="C478" s="30" t="e">
        <f>(Table2[[#This Row],[Building Permits]]-B477)/B477</f>
        <v>#N/A</v>
      </c>
    </row>
    <row r="479" spans="1:3" x14ac:dyDescent="0.2">
      <c r="A479" s="9">
        <v>36281</v>
      </c>
      <c r="B479" s="10" t="e">
        <f>VLOOKUP(Table2[[#This Row],[Date]],Database!$A:$A,MATCH($A$1,Database!$A$1:$A$1,),)</f>
        <v>#N/A</v>
      </c>
      <c r="C479" s="30" t="e">
        <f>(Table2[[#This Row],[Building Permits]]-B478)/B478</f>
        <v>#N/A</v>
      </c>
    </row>
    <row r="480" spans="1:3" x14ac:dyDescent="0.2">
      <c r="A480" s="9">
        <v>36312</v>
      </c>
      <c r="B480" s="10" t="e">
        <f>VLOOKUP(Table2[[#This Row],[Date]],Database!$A:$A,MATCH($A$1,Database!$A$1:$A$1,),)</f>
        <v>#N/A</v>
      </c>
      <c r="C480" s="30" t="e">
        <f>(Table2[[#This Row],[Building Permits]]-B479)/B479</f>
        <v>#N/A</v>
      </c>
    </row>
    <row r="481" spans="1:3" x14ac:dyDescent="0.2">
      <c r="A481" s="9">
        <v>36342</v>
      </c>
      <c r="B481" s="10" t="e">
        <f>VLOOKUP(Table2[[#This Row],[Date]],Database!$A:$A,MATCH($A$1,Database!$A$1:$A$1,),)</f>
        <v>#N/A</v>
      </c>
      <c r="C481" s="30" t="e">
        <f>(Table2[[#This Row],[Building Permits]]-B480)/B480</f>
        <v>#N/A</v>
      </c>
    </row>
    <row r="482" spans="1:3" x14ac:dyDescent="0.2">
      <c r="A482" s="9">
        <v>36373</v>
      </c>
      <c r="B482" s="10" t="e">
        <f>VLOOKUP(Table2[[#This Row],[Date]],Database!$A:$A,MATCH($A$1,Database!$A$1:$A$1,),)</f>
        <v>#N/A</v>
      </c>
      <c r="C482" s="30" t="e">
        <f>(Table2[[#This Row],[Building Permits]]-B481)/B481</f>
        <v>#N/A</v>
      </c>
    </row>
    <row r="483" spans="1:3" x14ac:dyDescent="0.2">
      <c r="A483" s="9">
        <v>36404</v>
      </c>
      <c r="B483" s="10" t="e">
        <f>VLOOKUP(Table2[[#This Row],[Date]],Database!$A:$A,MATCH($A$1,Database!$A$1:$A$1,),)</f>
        <v>#N/A</v>
      </c>
      <c r="C483" s="30" t="e">
        <f>(Table2[[#This Row],[Building Permits]]-B482)/B482</f>
        <v>#N/A</v>
      </c>
    </row>
    <row r="484" spans="1:3" x14ac:dyDescent="0.2">
      <c r="A484" s="9">
        <v>36434</v>
      </c>
      <c r="B484" s="10" t="e">
        <f>VLOOKUP(Table2[[#This Row],[Date]],Database!$A:$A,MATCH($A$1,Database!$A$1:$A$1,),)</f>
        <v>#N/A</v>
      </c>
      <c r="C484" s="30" t="e">
        <f>(Table2[[#This Row],[Building Permits]]-B483)/B483</f>
        <v>#N/A</v>
      </c>
    </row>
    <row r="485" spans="1:3" x14ac:dyDescent="0.2">
      <c r="A485" s="9">
        <v>36465</v>
      </c>
      <c r="B485" s="10" t="e">
        <f>VLOOKUP(Table2[[#This Row],[Date]],Database!$A:$A,MATCH($A$1,Database!$A$1:$A$1,),)</f>
        <v>#N/A</v>
      </c>
      <c r="C485" s="30" t="e">
        <f>(Table2[[#This Row],[Building Permits]]-B484)/B484</f>
        <v>#N/A</v>
      </c>
    </row>
    <row r="486" spans="1:3" x14ac:dyDescent="0.2">
      <c r="A486" s="9">
        <v>36495</v>
      </c>
      <c r="B486" s="10" t="e">
        <f>VLOOKUP(Table2[[#This Row],[Date]],Database!$A:$A,MATCH($A$1,Database!$A$1:$A$1,),)</f>
        <v>#N/A</v>
      </c>
      <c r="C486" s="30" t="e">
        <f>(Table2[[#This Row],[Building Permits]]-B485)/B485</f>
        <v>#N/A</v>
      </c>
    </row>
    <row r="487" spans="1:3" x14ac:dyDescent="0.2">
      <c r="A487" s="9">
        <v>36526</v>
      </c>
      <c r="B487" s="10" t="e">
        <f>VLOOKUP(Table2[[#This Row],[Date]],Database!$A:$A,MATCH($A$1,Database!$A$1:$A$1,),)</f>
        <v>#N/A</v>
      </c>
      <c r="C487" s="30" t="e">
        <f>(Table2[[#This Row],[Building Permits]]-B486)/B486</f>
        <v>#N/A</v>
      </c>
    </row>
    <row r="488" spans="1:3" x14ac:dyDescent="0.2">
      <c r="A488" s="9">
        <v>36557</v>
      </c>
      <c r="B488" s="10" t="e">
        <f>VLOOKUP(Table2[[#This Row],[Date]],Database!$A:$A,MATCH($A$1,Database!$A$1:$A$1,),)</f>
        <v>#N/A</v>
      </c>
      <c r="C488" s="30" t="e">
        <f>(Table2[[#This Row],[Building Permits]]-B487)/B487</f>
        <v>#N/A</v>
      </c>
    </row>
    <row r="489" spans="1:3" x14ac:dyDescent="0.2">
      <c r="A489" s="9">
        <v>36586</v>
      </c>
      <c r="B489" s="10" t="e">
        <f>VLOOKUP(Table2[[#This Row],[Date]],Database!$A:$A,MATCH($A$1,Database!$A$1:$A$1,),)</f>
        <v>#N/A</v>
      </c>
      <c r="C489" s="30" t="e">
        <f>(Table2[[#This Row],[Building Permits]]-B488)/B488</f>
        <v>#N/A</v>
      </c>
    </row>
    <row r="490" spans="1:3" x14ac:dyDescent="0.2">
      <c r="A490" s="9">
        <v>36617</v>
      </c>
      <c r="B490" s="10" t="e">
        <f>VLOOKUP(Table2[[#This Row],[Date]],Database!$A:$A,MATCH($A$1,Database!$A$1:$A$1,),)</f>
        <v>#N/A</v>
      </c>
      <c r="C490" s="30" t="e">
        <f>(Table2[[#This Row],[Building Permits]]-B489)/B489</f>
        <v>#N/A</v>
      </c>
    </row>
    <row r="491" spans="1:3" x14ac:dyDescent="0.2">
      <c r="A491" s="9">
        <v>36647</v>
      </c>
      <c r="B491" s="10" t="e">
        <f>VLOOKUP(Table2[[#This Row],[Date]],Database!$A:$A,MATCH($A$1,Database!$A$1:$A$1,),)</f>
        <v>#N/A</v>
      </c>
      <c r="C491" s="30" t="e">
        <f>(Table2[[#This Row],[Building Permits]]-B490)/B490</f>
        <v>#N/A</v>
      </c>
    </row>
    <row r="492" spans="1:3" x14ac:dyDescent="0.2">
      <c r="A492" s="9">
        <v>36678</v>
      </c>
      <c r="B492" s="10" t="e">
        <f>VLOOKUP(Table2[[#This Row],[Date]],Database!$A:$A,MATCH($A$1,Database!$A$1:$A$1,),)</f>
        <v>#N/A</v>
      </c>
      <c r="C492" s="30" t="e">
        <f>(Table2[[#This Row],[Building Permits]]-B491)/B491</f>
        <v>#N/A</v>
      </c>
    </row>
    <row r="493" spans="1:3" x14ac:dyDescent="0.2">
      <c r="A493" s="9">
        <v>36708</v>
      </c>
      <c r="B493" s="10" t="e">
        <f>VLOOKUP(Table2[[#This Row],[Date]],Database!$A:$A,MATCH($A$1,Database!$A$1:$A$1,),)</f>
        <v>#N/A</v>
      </c>
      <c r="C493" s="30" t="e">
        <f>(Table2[[#This Row],[Building Permits]]-B492)/B492</f>
        <v>#N/A</v>
      </c>
    </row>
    <row r="494" spans="1:3" x14ac:dyDescent="0.2">
      <c r="A494" s="9">
        <v>36739</v>
      </c>
      <c r="B494" s="10" t="e">
        <f>VLOOKUP(Table2[[#This Row],[Date]],Database!$A:$A,MATCH($A$1,Database!$A$1:$A$1,),)</f>
        <v>#N/A</v>
      </c>
      <c r="C494" s="30" t="e">
        <f>(Table2[[#This Row],[Building Permits]]-B493)/B493</f>
        <v>#N/A</v>
      </c>
    </row>
    <row r="495" spans="1:3" x14ac:dyDescent="0.2">
      <c r="A495" s="9">
        <v>36770</v>
      </c>
      <c r="B495" s="10" t="e">
        <f>VLOOKUP(Table2[[#This Row],[Date]],Database!$A:$A,MATCH($A$1,Database!$A$1:$A$1,),)</f>
        <v>#N/A</v>
      </c>
      <c r="C495" s="30" t="e">
        <f>(Table2[[#This Row],[Building Permits]]-B494)/B494</f>
        <v>#N/A</v>
      </c>
    </row>
    <row r="496" spans="1:3" x14ac:dyDescent="0.2">
      <c r="A496" s="9">
        <v>36800</v>
      </c>
      <c r="B496" s="10" t="e">
        <f>VLOOKUP(Table2[[#This Row],[Date]],Database!$A:$A,MATCH($A$1,Database!$A$1:$A$1,),)</f>
        <v>#N/A</v>
      </c>
      <c r="C496" s="30" t="e">
        <f>(Table2[[#This Row],[Building Permits]]-B495)/B495</f>
        <v>#N/A</v>
      </c>
    </row>
    <row r="497" spans="1:3" x14ac:dyDescent="0.2">
      <c r="A497" s="9">
        <v>36831</v>
      </c>
      <c r="B497" s="10" t="e">
        <f>VLOOKUP(Table2[[#This Row],[Date]],Database!$A:$A,MATCH($A$1,Database!$A$1:$A$1,),)</f>
        <v>#N/A</v>
      </c>
      <c r="C497" s="30" t="e">
        <f>(Table2[[#This Row],[Building Permits]]-B496)/B496</f>
        <v>#N/A</v>
      </c>
    </row>
    <row r="498" spans="1:3" x14ac:dyDescent="0.2">
      <c r="A498" s="9">
        <v>36861</v>
      </c>
      <c r="B498" s="10" t="e">
        <f>VLOOKUP(Table2[[#This Row],[Date]],Database!$A:$A,MATCH($A$1,Database!$A$1:$A$1,),)</f>
        <v>#N/A</v>
      </c>
      <c r="C498" s="30" t="e">
        <f>(Table2[[#This Row],[Building Permits]]-B497)/B497</f>
        <v>#N/A</v>
      </c>
    </row>
    <row r="499" spans="1:3" x14ac:dyDescent="0.2">
      <c r="A499" s="9">
        <v>36892</v>
      </c>
      <c r="B499" s="10" t="e">
        <f>VLOOKUP(Table2[[#This Row],[Date]],Database!$A:$A,MATCH($A$1,Database!$A$1:$A$1,),)</f>
        <v>#N/A</v>
      </c>
      <c r="C499" s="30" t="e">
        <f>(Table2[[#This Row],[Building Permits]]-B498)/B498</f>
        <v>#N/A</v>
      </c>
    </row>
    <row r="500" spans="1:3" x14ac:dyDescent="0.2">
      <c r="A500" s="9">
        <v>36923</v>
      </c>
      <c r="B500" s="10" t="e">
        <f>VLOOKUP(Table2[[#This Row],[Date]],Database!$A:$A,MATCH($A$1,Database!$A$1:$A$1,),)</f>
        <v>#N/A</v>
      </c>
      <c r="C500" s="30" t="e">
        <f>(Table2[[#This Row],[Building Permits]]-B499)/B499</f>
        <v>#N/A</v>
      </c>
    </row>
    <row r="501" spans="1:3" x14ac:dyDescent="0.2">
      <c r="A501" s="9">
        <v>36951</v>
      </c>
      <c r="B501" s="10" t="e">
        <f>VLOOKUP(Table2[[#This Row],[Date]],Database!$A:$A,MATCH($A$1,Database!$A$1:$A$1,),)</f>
        <v>#N/A</v>
      </c>
      <c r="C501" s="30" t="e">
        <f>(Table2[[#This Row],[Building Permits]]-B500)/B500</f>
        <v>#N/A</v>
      </c>
    </row>
    <row r="502" spans="1:3" x14ac:dyDescent="0.2">
      <c r="A502" s="9">
        <v>36982</v>
      </c>
      <c r="B502" s="10" t="e">
        <f>VLOOKUP(Table2[[#This Row],[Date]],Database!$A:$A,MATCH($A$1,Database!$A$1:$A$1,),)</f>
        <v>#N/A</v>
      </c>
      <c r="C502" s="30" t="e">
        <f>(Table2[[#This Row],[Building Permits]]-B501)/B501</f>
        <v>#N/A</v>
      </c>
    </row>
    <row r="503" spans="1:3" x14ac:dyDescent="0.2">
      <c r="A503" s="9">
        <v>37012</v>
      </c>
      <c r="B503" s="10" t="e">
        <f>VLOOKUP(Table2[[#This Row],[Date]],Database!$A:$A,MATCH($A$1,Database!$A$1:$A$1,),)</f>
        <v>#N/A</v>
      </c>
      <c r="C503" s="30" t="e">
        <f>(Table2[[#This Row],[Building Permits]]-B502)/B502</f>
        <v>#N/A</v>
      </c>
    </row>
    <row r="504" spans="1:3" x14ac:dyDescent="0.2">
      <c r="A504" s="9">
        <v>37043</v>
      </c>
      <c r="B504" s="10" t="e">
        <f>VLOOKUP(Table2[[#This Row],[Date]],Database!$A:$A,MATCH($A$1,Database!$A$1:$A$1,),)</f>
        <v>#N/A</v>
      </c>
      <c r="C504" s="30" t="e">
        <f>(Table2[[#This Row],[Building Permits]]-B503)/B503</f>
        <v>#N/A</v>
      </c>
    </row>
    <row r="505" spans="1:3" x14ac:dyDescent="0.2">
      <c r="A505" s="9">
        <v>37073</v>
      </c>
      <c r="B505" s="10" t="e">
        <f>VLOOKUP(Table2[[#This Row],[Date]],Database!$A:$A,MATCH($A$1,Database!$A$1:$A$1,),)</f>
        <v>#N/A</v>
      </c>
      <c r="C505" s="30" t="e">
        <f>(Table2[[#This Row],[Building Permits]]-B504)/B504</f>
        <v>#N/A</v>
      </c>
    </row>
    <row r="506" spans="1:3" x14ac:dyDescent="0.2">
      <c r="A506" s="9">
        <v>37104</v>
      </c>
      <c r="B506" s="10" t="e">
        <f>VLOOKUP(Table2[[#This Row],[Date]],Database!$A:$A,MATCH($A$1,Database!$A$1:$A$1,),)</f>
        <v>#N/A</v>
      </c>
      <c r="C506" s="30" t="e">
        <f>(Table2[[#This Row],[Building Permits]]-B505)/B505</f>
        <v>#N/A</v>
      </c>
    </row>
    <row r="507" spans="1:3" x14ac:dyDescent="0.2">
      <c r="A507" s="9">
        <v>37135</v>
      </c>
      <c r="B507" s="10" t="e">
        <f>VLOOKUP(Table2[[#This Row],[Date]],Database!$A:$A,MATCH($A$1,Database!$A$1:$A$1,),)</f>
        <v>#N/A</v>
      </c>
      <c r="C507" s="30" t="e">
        <f>(Table2[[#This Row],[Building Permits]]-B506)/B506</f>
        <v>#N/A</v>
      </c>
    </row>
    <row r="508" spans="1:3" x14ac:dyDescent="0.2">
      <c r="A508" s="9">
        <v>37165</v>
      </c>
      <c r="B508" s="10" t="e">
        <f>VLOOKUP(Table2[[#This Row],[Date]],Database!$A:$A,MATCH($A$1,Database!$A$1:$A$1,),)</f>
        <v>#N/A</v>
      </c>
      <c r="C508" s="30" t="e">
        <f>(Table2[[#This Row],[Building Permits]]-B507)/B507</f>
        <v>#N/A</v>
      </c>
    </row>
    <row r="509" spans="1:3" x14ac:dyDescent="0.2">
      <c r="A509" s="9">
        <v>37196</v>
      </c>
      <c r="B509" s="10" t="e">
        <f>VLOOKUP(Table2[[#This Row],[Date]],Database!$A:$A,MATCH($A$1,Database!$A$1:$A$1,),)</f>
        <v>#N/A</v>
      </c>
      <c r="C509" s="30" t="e">
        <f>(Table2[[#This Row],[Building Permits]]-B508)/B508</f>
        <v>#N/A</v>
      </c>
    </row>
    <row r="510" spans="1:3" x14ac:dyDescent="0.2">
      <c r="A510" s="9">
        <v>37226</v>
      </c>
      <c r="B510" s="10" t="e">
        <f>VLOOKUP(Table2[[#This Row],[Date]],Database!$A:$A,MATCH($A$1,Database!$A$1:$A$1,),)</f>
        <v>#N/A</v>
      </c>
      <c r="C510" s="30" t="e">
        <f>(Table2[[#This Row],[Building Permits]]-B509)/B509</f>
        <v>#N/A</v>
      </c>
    </row>
    <row r="511" spans="1:3" x14ac:dyDescent="0.2">
      <c r="A511" s="9">
        <v>37257</v>
      </c>
      <c r="B511" s="10" t="e">
        <f>VLOOKUP(Table2[[#This Row],[Date]],Database!$A:$A,MATCH($A$1,Database!$A$1:$A$1,),)</f>
        <v>#N/A</v>
      </c>
      <c r="C511" s="30" t="e">
        <f>(Table2[[#This Row],[Building Permits]]-B510)/B510</f>
        <v>#N/A</v>
      </c>
    </row>
    <row r="512" spans="1:3" x14ac:dyDescent="0.2">
      <c r="A512" s="9">
        <v>37288</v>
      </c>
      <c r="B512" s="10" t="e">
        <f>VLOOKUP(Table2[[#This Row],[Date]],Database!$A:$A,MATCH($A$1,Database!$A$1:$A$1,),)</f>
        <v>#N/A</v>
      </c>
      <c r="C512" s="30" t="e">
        <f>(Table2[[#This Row],[Building Permits]]-B511)/B511</f>
        <v>#N/A</v>
      </c>
    </row>
    <row r="513" spans="1:3" x14ac:dyDescent="0.2">
      <c r="A513" s="9">
        <v>37316</v>
      </c>
      <c r="B513" s="10" t="e">
        <f>VLOOKUP(Table2[[#This Row],[Date]],Database!$A:$A,MATCH($A$1,Database!$A$1:$A$1,),)</f>
        <v>#N/A</v>
      </c>
      <c r="C513" s="30" t="e">
        <f>(Table2[[#This Row],[Building Permits]]-B512)/B512</f>
        <v>#N/A</v>
      </c>
    </row>
    <row r="514" spans="1:3" x14ac:dyDescent="0.2">
      <c r="A514" s="9">
        <v>37347</v>
      </c>
      <c r="B514" s="10" t="e">
        <f>VLOOKUP(Table2[[#This Row],[Date]],Database!$A:$A,MATCH($A$1,Database!$A$1:$A$1,),)</f>
        <v>#N/A</v>
      </c>
      <c r="C514" s="30" t="e">
        <f>(Table2[[#This Row],[Building Permits]]-B513)/B513</f>
        <v>#N/A</v>
      </c>
    </row>
    <row r="515" spans="1:3" x14ac:dyDescent="0.2">
      <c r="A515" s="9">
        <v>37377</v>
      </c>
      <c r="B515" s="10" t="e">
        <f>VLOOKUP(Table2[[#This Row],[Date]],Database!$A:$A,MATCH($A$1,Database!$A$1:$A$1,),)</f>
        <v>#N/A</v>
      </c>
      <c r="C515" s="30" t="e">
        <f>(Table2[[#This Row],[Building Permits]]-B514)/B514</f>
        <v>#N/A</v>
      </c>
    </row>
    <row r="516" spans="1:3" x14ac:dyDescent="0.2">
      <c r="A516" s="9">
        <v>37408</v>
      </c>
      <c r="B516" s="10" t="e">
        <f>VLOOKUP(Table2[[#This Row],[Date]],Database!$A:$A,MATCH($A$1,Database!$A$1:$A$1,),)</f>
        <v>#N/A</v>
      </c>
      <c r="C516" s="30" t="e">
        <f>(Table2[[#This Row],[Building Permits]]-B515)/B515</f>
        <v>#N/A</v>
      </c>
    </row>
    <row r="517" spans="1:3" x14ac:dyDescent="0.2">
      <c r="A517" s="9">
        <v>37438</v>
      </c>
      <c r="B517" s="10" t="e">
        <f>VLOOKUP(Table2[[#This Row],[Date]],Database!$A:$A,MATCH($A$1,Database!$A$1:$A$1,),)</f>
        <v>#N/A</v>
      </c>
      <c r="C517" s="30" t="e">
        <f>(Table2[[#This Row],[Building Permits]]-B516)/B516</f>
        <v>#N/A</v>
      </c>
    </row>
    <row r="518" spans="1:3" x14ac:dyDescent="0.2">
      <c r="A518" s="9">
        <v>37469</v>
      </c>
      <c r="B518" s="10" t="e">
        <f>VLOOKUP(Table2[[#This Row],[Date]],Database!$A:$A,MATCH($A$1,Database!$A$1:$A$1,),)</f>
        <v>#N/A</v>
      </c>
      <c r="C518" s="30" t="e">
        <f>(Table2[[#This Row],[Building Permits]]-B517)/B517</f>
        <v>#N/A</v>
      </c>
    </row>
    <row r="519" spans="1:3" x14ac:dyDescent="0.2">
      <c r="A519" s="9">
        <v>37500</v>
      </c>
      <c r="B519" s="10" t="e">
        <f>VLOOKUP(Table2[[#This Row],[Date]],Database!$A:$A,MATCH($A$1,Database!$A$1:$A$1,),)</f>
        <v>#N/A</v>
      </c>
      <c r="C519" s="30" t="e">
        <f>(Table2[[#This Row],[Building Permits]]-B518)/B518</f>
        <v>#N/A</v>
      </c>
    </row>
    <row r="520" spans="1:3" x14ac:dyDescent="0.2">
      <c r="A520" s="9">
        <v>37530</v>
      </c>
      <c r="B520" s="10" t="e">
        <f>VLOOKUP(Table2[[#This Row],[Date]],Database!$A:$A,MATCH($A$1,Database!$A$1:$A$1,),)</f>
        <v>#N/A</v>
      </c>
      <c r="C520" s="30" t="e">
        <f>(Table2[[#This Row],[Building Permits]]-B519)/B519</f>
        <v>#N/A</v>
      </c>
    </row>
    <row r="521" spans="1:3" x14ac:dyDescent="0.2">
      <c r="A521" s="9">
        <v>37561</v>
      </c>
      <c r="B521" s="10" t="e">
        <f>VLOOKUP(Table2[[#This Row],[Date]],Database!$A:$A,MATCH($A$1,Database!$A$1:$A$1,),)</f>
        <v>#N/A</v>
      </c>
      <c r="C521" s="30" t="e">
        <f>(Table2[[#This Row],[Building Permits]]-B520)/B520</f>
        <v>#N/A</v>
      </c>
    </row>
    <row r="522" spans="1:3" x14ac:dyDescent="0.2">
      <c r="A522" s="9">
        <v>37591</v>
      </c>
      <c r="B522" s="10" t="e">
        <f>VLOOKUP(Table2[[#This Row],[Date]],Database!$A:$A,MATCH($A$1,Database!$A$1:$A$1,),)</f>
        <v>#N/A</v>
      </c>
      <c r="C522" s="30" t="e">
        <f>(Table2[[#This Row],[Building Permits]]-B521)/B521</f>
        <v>#N/A</v>
      </c>
    </row>
    <row r="523" spans="1:3" x14ac:dyDescent="0.2">
      <c r="A523" s="9">
        <v>37622</v>
      </c>
      <c r="B523" s="10" t="e">
        <f>VLOOKUP(Table2[[#This Row],[Date]],Database!$A:$A,MATCH($A$1,Database!$A$1:$A$1,),)</f>
        <v>#N/A</v>
      </c>
      <c r="C523" s="30" t="e">
        <f>(Table2[[#This Row],[Building Permits]]-B522)/B522</f>
        <v>#N/A</v>
      </c>
    </row>
    <row r="524" spans="1:3" x14ac:dyDescent="0.2">
      <c r="A524" s="9">
        <v>37653</v>
      </c>
      <c r="B524" s="10" t="e">
        <f>VLOOKUP(Table2[[#This Row],[Date]],Database!$A:$A,MATCH($A$1,Database!$A$1:$A$1,),)</f>
        <v>#N/A</v>
      </c>
      <c r="C524" s="30" t="e">
        <f>(Table2[[#This Row],[Building Permits]]-B523)/B523</f>
        <v>#N/A</v>
      </c>
    </row>
    <row r="525" spans="1:3" x14ac:dyDescent="0.2">
      <c r="A525" s="9">
        <v>37681</v>
      </c>
      <c r="B525" s="10" t="e">
        <f>VLOOKUP(Table2[[#This Row],[Date]],Database!$A:$A,MATCH($A$1,Database!$A$1:$A$1,),)</f>
        <v>#N/A</v>
      </c>
      <c r="C525" s="30" t="e">
        <f>(Table2[[#This Row],[Building Permits]]-B524)/B524</f>
        <v>#N/A</v>
      </c>
    </row>
    <row r="526" spans="1:3" x14ac:dyDescent="0.2">
      <c r="A526" s="9">
        <v>37712</v>
      </c>
      <c r="B526" s="10" t="e">
        <f>VLOOKUP(Table2[[#This Row],[Date]],Database!$A:$A,MATCH($A$1,Database!$A$1:$A$1,),)</f>
        <v>#N/A</v>
      </c>
      <c r="C526" s="30" t="e">
        <f>(Table2[[#This Row],[Building Permits]]-B525)/B525</f>
        <v>#N/A</v>
      </c>
    </row>
    <row r="527" spans="1:3" x14ac:dyDescent="0.2">
      <c r="A527" s="9">
        <v>37742</v>
      </c>
      <c r="B527" s="10" t="e">
        <f>VLOOKUP(Table2[[#This Row],[Date]],Database!$A:$A,MATCH($A$1,Database!$A$1:$A$1,),)</f>
        <v>#N/A</v>
      </c>
      <c r="C527" s="30" t="e">
        <f>(Table2[[#This Row],[Building Permits]]-B526)/B526</f>
        <v>#N/A</v>
      </c>
    </row>
    <row r="528" spans="1:3" x14ac:dyDescent="0.2">
      <c r="A528" s="9">
        <v>37773</v>
      </c>
      <c r="B528" s="10" t="e">
        <f>VLOOKUP(Table2[[#This Row],[Date]],Database!$A:$A,MATCH($A$1,Database!$A$1:$A$1,),)</f>
        <v>#N/A</v>
      </c>
      <c r="C528" s="30" t="e">
        <f>(Table2[[#This Row],[Building Permits]]-B527)/B527</f>
        <v>#N/A</v>
      </c>
    </row>
    <row r="529" spans="1:3" x14ac:dyDescent="0.2">
      <c r="A529" s="9">
        <v>37803</v>
      </c>
      <c r="B529" s="10" t="e">
        <f>VLOOKUP(Table2[[#This Row],[Date]],Database!$A:$A,MATCH($A$1,Database!$A$1:$A$1,),)</f>
        <v>#N/A</v>
      </c>
      <c r="C529" s="30" t="e">
        <f>(Table2[[#This Row],[Building Permits]]-B528)/B528</f>
        <v>#N/A</v>
      </c>
    </row>
    <row r="530" spans="1:3" x14ac:dyDescent="0.2">
      <c r="A530" s="9">
        <v>37834</v>
      </c>
      <c r="B530" s="10" t="e">
        <f>VLOOKUP(Table2[[#This Row],[Date]],Database!$A:$A,MATCH($A$1,Database!$A$1:$A$1,),)</f>
        <v>#N/A</v>
      </c>
      <c r="C530" s="30" t="e">
        <f>(Table2[[#This Row],[Building Permits]]-B529)/B529</f>
        <v>#N/A</v>
      </c>
    </row>
    <row r="531" spans="1:3" x14ac:dyDescent="0.2">
      <c r="A531" s="9">
        <v>37865</v>
      </c>
      <c r="B531" s="10" t="e">
        <f>VLOOKUP(Table2[[#This Row],[Date]],Database!$A:$A,MATCH($A$1,Database!$A$1:$A$1,),)</f>
        <v>#N/A</v>
      </c>
      <c r="C531" s="30" t="e">
        <f>(Table2[[#This Row],[Building Permits]]-B530)/B530</f>
        <v>#N/A</v>
      </c>
    </row>
    <row r="532" spans="1:3" x14ac:dyDescent="0.2">
      <c r="A532" s="9">
        <v>37895</v>
      </c>
      <c r="B532" s="10" t="e">
        <f>VLOOKUP(Table2[[#This Row],[Date]],Database!$A:$A,MATCH($A$1,Database!$A$1:$A$1,),)</f>
        <v>#N/A</v>
      </c>
      <c r="C532" s="30" t="e">
        <f>(Table2[[#This Row],[Building Permits]]-B531)/B531</f>
        <v>#N/A</v>
      </c>
    </row>
    <row r="533" spans="1:3" x14ac:dyDescent="0.2">
      <c r="A533" s="9">
        <v>37926</v>
      </c>
      <c r="B533" s="10" t="e">
        <f>VLOOKUP(Table2[[#This Row],[Date]],Database!$A:$A,MATCH($A$1,Database!$A$1:$A$1,),)</f>
        <v>#N/A</v>
      </c>
      <c r="C533" s="30" t="e">
        <f>(Table2[[#This Row],[Building Permits]]-B532)/B532</f>
        <v>#N/A</v>
      </c>
    </row>
    <row r="534" spans="1:3" x14ac:dyDescent="0.2">
      <c r="A534" s="9">
        <v>37956</v>
      </c>
      <c r="B534" s="10" t="e">
        <f>VLOOKUP(Table2[[#This Row],[Date]],Database!$A:$A,MATCH($A$1,Database!$A$1:$A$1,),)</f>
        <v>#N/A</v>
      </c>
      <c r="C534" s="30" t="e">
        <f>(Table2[[#This Row],[Building Permits]]-B533)/B533</f>
        <v>#N/A</v>
      </c>
    </row>
    <row r="535" spans="1:3" x14ac:dyDescent="0.2">
      <c r="A535" s="9">
        <v>37987</v>
      </c>
      <c r="B535" s="10" t="e">
        <f>VLOOKUP(Table2[[#This Row],[Date]],Database!$A:$A,MATCH($A$1,Database!$A$1:$A$1,),)</f>
        <v>#N/A</v>
      </c>
      <c r="C535" s="30" t="e">
        <f>(Table2[[#This Row],[Building Permits]]-B534)/B534</f>
        <v>#N/A</v>
      </c>
    </row>
    <row r="536" spans="1:3" x14ac:dyDescent="0.2">
      <c r="A536" s="9">
        <v>38018</v>
      </c>
      <c r="B536" s="10" t="e">
        <f>VLOOKUP(Table2[[#This Row],[Date]],Database!$A:$A,MATCH($A$1,Database!$A$1:$A$1,),)</f>
        <v>#N/A</v>
      </c>
      <c r="C536" s="30" t="e">
        <f>(Table2[[#This Row],[Building Permits]]-B535)/B535</f>
        <v>#N/A</v>
      </c>
    </row>
    <row r="537" spans="1:3" x14ac:dyDescent="0.2">
      <c r="A537" s="9">
        <v>38047</v>
      </c>
      <c r="B537" s="10" t="e">
        <f>VLOOKUP(Table2[[#This Row],[Date]],Database!$A:$A,MATCH($A$1,Database!$A$1:$A$1,),)</f>
        <v>#N/A</v>
      </c>
      <c r="C537" s="30" t="e">
        <f>(Table2[[#This Row],[Building Permits]]-B536)/B536</f>
        <v>#N/A</v>
      </c>
    </row>
    <row r="538" spans="1:3" x14ac:dyDescent="0.2">
      <c r="A538" s="9">
        <v>38078</v>
      </c>
      <c r="B538" s="10" t="e">
        <f>VLOOKUP(Table2[[#This Row],[Date]],Database!$A:$A,MATCH($A$1,Database!$A$1:$A$1,),)</f>
        <v>#N/A</v>
      </c>
      <c r="C538" s="30" t="e">
        <f>(Table2[[#This Row],[Building Permits]]-B537)/B537</f>
        <v>#N/A</v>
      </c>
    </row>
    <row r="539" spans="1:3" x14ac:dyDescent="0.2">
      <c r="A539" s="9">
        <v>38108</v>
      </c>
      <c r="B539" s="10" t="e">
        <f>VLOOKUP(Table2[[#This Row],[Date]],Database!$A:$A,MATCH($A$1,Database!$A$1:$A$1,),)</f>
        <v>#N/A</v>
      </c>
      <c r="C539" s="30" t="e">
        <f>(Table2[[#This Row],[Building Permits]]-B538)/B538</f>
        <v>#N/A</v>
      </c>
    </row>
    <row r="540" spans="1:3" x14ac:dyDescent="0.2">
      <c r="A540" s="9">
        <v>38139</v>
      </c>
      <c r="B540" s="10" t="e">
        <f>VLOOKUP(Table2[[#This Row],[Date]],Database!$A:$A,MATCH($A$1,Database!$A$1:$A$1,),)</f>
        <v>#N/A</v>
      </c>
      <c r="C540" s="30" t="e">
        <f>(Table2[[#This Row],[Building Permits]]-B539)/B539</f>
        <v>#N/A</v>
      </c>
    </row>
    <row r="541" spans="1:3" x14ac:dyDescent="0.2">
      <c r="A541" s="9">
        <v>38169</v>
      </c>
      <c r="B541" s="10" t="e">
        <f>VLOOKUP(Table2[[#This Row],[Date]],Database!$A:$A,MATCH($A$1,Database!$A$1:$A$1,),)</f>
        <v>#N/A</v>
      </c>
      <c r="C541" s="30" t="e">
        <f>(Table2[[#This Row],[Building Permits]]-B540)/B540</f>
        <v>#N/A</v>
      </c>
    </row>
    <row r="542" spans="1:3" x14ac:dyDescent="0.2">
      <c r="A542" s="9">
        <v>38200</v>
      </c>
      <c r="B542" s="10" t="e">
        <f>VLOOKUP(Table2[[#This Row],[Date]],Database!$A:$A,MATCH($A$1,Database!$A$1:$A$1,),)</f>
        <v>#N/A</v>
      </c>
      <c r="C542" s="30" t="e">
        <f>(Table2[[#This Row],[Building Permits]]-B541)/B541</f>
        <v>#N/A</v>
      </c>
    </row>
    <row r="543" spans="1:3" x14ac:dyDescent="0.2">
      <c r="A543" s="9">
        <v>38231</v>
      </c>
      <c r="B543" s="10" t="e">
        <f>VLOOKUP(Table2[[#This Row],[Date]],Database!$A:$A,MATCH($A$1,Database!$A$1:$A$1,),)</f>
        <v>#N/A</v>
      </c>
      <c r="C543" s="30" t="e">
        <f>(Table2[[#This Row],[Building Permits]]-B542)/B542</f>
        <v>#N/A</v>
      </c>
    </row>
    <row r="544" spans="1:3" x14ac:dyDescent="0.2">
      <c r="A544" s="9">
        <v>38261</v>
      </c>
      <c r="B544" s="10" t="e">
        <f>VLOOKUP(Table2[[#This Row],[Date]],Database!$A:$A,MATCH($A$1,Database!$A$1:$A$1,),)</f>
        <v>#N/A</v>
      </c>
      <c r="C544" s="30" t="e">
        <f>(Table2[[#This Row],[Building Permits]]-B543)/B543</f>
        <v>#N/A</v>
      </c>
    </row>
    <row r="545" spans="1:3" x14ac:dyDescent="0.2">
      <c r="A545" s="9">
        <v>38292</v>
      </c>
      <c r="B545" s="10" t="e">
        <f>VLOOKUP(Table2[[#This Row],[Date]],Database!$A:$A,MATCH($A$1,Database!$A$1:$A$1,),)</f>
        <v>#N/A</v>
      </c>
      <c r="C545" s="30" t="e">
        <f>(Table2[[#This Row],[Building Permits]]-B544)/B544</f>
        <v>#N/A</v>
      </c>
    </row>
    <row r="546" spans="1:3" x14ac:dyDescent="0.2">
      <c r="A546" s="9">
        <v>38322</v>
      </c>
      <c r="B546" s="10" t="e">
        <f>VLOOKUP(Table2[[#This Row],[Date]],Database!$A:$A,MATCH($A$1,Database!$A$1:$A$1,),)</f>
        <v>#N/A</v>
      </c>
      <c r="C546" s="30" t="e">
        <f>(Table2[[#This Row],[Building Permits]]-B545)/B545</f>
        <v>#N/A</v>
      </c>
    </row>
    <row r="547" spans="1:3" x14ac:dyDescent="0.2">
      <c r="A547" s="9">
        <v>38353</v>
      </c>
      <c r="B547" s="10" t="e">
        <f>VLOOKUP(Table2[[#This Row],[Date]],Database!$A:$A,MATCH($A$1,Database!$A$1:$A$1,),)</f>
        <v>#N/A</v>
      </c>
      <c r="C547" s="30" t="e">
        <f>(Table2[[#This Row],[Building Permits]]-B546)/B546</f>
        <v>#N/A</v>
      </c>
    </row>
    <row r="548" spans="1:3" x14ac:dyDescent="0.2">
      <c r="A548" s="9">
        <v>38384</v>
      </c>
      <c r="B548" s="10" t="e">
        <f>VLOOKUP(Table2[[#This Row],[Date]],Database!$A:$A,MATCH($A$1,Database!$A$1:$A$1,),)</f>
        <v>#N/A</v>
      </c>
      <c r="C548" s="30" t="e">
        <f>(Table2[[#This Row],[Building Permits]]-B547)/B547</f>
        <v>#N/A</v>
      </c>
    </row>
    <row r="549" spans="1:3" x14ac:dyDescent="0.2">
      <c r="A549" s="9">
        <v>38412</v>
      </c>
      <c r="B549" s="10" t="e">
        <f>VLOOKUP(Table2[[#This Row],[Date]],Database!$A:$A,MATCH($A$1,Database!$A$1:$A$1,),)</f>
        <v>#N/A</v>
      </c>
      <c r="C549" s="30" t="e">
        <f>(Table2[[#This Row],[Building Permits]]-B548)/B548</f>
        <v>#N/A</v>
      </c>
    </row>
    <row r="550" spans="1:3" x14ac:dyDescent="0.2">
      <c r="A550" s="9">
        <v>38443</v>
      </c>
      <c r="B550" s="10" t="e">
        <f>VLOOKUP(Table2[[#This Row],[Date]],Database!$A:$A,MATCH($A$1,Database!$A$1:$A$1,),)</f>
        <v>#N/A</v>
      </c>
      <c r="C550" s="30" t="e">
        <f>(Table2[[#This Row],[Building Permits]]-B549)/B549</f>
        <v>#N/A</v>
      </c>
    </row>
    <row r="551" spans="1:3" x14ac:dyDescent="0.2">
      <c r="A551" s="9">
        <v>38473</v>
      </c>
      <c r="B551" s="10" t="e">
        <f>VLOOKUP(Table2[[#This Row],[Date]],Database!$A:$A,MATCH($A$1,Database!$A$1:$A$1,),)</f>
        <v>#N/A</v>
      </c>
      <c r="C551" s="30" t="e">
        <f>(Table2[[#This Row],[Building Permits]]-B550)/B550</f>
        <v>#N/A</v>
      </c>
    </row>
    <row r="552" spans="1:3" x14ac:dyDescent="0.2">
      <c r="A552" s="9">
        <v>38504</v>
      </c>
      <c r="B552" s="10" t="e">
        <f>VLOOKUP(Table2[[#This Row],[Date]],Database!$A:$A,MATCH($A$1,Database!$A$1:$A$1,),)</f>
        <v>#N/A</v>
      </c>
      <c r="C552" s="30" t="e">
        <f>(Table2[[#This Row],[Building Permits]]-B551)/B551</f>
        <v>#N/A</v>
      </c>
    </row>
    <row r="553" spans="1:3" x14ac:dyDescent="0.2">
      <c r="A553" s="9">
        <v>38534</v>
      </c>
      <c r="B553" s="10" t="e">
        <f>VLOOKUP(Table2[[#This Row],[Date]],Database!$A:$A,MATCH($A$1,Database!$A$1:$A$1,),)</f>
        <v>#N/A</v>
      </c>
      <c r="C553" s="30" t="e">
        <f>(Table2[[#This Row],[Building Permits]]-B552)/B552</f>
        <v>#N/A</v>
      </c>
    </row>
    <row r="554" spans="1:3" x14ac:dyDescent="0.2">
      <c r="A554" s="9">
        <v>38565</v>
      </c>
      <c r="B554" s="10" t="e">
        <f>VLOOKUP(Table2[[#This Row],[Date]],Database!$A:$A,MATCH($A$1,Database!$A$1:$A$1,),)</f>
        <v>#N/A</v>
      </c>
      <c r="C554" s="30" t="e">
        <f>(Table2[[#This Row],[Building Permits]]-B553)/B553</f>
        <v>#N/A</v>
      </c>
    </row>
    <row r="555" spans="1:3" x14ac:dyDescent="0.2">
      <c r="A555" s="9">
        <v>38596</v>
      </c>
      <c r="B555" s="10" t="e">
        <f>VLOOKUP(Table2[[#This Row],[Date]],Database!$A:$A,MATCH($A$1,Database!$A$1:$A$1,),)</f>
        <v>#N/A</v>
      </c>
      <c r="C555" s="30" t="e">
        <f>(Table2[[#This Row],[Building Permits]]-B554)/B554</f>
        <v>#N/A</v>
      </c>
    </row>
    <row r="556" spans="1:3" x14ac:dyDescent="0.2">
      <c r="A556" s="9">
        <v>38626</v>
      </c>
      <c r="B556" s="10" t="e">
        <f>VLOOKUP(Table2[[#This Row],[Date]],Database!$A:$A,MATCH($A$1,Database!$A$1:$A$1,),)</f>
        <v>#N/A</v>
      </c>
      <c r="C556" s="30" t="e">
        <f>(Table2[[#This Row],[Building Permits]]-B555)/B555</f>
        <v>#N/A</v>
      </c>
    </row>
    <row r="557" spans="1:3" x14ac:dyDescent="0.2">
      <c r="A557" s="9">
        <v>38657</v>
      </c>
      <c r="B557" s="10" t="e">
        <f>VLOOKUP(Table2[[#This Row],[Date]],Database!$A:$A,MATCH($A$1,Database!$A$1:$A$1,),)</f>
        <v>#N/A</v>
      </c>
      <c r="C557" s="30" t="e">
        <f>(Table2[[#This Row],[Building Permits]]-B556)/B556</f>
        <v>#N/A</v>
      </c>
    </row>
    <row r="558" spans="1:3" x14ac:dyDescent="0.2">
      <c r="A558" s="9">
        <v>38687</v>
      </c>
      <c r="B558" s="10" t="e">
        <f>VLOOKUP(Table2[[#This Row],[Date]],Database!$A:$A,MATCH($A$1,Database!$A$1:$A$1,),)</f>
        <v>#N/A</v>
      </c>
      <c r="C558" s="30" t="e">
        <f>(Table2[[#This Row],[Building Permits]]-B557)/B557</f>
        <v>#N/A</v>
      </c>
    </row>
    <row r="559" spans="1:3" x14ac:dyDescent="0.2">
      <c r="A559" s="9">
        <v>38718</v>
      </c>
      <c r="B559" s="10" t="e">
        <f>VLOOKUP(Table2[[#This Row],[Date]],Database!$A:$A,MATCH($A$1,Database!$A$1:$A$1,),)</f>
        <v>#N/A</v>
      </c>
      <c r="C559" s="30" t="e">
        <f>(Table2[[#This Row],[Building Permits]]-B558)/B558</f>
        <v>#N/A</v>
      </c>
    </row>
    <row r="560" spans="1:3" x14ac:dyDescent="0.2">
      <c r="A560" s="9">
        <v>38749</v>
      </c>
      <c r="B560" s="10" t="e">
        <f>VLOOKUP(Table2[[#This Row],[Date]],Database!$A:$A,MATCH($A$1,Database!$A$1:$A$1,),)</f>
        <v>#N/A</v>
      </c>
      <c r="C560" s="30" t="e">
        <f>(Table2[[#This Row],[Building Permits]]-B559)/B559</f>
        <v>#N/A</v>
      </c>
    </row>
    <row r="561" spans="1:3" x14ac:dyDescent="0.2">
      <c r="A561" s="9">
        <v>38777</v>
      </c>
      <c r="B561" s="10" t="e">
        <f>VLOOKUP(Table2[[#This Row],[Date]],Database!$A:$A,MATCH($A$1,Database!$A$1:$A$1,),)</f>
        <v>#N/A</v>
      </c>
      <c r="C561" s="30" t="e">
        <f>(Table2[[#This Row],[Building Permits]]-B560)/B560</f>
        <v>#N/A</v>
      </c>
    </row>
    <row r="562" spans="1:3" x14ac:dyDescent="0.2">
      <c r="A562" s="9">
        <v>38808</v>
      </c>
      <c r="B562" s="10" t="e">
        <f>VLOOKUP(Table2[[#This Row],[Date]],Database!$A:$A,MATCH($A$1,Database!$A$1:$A$1,),)</f>
        <v>#N/A</v>
      </c>
      <c r="C562" s="30" t="e">
        <f>(Table2[[#This Row],[Building Permits]]-B561)/B561</f>
        <v>#N/A</v>
      </c>
    </row>
    <row r="563" spans="1:3" x14ac:dyDescent="0.2">
      <c r="A563" s="9">
        <v>38838</v>
      </c>
      <c r="B563" s="10" t="e">
        <f>VLOOKUP(Table2[[#This Row],[Date]],Database!$A:$A,MATCH($A$1,Database!$A$1:$A$1,),)</f>
        <v>#N/A</v>
      </c>
      <c r="C563" s="30" t="e">
        <f>(Table2[[#This Row],[Building Permits]]-B562)/B562</f>
        <v>#N/A</v>
      </c>
    </row>
    <row r="564" spans="1:3" x14ac:dyDescent="0.2">
      <c r="A564" s="9">
        <v>38869</v>
      </c>
      <c r="B564" s="10" t="e">
        <f>VLOOKUP(Table2[[#This Row],[Date]],Database!$A:$A,MATCH($A$1,Database!$A$1:$A$1,),)</f>
        <v>#N/A</v>
      </c>
      <c r="C564" s="30" t="e">
        <f>(Table2[[#This Row],[Building Permits]]-B563)/B563</f>
        <v>#N/A</v>
      </c>
    </row>
    <row r="565" spans="1:3" x14ac:dyDescent="0.2">
      <c r="A565" s="9">
        <v>38899</v>
      </c>
      <c r="B565" s="10" t="e">
        <f>VLOOKUP(Table2[[#This Row],[Date]],Database!$A:$A,MATCH($A$1,Database!$A$1:$A$1,),)</f>
        <v>#N/A</v>
      </c>
      <c r="C565" s="30" t="e">
        <f>(Table2[[#This Row],[Building Permits]]-B564)/B564</f>
        <v>#N/A</v>
      </c>
    </row>
    <row r="566" spans="1:3" x14ac:dyDescent="0.2">
      <c r="A566" s="9">
        <v>38930</v>
      </c>
      <c r="B566" s="10" t="e">
        <f>VLOOKUP(Table2[[#This Row],[Date]],Database!$A:$A,MATCH($A$1,Database!$A$1:$A$1,),)</f>
        <v>#N/A</v>
      </c>
      <c r="C566" s="30" t="e">
        <f>(Table2[[#This Row],[Building Permits]]-B565)/B565</f>
        <v>#N/A</v>
      </c>
    </row>
    <row r="567" spans="1:3" x14ac:dyDescent="0.2">
      <c r="A567" s="9">
        <v>38961</v>
      </c>
      <c r="B567" s="10" t="e">
        <f>VLOOKUP(Table2[[#This Row],[Date]],Database!$A:$A,MATCH($A$1,Database!$A$1:$A$1,),)</f>
        <v>#N/A</v>
      </c>
      <c r="C567" s="30" t="e">
        <f>(Table2[[#This Row],[Building Permits]]-B566)/B566</f>
        <v>#N/A</v>
      </c>
    </row>
    <row r="568" spans="1:3" x14ac:dyDescent="0.2">
      <c r="A568" s="9">
        <v>38991</v>
      </c>
      <c r="B568" s="10" t="e">
        <f>VLOOKUP(Table2[[#This Row],[Date]],Database!$A:$A,MATCH($A$1,Database!$A$1:$A$1,),)</f>
        <v>#N/A</v>
      </c>
      <c r="C568" s="30" t="e">
        <f>(Table2[[#This Row],[Building Permits]]-B567)/B567</f>
        <v>#N/A</v>
      </c>
    </row>
    <row r="569" spans="1:3" x14ac:dyDescent="0.2">
      <c r="A569" s="9">
        <v>39022</v>
      </c>
      <c r="B569" s="10" t="e">
        <f>VLOOKUP(Table2[[#This Row],[Date]],Database!$A:$A,MATCH($A$1,Database!$A$1:$A$1,),)</f>
        <v>#N/A</v>
      </c>
      <c r="C569" s="30" t="e">
        <f>(Table2[[#This Row],[Building Permits]]-B568)/B568</f>
        <v>#N/A</v>
      </c>
    </row>
    <row r="570" spans="1:3" x14ac:dyDescent="0.2">
      <c r="A570" s="9">
        <v>39052</v>
      </c>
      <c r="B570" s="10" t="e">
        <f>VLOOKUP(Table2[[#This Row],[Date]],Database!$A:$A,MATCH($A$1,Database!$A$1:$A$1,),)</f>
        <v>#N/A</v>
      </c>
      <c r="C570" s="30" t="e">
        <f>(Table2[[#This Row],[Building Permits]]-B569)/B569</f>
        <v>#N/A</v>
      </c>
    </row>
    <row r="571" spans="1:3" x14ac:dyDescent="0.2">
      <c r="A571" s="9">
        <v>39083</v>
      </c>
      <c r="B571" s="10" t="e">
        <f>VLOOKUP(Table2[[#This Row],[Date]],Database!$A:$A,MATCH($A$1,Database!$A$1:$A$1,),)</f>
        <v>#N/A</v>
      </c>
      <c r="C571" s="30" t="e">
        <f>(Table2[[#This Row],[Building Permits]]-B570)/B570</f>
        <v>#N/A</v>
      </c>
    </row>
    <row r="572" spans="1:3" x14ac:dyDescent="0.2">
      <c r="A572" s="9">
        <v>39114</v>
      </c>
      <c r="B572" s="10" t="e">
        <f>VLOOKUP(Table2[[#This Row],[Date]],Database!$A:$A,MATCH($A$1,Database!$A$1:$A$1,),)</f>
        <v>#N/A</v>
      </c>
      <c r="C572" s="30" t="e">
        <f>(Table2[[#This Row],[Building Permits]]-B571)/B571</f>
        <v>#N/A</v>
      </c>
    </row>
    <row r="573" spans="1:3" x14ac:dyDescent="0.2">
      <c r="A573" s="9">
        <v>39142</v>
      </c>
      <c r="B573" s="10" t="e">
        <f>VLOOKUP(Table2[[#This Row],[Date]],Database!$A:$A,MATCH($A$1,Database!$A$1:$A$1,),)</f>
        <v>#N/A</v>
      </c>
      <c r="C573" s="30" t="e">
        <f>(Table2[[#This Row],[Building Permits]]-B572)/B572</f>
        <v>#N/A</v>
      </c>
    </row>
    <row r="574" spans="1:3" x14ac:dyDescent="0.2">
      <c r="A574" s="9">
        <v>39173</v>
      </c>
      <c r="B574" s="10" t="e">
        <f>VLOOKUP(Table2[[#This Row],[Date]],Database!$A:$A,MATCH($A$1,Database!$A$1:$A$1,),)</f>
        <v>#N/A</v>
      </c>
      <c r="C574" s="30" t="e">
        <f>(Table2[[#This Row],[Building Permits]]-B573)/B573</f>
        <v>#N/A</v>
      </c>
    </row>
    <row r="575" spans="1:3" x14ac:dyDescent="0.2">
      <c r="A575" s="9">
        <v>39203</v>
      </c>
      <c r="B575" s="10" t="e">
        <f>VLOOKUP(Table2[[#This Row],[Date]],Database!$A:$A,MATCH($A$1,Database!$A$1:$A$1,),)</f>
        <v>#N/A</v>
      </c>
      <c r="C575" s="30" t="e">
        <f>(Table2[[#This Row],[Building Permits]]-B574)/B574</f>
        <v>#N/A</v>
      </c>
    </row>
    <row r="576" spans="1:3" x14ac:dyDescent="0.2">
      <c r="A576" s="9">
        <v>39234</v>
      </c>
      <c r="B576" s="10" t="e">
        <f>VLOOKUP(Table2[[#This Row],[Date]],Database!$A:$A,MATCH($A$1,Database!$A$1:$A$1,),)</f>
        <v>#N/A</v>
      </c>
      <c r="C576" s="30" t="e">
        <f>(Table2[[#This Row],[Building Permits]]-B575)/B575</f>
        <v>#N/A</v>
      </c>
    </row>
    <row r="577" spans="1:3" x14ac:dyDescent="0.2">
      <c r="A577" s="9">
        <v>39264</v>
      </c>
      <c r="B577" s="10" t="e">
        <f>VLOOKUP(Table2[[#This Row],[Date]],Database!$A:$A,MATCH($A$1,Database!$A$1:$A$1,),)</f>
        <v>#N/A</v>
      </c>
      <c r="C577" s="30" t="e">
        <f>(Table2[[#This Row],[Building Permits]]-B576)/B576</f>
        <v>#N/A</v>
      </c>
    </row>
    <row r="578" spans="1:3" x14ac:dyDescent="0.2">
      <c r="A578" s="9">
        <v>39295</v>
      </c>
      <c r="B578" s="10" t="e">
        <f>VLOOKUP(Table2[[#This Row],[Date]],Database!$A:$A,MATCH($A$1,Database!$A$1:$A$1,),)</f>
        <v>#N/A</v>
      </c>
      <c r="C578" s="30" t="e">
        <f>(Table2[[#This Row],[Building Permits]]-B577)/B577</f>
        <v>#N/A</v>
      </c>
    </row>
    <row r="579" spans="1:3" x14ac:dyDescent="0.2">
      <c r="A579" s="9">
        <v>39326</v>
      </c>
      <c r="B579" s="10" t="e">
        <f>VLOOKUP(Table2[[#This Row],[Date]],Database!$A:$A,MATCH($A$1,Database!$A$1:$A$1,),)</f>
        <v>#N/A</v>
      </c>
      <c r="C579" s="30" t="e">
        <f>(Table2[[#This Row],[Building Permits]]-B578)/B578</f>
        <v>#N/A</v>
      </c>
    </row>
    <row r="580" spans="1:3" x14ac:dyDescent="0.2">
      <c r="A580" s="9">
        <v>39356</v>
      </c>
      <c r="B580" s="10" t="e">
        <f>VLOOKUP(Table2[[#This Row],[Date]],Database!$A:$A,MATCH($A$1,Database!$A$1:$A$1,),)</f>
        <v>#N/A</v>
      </c>
      <c r="C580" s="30" t="e">
        <f>(Table2[[#This Row],[Building Permits]]-B579)/B579</f>
        <v>#N/A</v>
      </c>
    </row>
    <row r="581" spans="1:3" x14ac:dyDescent="0.2">
      <c r="A581" s="9">
        <v>39387</v>
      </c>
      <c r="B581" s="10" t="e">
        <f>VLOOKUP(Table2[[#This Row],[Date]],Database!$A:$A,MATCH($A$1,Database!$A$1:$A$1,),)</f>
        <v>#N/A</v>
      </c>
      <c r="C581" s="30" t="e">
        <f>(Table2[[#This Row],[Building Permits]]-B580)/B580</f>
        <v>#N/A</v>
      </c>
    </row>
    <row r="582" spans="1:3" x14ac:dyDescent="0.2">
      <c r="A582" s="9">
        <v>39417</v>
      </c>
      <c r="B582" s="10" t="e">
        <f>VLOOKUP(Table2[[#This Row],[Date]],Database!$A:$A,MATCH($A$1,Database!$A$1:$A$1,),)</f>
        <v>#N/A</v>
      </c>
      <c r="C582" s="30" t="e">
        <f>(Table2[[#This Row],[Building Permits]]-B581)/B581</f>
        <v>#N/A</v>
      </c>
    </row>
    <row r="583" spans="1:3" x14ac:dyDescent="0.2">
      <c r="A583" s="9">
        <v>39448</v>
      </c>
      <c r="B583" s="10" t="e">
        <f>VLOOKUP(Table2[[#This Row],[Date]],Database!$A:$A,MATCH($A$1,Database!$A$1:$A$1,),)</f>
        <v>#N/A</v>
      </c>
      <c r="C583" s="30" t="e">
        <f>(Table2[[#This Row],[Building Permits]]-B582)/B582</f>
        <v>#N/A</v>
      </c>
    </row>
    <row r="584" spans="1:3" x14ac:dyDescent="0.2">
      <c r="A584" s="9">
        <v>39479</v>
      </c>
      <c r="B584" s="10" t="e">
        <f>VLOOKUP(Table2[[#This Row],[Date]],Database!$A:$A,MATCH($A$1,Database!$A$1:$A$1,),)</f>
        <v>#N/A</v>
      </c>
      <c r="C584" s="30" t="e">
        <f>(Table2[[#This Row],[Building Permits]]-B583)/B583</f>
        <v>#N/A</v>
      </c>
    </row>
    <row r="585" spans="1:3" x14ac:dyDescent="0.2">
      <c r="A585" s="9">
        <v>39508</v>
      </c>
      <c r="B585" s="10" t="e">
        <f>VLOOKUP(Table2[[#This Row],[Date]],Database!$A:$A,MATCH($A$1,Database!$A$1:$A$1,),)</f>
        <v>#N/A</v>
      </c>
      <c r="C585" s="30" t="e">
        <f>(Table2[[#This Row],[Building Permits]]-B584)/B584</f>
        <v>#N/A</v>
      </c>
    </row>
    <row r="586" spans="1:3" x14ac:dyDescent="0.2">
      <c r="A586" s="9">
        <v>39539</v>
      </c>
      <c r="B586" s="10" t="e">
        <f>VLOOKUP(Table2[[#This Row],[Date]],Database!$A:$A,MATCH($A$1,Database!$A$1:$A$1,),)</f>
        <v>#N/A</v>
      </c>
      <c r="C586" s="30" t="e">
        <f>(Table2[[#This Row],[Building Permits]]-B585)/B585</f>
        <v>#N/A</v>
      </c>
    </row>
    <row r="587" spans="1:3" x14ac:dyDescent="0.2">
      <c r="A587" s="9">
        <v>39569</v>
      </c>
      <c r="B587" s="10" t="e">
        <f>VLOOKUP(Table2[[#This Row],[Date]],Database!$A:$A,MATCH($A$1,Database!$A$1:$A$1,),)</f>
        <v>#N/A</v>
      </c>
      <c r="C587" s="30" t="e">
        <f>(Table2[[#This Row],[Building Permits]]-B586)/B586</f>
        <v>#N/A</v>
      </c>
    </row>
    <row r="588" spans="1:3" x14ac:dyDescent="0.2">
      <c r="A588" s="9">
        <v>39600</v>
      </c>
      <c r="B588" s="10" t="e">
        <f>VLOOKUP(Table2[[#This Row],[Date]],Database!$A:$A,MATCH($A$1,Database!$A$1:$A$1,),)</f>
        <v>#N/A</v>
      </c>
      <c r="C588" s="30" t="e">
        <f>(Table2[[#This Row],[Building Permits]]-B587)/B587</f>
        <v>#N/A</v>
      </c>
    </row>
    <row r="589" spans="1:3" x14ac:dyDescent="0.2">
      <c r="A589" s="9">
        <v>39630</v>
      </c>
      <c r="B589" s="10" t="e">
        <f>VLOOKUP(Table2[[#This Row],[Date]],Database!$A:$A,MATCH($A$1,Database!$A$1:$A$1,),)</f>
        <v>#N/A</v>
      </c>
      <c r="C589" s="30" t="e">
        <f>(Table2[[#This Row],[Building Permits]]-B588)/B588</f>
        <v>#N/A</v>
      </c>
    </row>
    <row r="590" spans="1:3" x14ac:dyDescent="0.2">
      <c r="A590" s="9">
        <v>39661</v>
      </c>
      <c r="B590" s="10" t="e">
        <f>VLOOKUP(Table2[[#This Row],[Date]],Database!$A:$A,MATCH($A$1,Database!$A$1:$A$1,),)</f>
        <v>#N/A</v>
      </c>
      <c r="C590" s="30" t="e">
        <f>(Table2[[#This Row],[Building Permits]]-B589)/B589</f>
        <v>#N/A</v>
      </c>
    </row>
    <row r="591" spans="1:3" x14ac:dyDescent="0.2">
      <c r="A591" s="9">
        <v>39692</v>
      </c>
      <c r="B591" s="10" t="e">
        <f>VLOOKUP(Table2[[#This Row],[Date]],Database!$A:$A,MATCH($A$1,Database!$A$1:$A$1,),)</f>
        <v>#N/A</v>
      </c>
      <c r="C591" s="30" t="e">
        <f>(Table2[[#This Row],[Building Permits]]-B590)/B590</f>
        <v>#N/A</v>
      </c>
    </row>
    <row r="592" spans="1:3" x14ac:dyDescent="0.2">
      <c r="A592" s="9">
        <v>39722</v>
      </c>
      <c r="B592" s="10" t="e">
        <f>VLOOKUP(Table2[[#This Row],[Date]],Database!$A:$A,MATCH($A$1,Database!$A$1:$A$1,),)</f>
        <v>#N/A</v>
      </c>
      <c r="C592" s="30" t="e">
        <f>(Table2[[#This Row],[Building Permits]]-B591)/B591</f>
        <v>#N/A</v>
      </c>
    </row>
    <row r="593" spans="1:3" x14ac:dyDescent="0.2">
      <c r="A593" s="9">
        <v>39753</v>
      </c>
      <c r="B593" s="10" t="e">
        <f>VLOOKUP(Table2[[#This Row],[Date]],Database!$A:$A,MATCH($A$1,Database!$A$1:$A$1,),)</f>
        <v>#N/A</v>
      </c>
      <c r="C593" s="30" t="e">
        <f>(Table2[[#This Row],[Building Permits]]-B592)/B592</f>
        <v>#N/A</v>
      </c>
    </row>
    <row r="594" spans="1:3" x14ac:dyDescent="0.2">
      <c r="A594" s="9">
        <v>39783</v>
      </c>
      <c r="B594" s="10" t="e">
        <f>VLOOKUP(Table2[[#This Row],[Date]],Database!$A:$A,MATCH($A$1,Database!$A$1:$A$1,),)</f>
        <v>#N/A</v>
      </c>
      <c r="C594" s="30" t="e">
        <f>(Table2[[#This Row],[Building Permits]]-B593)/B593</f>
        <v>#N/A</v>
      </c>
    </row>
    <row r="595" spans="1:3" x14ac:dyDescent="0.2">
      <c r="A595" s="9">
        <v>39814</v>
      </c>
      <c r="B595" s="10" t="e">
        <f>VLOOKUP(Table2[[#This Row],[Date]],Database!$A:$A,MATCH($A$1,Database!$A$1:$A$1,),)</f>
        <v>#N/A</v>
      </c>
      <c r="C595" s="30" t="e">
        <f>(Table2[[#This Row],[Building Permits]]-B594)/B594</f>
        <v>#N/A</v>
      </c>
    </row>
    <row r="596" spans="1:3" x14ac:dyDescent="0.2">
      <c r="A596" s="9">
        <v>39845</v>
      </c>
      <c r="B596" s="10" t="e">
        <f>VLOOKUP(Table2[[#This Row],[Date]],Database!$A:$A,MATCH($A$1,Database!$A$1:$A$1,),)</f>
        <v>#N/A</v>
      </c>
      <c r="C596" s="30" t="e">
        <f>(Table2[[#This Row],[Building Permits]]-B595)/B595</f>
        <v>#N/A</v>
      </c>
    </row>
    <row r="597" spans="1:3" x14ac:dyDescent="0.2">
      <c r="A597" s="9">
        <v>39873</v>
      </c>
      <c r="B597" s="10" t="e">
        <f>VLOOKUP(Table2[[#This Row],[Date]],Database!$A:$A,MATCH($A$1,Database!$A$1:$A$1,),)</f>
        <v>#N/A</v>
      </c>
      <c r="C597" s="30" t="e">
        <f>(Table2[[#This Row],[Building Permits]]-B596)/B596</f>
        <v>#N/A</v>
      </c>
    </row>
    <row r="598" spans="1:3" x14ac:dyDescent="0.2">
      <c r="A598" s="9">
        <v>39904</v>
      </c>
      <c r="B598" s="10" t="e">
        <f>VLOOKUP(Table2[[#This Row],[Date]],Database!$A:$A,MATCH($A$1,Database!$A$1:$A$1,),)</f>
        <v>#N/A</v>
      </c>
      <c r="C598" s="30" t="e">
        <f>(Table2[[#This Row],[Building Permits]]-B597)/B597</f>
        <v>#N/A</v>
      </c>
    </row>
    <row r="599" spans="1:3" x14ac:dyDescent="0.2">
      <c r="A599" s="9">
        <v>39934</v>
      </c>
      <c r="B599" s="10" t="e">
        <f>VLOOKUP(Table2[[#This Row],[Date]],Database!$A:$A,MATCH($A$1,Database!$A$1:$A$1,),)</f>
        <v>#N/A</v>
      </c>
      <c r="C599" s="30" t="e">
        <f>(Table2[[#This Row],[Building Permits]]-B598)/B598</f>
        <v>#N/A</v>
      </c>
    </row>
    <row r="600" spans="1:3" x14ac:dyDescent="0.2">
      <c r="A600" s="9">
        <v>39965</v>
      </c>
      <c r="B600" s="10" t="e">
        <f>VLOOKUP(Table2[[#This Row],[Date]],Database!$A:$A,MATCH($A$1,Database!$A$1:$A$1,),)</f>
        <v>#N/A</v>
      </c>
      <c r="C600" s="30" t="e">
        <f>(Table2[[#This Row],[Building Permits]]-B599)/B599</f>
        <v>#N/A</v>
      </c>
    </row>
    <row r="601" spans="1:3" x14ac:dyDescent="0.2">
      <c r="A601" s="9">
        <v>39995</v>
      </c>
      <c r="B601" s="10" t="e">
        <f>VLOOKUP(Table2[[#This Row],[Date]],Database!$A:$A,MATCH($A$1,Database!$A$1:$A$1,),)</f>
        <v>#N/A</v>
      </c>
      <c r="C601" s="30" t="e">
        <f>(Table2[[#This Row],[Building Permits]]-B600)/B600</f>
        <v>#N/A</v>
      </c>
    </row>
    <row r="602" spans="1:3" x14ac:dyDescent="0.2">
      <c r="A602" s="9">
        <v>40026</v>
      </c>
      <c r="B602" s="10" t="e">
        <f>VLOOKUP(Table2[[#This Row],[Date]],Database!$A:$A,MATCH($A$1,Database!$A$1:$A$1,),)</f>
        <v>#N/A</v>
      </c>
      <c r="C602" s="30" t="e">
        <f>(Table2[[#This Row],[Building Permits]]-B601)/B601</f>
        <v>#N/A</v>
      </c>
    </row>
    <row r="603" spans="1:3" x14ac:dyDescent="0.2">
      <c r="A603" s="9">
        <v>40057</v>
      </c>
      <c r="B603" s="10" t="e">
        <f>VLOOKUP(Table2[[#This Row],[Date]],Database!$A:$A,MATCH($A$1,Database!$A$1:$A$1,),)</f>
        <v>#N/A</v>
      </c>
      <c r="C603" s="30" t="e">
        <f>(Table2[[#This Row],[Building Permits]]-B602)/B602</f>
        <v>#N/A</v>
      </c>
    </row>
    <row r="604" spans="1:3" x14ac:dyDescent="0.2">
      <c r="A604" s="9">
        <v>40087</v>
      </c>
      <c r="B604" s="10" t="e">
        <f>VLOOKUP(Table2[[#This Row],[Date]],Database!$A:$A,MATCH($A$1,Database!$A$1:$A$1,),)</f>
        <v>#N/A</v>
      </c>
      <c r="C604" s="30" t="e">
        <f>(Table2[[#This Row],[Building Permits]]-B603)/B603</f>
        <v>#N/A</v>
      </c>
    </row>
    <row r="605" spans="1:3" x14ac:dyDescent="0.2">
      <c r="A605" s="9">
        <v>40118</v>
      </c>
      <c r="B605" s="10" t="e">
        <f>VLOOKUP(Table2[[#This Row],[Date]],Database!$A:$A,MATCH($A$1,Database!$A$1:$A$1,),)</f>
        <v>#N/A</v>
      </c>
      <c r="C605" s="30" t="e">
        <f>(Table2[[#This Row],[Building Permits]]-B604)/B604</f>
        <v>#N/A</v>
      </c>
    </row>
    <row r="606" spans="1:3" x14ac:dyDescent="0.2">
      <c r="A606" s="9">
        <v>40148</v>
      </c>
      <c r="B606" s="10" t="e">
        <f>VLOOKUP(Table2[[#This Row],[Date]],Database!$A:$A,MATCH($A$1,Database!$A$1:$A$1,),)</f>
        <v>#N/A</v>
      </c>
      <c r="C606" s="30" t="e">
        <f>(Table2[[#This Row],[Building Permits]]-B605)/B605</f>
        <v>#N/A</v>
      </c>
    </row>
    <row r="607" spans="1:3" x14ac:dyDescent="0.2">
      <c r="A607" s="9">
        <v>40179</v>
      </c>
      <c r="B607" s="10" t="e">
        <f>VLOOKUP(Table2[[#This Row],[Date]],Database!$A:$A,MATCH($A$1,Database!$A$1:$A$1,),)</f>
        <v>#N/A</v>
      </c>
      <c r="C607" s="30" t="e">
        <f>(Table2[[#This Row],[Building Permits]]-B606)/B606</f>
        <v>#N/A</v>
      </c>
    </row>
    <row r="608" spans="1:3" x14ac:dyDescent="0.2">
      <c r="A608" s="9">
        <v>40210</v>
      </c>
      <c r="B608" s="10" t="e">
        <f>VLOOKUP(Table2[[#This Row],[Date]],Database!$A:$A,MATCH($A$1,Database!$A$1:$A$1,),)</f>
        <v>#N/A</v>
      </c>
      <c r="C608" s="30" t="e">
        <f>(Table2[[#This Row],[Building Permits]]-B607)/B607</f>
        <v>#N/A</v>
      </c>
    </row>
    <row r="609" spans="1:3" x14ac:dyDescent="0.2">
      <c r="A609" s="9">
        <v>40238</v>
      </c>
      <c r="B609" s="10" t="e">
        <f>VLOOKUP(Table2[[#This Row],[Date]],Database!$A:$A,MATCH($A$1,Database!$A$1:$A$1,),)</f>
        <v>#N/A</v>
      </c>
      <c r="C609" s="30" t="e">
        <f>(Table2[[#This Row],[Building Permits]]-B608)/B608</f>
        <v>#N/A</v>
      </c>
    </row>
    <row r="610" spans="1:3" x14ac:dyDescent="0.2">
      <c r="A610" s="9">
        <v>40269</v>
      </c>
      <c r="B610" s="10" t="e">
        <f>VLOOKUP(Table2[[#This Row],[Date]],Database!$A:$A,MATCH($A$1,Database!$A$1:$A$1,),)</f>
        <v>#N/A</v>
      </c>
      <c r="C610" s="30" t="e">
        <f>(Table2[[#This Row],[Building Permits]]-B609)/B609</f>
        <v>#N/A</v>
      </c>
    </row>
    <row r="611" spans="1:3" x14ac:dyDescent="0.2">
      <c r="A611" s="9">
        <v>40299</v>
      </c>
      <c r="B611" s="10" t="e">
        <f>VLOOKUP(Table2[[#This Row],[Date]],Database!$A:$A,MATCH($A$1,Database!$A$1:$A$1,),)</f>
        <v>#N/A</v>
      </c>
      <c r="C611" s="30" t="e">
        <f>(Table2[[#This Row],[Building Permits]]-B610)/B610</f>
        <v>#N/A</v>
      </c>
    </row>
    <row r="612" spans="1:3" x14ac:dyDescent="0.2">
      <c r="A612" s="9">
        <v>40330</v>
      </c>
      <c r="B612" s="10" t="e">
        <f>VLOOKUP(Table2[[#This Row],[Date]],Database!$A:$A,MATCH($A$1,Database!$A$1:$A$1,),)</f>
        <v>#N/A</v>
      </c>
      <c r="C612" s="30" t="e">
        <f>(Table2[[#This Row],[Building Permits]]-B611)/B611</f>
        <v>#N/A</v>
      </c>
    </row>
    <row r="613" spans="1:3" x14ac:dyDescent="0.2">
      <c r="A613" s="9">
        <v>40360</v>
      </c>
      <c r="B613" s="10" t="e">
        <f>VLOOKUP(Table2[[#This Row],[Date]],Database!$A:$A,MATCH($A$1,Database!$A$1:$A$1,),)</f>
        <v>#N/A</v>
      </c>
      <c r="C613" s="30" t="e">
        <f>(Table2[[#This Row],[Building Permits]]-B612)/B612</f>
        <v>#N/A</v>
      </c>
    </row>
    <row r="614" spans="1:3" x14ac:dyDescent="0.2">
      <c r="A614" s="9">
        <v>40391</v>
      </c>
      <c r="B614" s="10" t="e">
        <f>VLOOKUP(Table2[[#This Row],[Date]],Database!$A:$A,MATCH($A$1,Database!$A$1:$A$1,),)</f>
        <v>#N/A</v>
      </c>
      <c r="C614" s="30" t="e">
        <f>(Table2[[#This Row],[Building Permits]]-B613)/B613</f>
        <v>#N/A</v>
      </c>
    </row>
    <row r="615" spans="1:3" x14ac:dyDescent="0.2">
      <c r="A615" s="9">
        <v>40422</v>
      </c>
      <c r="B615" s="10" t="e">
        <f>VLOOKUP(Table2[[#This Row],[Date]],Database!$A:$A,MATCH($A$1,Database!$A$1:$A$1,),)</f>
        <v>#N/A</v>
      </c>
      <c r="C615" s="30" t="e">
        <f>(Table2[[#This Row],[Building Permits]]-B614)/B614</f>
        <v>#N/A</v>
      </c>
    </row>
    <row r="616" spans="1:3" x14ac:dyDescent="0.2">
      <c r="A616" s="9">
        <v>40452</v>
      </c>
      <c r="B616" s="10" t="e">
        <f>VLOOKUP(Table2[[#This Row],[Date]],Database!$A:$A,MATCH($A$1,Database!$A$1:$A$1,),)</f>
        <v>#N/A</v>
      </c>
      <c r="C616" s="30" t="e">
        <f>(Table2[[#This Row],[Building Permits]]-B615)/B615</f>
        <v>#N/A</v>
      </c>
    </row>
    <row r="617" spans="1:3" x14ac:dyDescent="0.2">
      <c r="A617" s="9">
        <v>40483</v>
      </c>
      <c r="B617" s="10" t="e">
        <f>VLOOKUP(Table2[[#This Row],[Date]],Database!$A:$A,MATCH($A$1,Database!$A$1:$A$1,),)</f>
        <v>#N/A</v>
      </c>
      <c r="C617" s="30" t="e">
        <f>(Table2[[#This Row],[Building Permits]]-B616)/B616</f>
        <v>#N/A</v>
      </c>
    </row>
    <row r="618" spans="1:3" x14ac:dyDescent="0.2">
      <c r="A618" s="9">
        <v>40513</v>
      </c>
      <c r="B618" s="10" t="e">
        <f>VLOOKUP(Table2[[#This Row],[Date]],Database!$A:$A,MATCH($A$1,Database!$A$1:$A$1,),)</f>
        <v>#N/A</v>
      </c>
      <c r="C618" s="30" t="e">
        <f>(Table2[[#This Row],[Building Permits]]-B617)/B617</f>
        <v>#N/A</v>
      </c>
    </row>
    <row r="619" spans="1:3" x14ac:dyDescent="0.2">
      <c r="A619" s="9">
        <v>40544</v>
      </c>
      <c r="B619" s="10" t="e">
        <f>VLOOKUP(Table2[[#This Row],[Date]],Database!$A:$A,MATCH($A$1,Database!$A$1:$A$1,),)</f>
        <v>#N/A</v>
      </c>
      <c r="C619" s="30" t="e">
        <f>(Table2[[#This Row],[Building Permits]]-B618)/B618</f>
        <v>#N/A</v>
      </c>
    </row>
    <row r="620" spans="1:3" x14ac:dyDescent="0.2">
      <c r="A620" s="9">
        <v>40575</v>
      </c>
      <c r="B620" s="10" t="e">
        <f>VLOOKUP(Table2[[#This Row],[Date]],Database!$A:$A,MATCH($A$1,Database!$A$1:$A$1,),)</f>
        <v>#N/A</v>
      </c>
      <c r="C620" s="30" t="e">
        <f>(Table2[[#This Row],[Building Permits]]-B619)/B619</f>
        <v>#N/A</v>
      </c>
    </row>
    <row r="621" spans="1:3" x14ac:dyDescent="0.2">
      <c r="A621" s="9">
        <v>40603</v>
      </c>
      <c r="B621" s="10" t="e">
        <f>VLOOKUP(Table2[[#This Row],[Date]],Database!$A:$A,MATCH($A$1,Database!$A$1:$A$1,),)</f>
        <v>#N/A</v>
      </c>
      <c r="C621" s="30" t="e">
        <f>(Table2[[#This Row],[Building Permits]]-B620)/B620</f>
        <v>#N/A</v>
      </c>
    </row>
    <row r="622" spans="1:3" x14ac:dyDescent="0.2">
      <c r="A622" s="9">
        <v>40634</v>
      </c>
      <c r="B622" s="10" t="e">
        <f>VLOOKUP(Table2[[#This Row],[Date]],Database!$A:$A,MATCH($A$1,Database!$A$1:$A$1,),)</f>
        <v>#N/A</v>
      </c>
      <c r="C622" s="30" t="e">
        <f>(Table2[[#This Row],[Building Permits]]-B621)/B621</f>
        <v>#N/A</v>
      </c>
    </row>
    <row r="623" spans="1:3" x14ac:dyDescent="0.2">
      <c r="A623" s="9">
        <v>40664</v>
      </c>
      <c r="B623" s="10" t="e">
        <f>VLOOKUP(Table2[[#This Row],[Date]],Database!$A:$A,MATCH($A$1,Database!$A$1:$A$1,),)</f>
        <v>#N/A</v>
      </c>
      <c r="C623" s="30" t="e">
        <f>(Table2[[#This Row],[Building Permits]]-B622)/B622</f>
        <v>#N/A</v>
      </c>
    </row>
    <row r="624" spans="1:3" x14ac:dyDescent="0.2">
      <c r="A624" s="9">
        <v>40695</v>
      </c>
      <c r="B624" s="10" t="e">
        <f>VLOOKUP(Table2[[#This Row],[Date]],Database!$A:$A,MATCH($A$1,Database!$A$1:$A$1,),)</f>
        <v>#N/A</v>
      </c>
      <c r="C624" s="30" t="e">
        <f>(Table2[[#This Row],[Building Permits]]-B623)/B623</f>
        <v>#N/A</v>
      </c>
    </row>
    <row r="625" spans="1:3" x14ac:dyDescent="0.2">
      <c r="A625" s="9">
        <v>40725</v>
      </c>
      <c r="B625" s="10" t="e">
        <f>VLOOKUP(Table2[[#This Row],[Date]],Database!$A:$A,MATCH($A$1,Database!$A$1:$A$1,),)</f>
        <v>#N/A</v>
      </c>
      <c r="C625" s="30" t="e">
        <f>(Table2[[#This Row],[Building Permits]]-B624)/B624</f>
        <v>#N/A</v>
      </c>
    </row>
    <row r="626" spans="1:3" x14ac:dyDescent="0.2">
      <c r="A626" s="9">
        <v>40756</v>
      </c>
      <c r="B626" s="10" t="e">
        <f>VLOOKUP(Table2[[#This Row],[Date]],Database!$A:$A,MATCH($A$1,Database!$A$1:$A$1,),)</f>
        <v>#N/A</v>
      </c>
      <c r="C626" s="30" t="e">
        <f>(Table2[[#This Row],[Building Permits]]-B625)/B625</f>
        <v>#N/A</v>
      </c>
    </row>
    <row r="627" spans="1:3" x14ac:dyDescent="0.2">
      <c r="A627" s="9">
        <v>40787</v>
      </c>
      <c r="B627" s="10" t="e">
        <f>VLOOKUP(Table2[[#This Row],[Date]],Database!$A:$A,MATCH($A$1,Database!$A$1:$A$1,),)</f>
        <v>#N/A</v>
      </c>
      <c r="C627" s="30" t="e">
        <f>(Table2[[#This Row],[Building Permits]]-B626)/B626</f>
        <v>#N/A</v>
      </c>
    </row>
    <row r="628" spans="1:3" x14ac:dyDescent="0.2">
      <c r="A628" s="9">
        <v>40817</v>
      </c>
      <c r="B628" s="10" t="e">
        <f>VLOOKUP(Table2[[#This Row],[Date]],Database!$A:$A,MATCH($A$1,Database!$A$1:$A$1,),)</f>
        <v>#N/A</v>
      </c>
      <c r="C628" s="30" t="e">
        <f>(Table2[[#This Row],[Building Permits]]-B627)/B627</f>
        <v>#N/A</v>
      </c>
    </row>
    <row r="629" spans="1:3" x14ac:dyDescent="0.2">
      <c r="A629" s="9">
        <v>40848</v>
      </c>
      <c r="B629" s="10" t="e">
        <f>VLOOKUP(Table2[[#This Row],[Date]],Database!$A:$A,MATCH($A$1,Database!$A$1:$A$1,),)</f>
        <v>#N/A</v>
      </c>
      <c r="C629" s="30" t="e">
        <f>(Table2[[#This Row],[Building Permits]]-B628)/B628</f>
        <v>#N/A</v>
      </c>
    </row>
    <row r="630" spans="1:3" x14ac:dyDescent="0.2">
      <c r="A630" s="9">
        <v>40878</v>
      </c>
      <c r="B630" s="10" t="e">
        <f>VLOOKUP(Table2[[#This Row],[Date]],Database!$A:$A,MATCH($A$1,Database!$A$1:$A$1,),)</f>
        <v>#N/A</v>
      </c>
      <c r="C630" s="30" t="e">
        <f>(Table2[[#This Row],[Building Permits]]-B629)/B629</f>
        <v>#N/A</v>
      </c>
    </row>
    <row r="631" spans="1:3" x14ac:dyDescent="0.2">
      <c r="A631" s="9">
        <v>40909</v>
      </c>
      <c r="B631" s="10" t="e">
        <f>VLOOKUP(Table2[[#This Row],[Date]],Database!$A:$A,MATCH($A$1,Database!$A$1:$A$1,),)</f>
        <v>#N/A</v>
      </c>
      <c r="C631" s="30" t="e">
        <f>(Table2[[#This Row],[Building Permits]]-B630)/B630</f>
        <v>#N/A</v>
      </c>
    </row>
    <row r="632" spans="1:3" x14ac:dyDescent="0.2">
      <c r="A632" s="9">
        <v>40940</v>
      </c>
      <c r="B632" s="10" t="e">
        <f>VLOOKUP(Table2[[#This Row],[Date]],Database!$A:$A,MATCH($A$1,Database!$A$1:$A$1,),)</f>
        <v>#N/A</v>
      </c>
      <c r="C632" s="30" t="e">
        <f>(Table2[[#This Row],[Building Permits]]-B631)/B631</f>
        <v>#N/A</v>
      </c>
    </row>
    <row r="633" spans="1:3" x14ac:dyDescent="0.2">
      <c r="A633" s="9">
        <v>40969</v>
      </c>
      <c r="B633" s="10" t="e">
        <f>VLOOKUP(Table2[[#This Row],[Date]],Database!$A:$A,MATCH($A$1,Database!$A$1:$A$1,),)</f>
        <v>#N/A</v>
      </c>
      <c r="C633" s="30" t="e">
        <f>(Table2[[#This Row],[Building Permits]]-B632)/B632</f>
        <v>#N/A</v>
      </c>
    </row>
    <row r="634" spans="1:3" x14ac:dyDescent="0.2">
      <c r="A634" s="9">
        <v>41000</v>
      </c>
      <c r="B634" s="10" t="e">
        <f>VLOOKUP(Table2[[#This Row],[Date]],Database!$A:$A,MATCH($A$1,Database!$A$1:$A$1,),)</f>
        <v>#N/A</v>
      </c>
      <c r="C634" s="30" t="e">
        <f>(Table2[[#This Row],[Building Permits]]-B633)/B633</f>
        <v>#N/A</v>
      </c>
    </row>
    <row r="635" spans="1:3" x14ac:dyDescent="0.2">
      <c r="A635" s="9">
        <v>41030</v>
      </c>
      <c r="B635" s="10" t="e">
        <f>VLOOKUP(Table2[[#This Row],[Date]],Database!$A:$A,MATCH($A$1,Database!$A$1:$A$1,),)</f>
        <v>#N/A</v>
      </c>
      <c r="C635" s="30" t="e">
        <f>(Table2[[#This Row],[Building Permits]]-B634)/B634</f>
        <v>#N/A</v>
      </c>
    </row>
    <row r="636" spans="1:3" x14ac:dyDescent="0.2">
      <c r="A636" s="9">
        <v>41061</v>
      </c>
      <c r="B636" s="10" t="e">
        <f>VLOOKUP(Table2[[#This Row],[Date]],Database!$A:$A,MATCH($A$1,Database!$A$1:$A$1,),)</f>
        <v>#N/A</v>
      </c>
      <c r="C636" s="30" t="e">
        <f>(Table2[[#This Row],[Building Permits]]-B635)/B635</f>
        <v>#N/A</v>
      </c>
    </row>
    <row r="637" spans="1:3" x14ac:dyDescent="0.2">
      <c r="A637" s="9">
        <v>41091</v>
      </c>
      <c r="B637" s="10" t="e">
        <f>VLOOKUP(Table2[[#This Row],[Date]],Database!$A:$A,MATCH($A$1,Database!$A$1:$A$1,),)</f>
        <v>#N/A</v>
      </c>
      <c r="C637" s="30" t="e">
        <f>(Table2[[#This Row],[Building Permits]]-B636)/B636</f>
        <v>#N/A</v>
      </c>
    </row>
    <row r="638" spans="1:3" x14ac:dyDescent="0.2">
      <c r="A638" s="9">
        <v>41122</v>
      </c>
      <c r="B638" s="10" t="e">
        <f>VLOOKUP(Table2[[#This Row],[Date]],Database!$A:$A,MATCH($A$1,Database!$A$1:$A$1,),)</f>
        <v>#N/A</v>
      </c>
      <c r="C638" s="30" t="e">
        <f>(Table2[[#This Row],[Building Permits]]-B637)/B637</f>
        <v>#N/A</v>
      </c>
    </row>
    <row r="639" spans="1:3" x14ac:dyDescent="0.2">
      <c r="A639" s="9">
        <v>41153</v>
      </c>
      <c r="B639" s="10" t="e">
        <f>VLOOKUP(Table2[[#This Row],[Date]],Database!$A:$A,MATCH($A$1,Database!$A$1:$A$1,),)</f>
        <v>#N/A</v>
      </c>
      <c r="C639" s="30" t="e">
        <f>(Table2[[#This Row],[Building Permits]]-B638)/B638</f>
        <v>#N/A</v>
      </c>
    </row>
    <row r="640" spans="1:3" x14ac:dyDescent="0.2">
      <c r="A640" s="9">
        <v>41183</v>
      </c>
      <c r="B640" s="10" t="e">
        <f>VLOOKUP(Table2[[#This Row],[Date]],Database!$A:$A,MATCH($A$1,Database!$A$1:$A$1,),)</f>
        <v>#N/A</v>
      </c>
      <c r="C640" s="30" t="e">
        <f>(Table2[[#This Row],[Building Permits]]-B639)/B639</f>
        <v>#N/A</v>
      </c>
    </row>
    <row r="641" spans="1:3" x14ac:dyDescent="0.2">
      <c r="A641" s="9">
        <v>41214</v>
      </c>
      <c r="B641" s="10" t="e">
        <f>VLOOKUP(Table2[[#This Row],[Date]],Database!$A:$A,MATCH($A$1,Database!$A$1:$A$1,),)</f>
        <v>#N/A</v>
      </c>
      <c r="C641" s="30" t="e">
        <f>(Table2[[#This Row],[Building Permits]]-B640)/B640</f>
        <v>#N/A</v>
      </c>
    </row>
    <row r="642" spans="1:3" x14ac:dyDescent="0.2">
      <c r="A642" s="9">
        <v>41244</v>
      </c>
      <c r="B642" s="10" t="e">
        <f>VLOOKUP(Table2[[#This Row],[Date]],Database!$A:$A,MATCH($A$1,Database!$A$1:$A$1,),)</f>
        <v>#N/A</v>
      </c>
      <c r="C642" s="30" t="e">
        <f>(Table2[[#This Row],[Building Permits]]-B641)/B641</f>
        <v>#N/A</v>
      </c>
    </row>
    <row r="643" spans="1:3" x14ac:dyDescent="0.2">
      <c r="A643" s="9">
        <v>41275</v>
      </c>
      <c r="B643" s="10" t="e">
        <f>VLOOKUP(Table2[[#This Row],[Date]],Database!$A:$A,MATCH($A$1,Database!$A$1:$A$1,),)</f>
        <v>#N/A</v>
      </c>
      <c r="C643" s="30" t="e">
        <f>(Table2[[#This Row],[Building Permits]]-B642)/B642</f>
        <v>#N/A</v>
      </c>
    </row>
    <row r="644" spans="1:3" x14ac:dyDescent="0.2">
      <c r="A644" s="9">
        <v>41306</v>
      </c>
      <c r="B644" s="10" t="e">
        <f>VLOOKUP(Table2[[#This Row],[Date]],Database!$A:$A,MATCH($A$1,Database!$A$1:$A$1,),)</f>
        <v>#N/A</v>
      </c>
      <c r="C644" s="30" t="e">
        <f>(Table2[[#This Row],[Building Permits]]-B643)/B643</f>
        <v>#N/A</v>
      </c>
    </row>
    <row r="645" spans="1:3" x14ac:dyDescent="0.2">
      <c r="A645" s="9">
        <v>41334</v>
      </c>
      <c r="B645" s="10" t="e">
        <f>VLOOKUP(Table2[[#This Row],[Date]],Database!$A:$A,MATCH($A$1,Database!$A$1:$A$1,),)</f>
        <v>#N/A</v>
      </c>
      <c r="C645" s="30" t="e">
        <f>(Table2[[#This Row],[Building Permits]]-B644)/B644</f>
        <v>#N/A</v>
      </c>
    </row>
    <row r="646" spans="1:3" x14ac:dyDescent="0.2">
      <c r="A646" s="9">
        <v>41365</v>
      </c>
      <c r="B646" s="10" t="e">
        <f>VLOOKUP(Table2[[#This Row],[Date]],Database!$A:$A,MATCH($A$1,Database!$A$1:$A$1,),)</f>
        <v>#N/A</v>
      </c>
      <c r="C646" s="30" t="e">
        <f>(Table2[[#This Row],[Building Permits]]-B645)/B645</f>
        <v>#N/A</v>
      </c>
    </row>
    <row r="647" spans="1:3" x14ac:dyDescent="0.2">
      <c r="A647" s="9">
        <v>41395</v>
      </c>
      <c r="B647" s="10" t="e">
        <f>VLOOKUP(Table2[[#This Row],[Date]],Database!$A:$A,MATCH($A$1,Database!$A$1:$A$1,),)</f>
        <v>#N/A</v>
      </c>
      <c r="C647" s="30" t="e">
        <f>(Table2[[#This Row],[Building Permits]]-B646)/B646</f>
        <v>#N/A</v>
      </c>
    </row>
    <row r="648" spans="1:3" x14ac:dyDescent="0.2">
      <c r="A648" s="9">
        <v>41426</v>
      </c>
      <c r="B648" s="10" t="e">
        <f>VLOOKUP(Table2[[#This Row],[Date]],Database!$A:$A,MATCH($A$1,Database!$A$1:$A$1,),)</f>
        <v>#N/A</v>
      </c>
      <c r="C648" s="30" t="e">
        <f>(Table2[[#This Row],[Building Permits]]-B647)/B647</f>
        <v>#N/A</v>
      </c>
    </row>
    <row r="649" spans="1:3" x14ac:dyDescent="0.2">
      <c r="A649" s="9">
        <v>41456</v>
      </c>
      <c r="B649" s="10" t="e">
        <f>VLOOKUP(Table2[[#This Row],[Date]],Database!$A:$A,MATCH($A$1,Database!$A$1:$A$1,),)</f>
        <v>#N/A</v>
      </c>
      <c r="C649" s="30" t="e">
        <f>(Table2[[#This Row],[Building Permits]]-B648)/B648</f>
        <v>#N/A</v>
      </c>
    </row>
    <row r="650" spans="1:3" x14ac:dyDescent="0.2">
      <c r="A650" s="9">
        <v>41487</v>
      </c>
      <c r="B650" s="10" t="e">
        <f>VLOOKUP(Table2[[#This Row],[Date]],Database!$A:$A,MATCH($A$1,Database!$A$1:$A$1,),)</f>
        <v>#N/A</v>
      </c>
      <c r="C650" s="30" t="e">
        <f>(Table2[[#This Row],[Building Permits]]-B649)/B649</f>
        <v>#N/A</v>
      </c>
    </row>
    <row r="651" spans="1:3" x14ac:dyDescent="0.2">
      <c r="A651" s="9">
        <v>41518</v>
      </c>
      <c r="B651" s="10" t="e">
        <f>VLOOKUP(Table2[[#This Row],[Date]],Database!$A:$A,MATCH($A$1,Database!$A$1:$A$1,),)</f>
        <v>#N/A</v>
      </c>
      <c r="C651" s="30" t="e">
        <f>(Table2[[#This Row],[Building Permits]]-B650)/B650</f>
        <v>#N/A</v>
      </c>
    </row>
    <row r="652" spans="1:3" x14ac:dyDescent="0.2">
      <c r="A652" s="9">
        <v>41548</v>
      </c>
      <c r="B652" s="10" t="e">
        <f>VLOOKUP(Table2[[#This Row],[Date]],Database!$A:$A,MATCH($A$1,Database!$A$1:$A$1,),)</f>
        <v>#N/A</v>
      </c>
      <c r="C652" s="30" t="e">
        <f>(Table2[[#This Row],[Building Permits]]-B651)/B651</f>
        <v>#N/A</v>
      </c>
    </row>
    <row r="653" spans="1:3" x14ac:dyDescent="0.2">
      <c r="A653" s="9">
        <v>41579</v>
      </c>
      <c r="B653" s="10" t="e">
        <f>VLOOKUP(Table2[[#This Row],[Date]],Database!$A:$A,MATCH($A$1,Database!$A$1:$A$1,),)</f>
        <v>#N/A</v>
      </c>
      <c r="C653" s="30" t="e">
        <f>(Table2[[#This Row],[Building Permits]]-B652)/B652</f>
        <v>#N/A</v>
      </c>
    </row>
    <row r="654" spans="1:3" x14ac:dyDescent="0.2">
      <c r="A654" s="9">
        <v>41609</v>
      </c>
      <c r="B654" s="10" t="e">
        <f>VLOOKUP(Table2[[#This Row],[Date]],Database!$A:$A,MATCH($A$1,Database!$A$1:$A$1,),)</f>
        <v>#N/A</v>
      </c>
      <c r="C654" s="30" t="e">
        <f>(Table2[[#This Row],[Building Permits]]-B653)/B653</f>
        <v>#N/A</v>
      </c>
    </row>
    <row r="655" spans="1:3" x14ac:dyDescent="0.2">
      <c r="A655" s="9">
        <v>41640</v>
      </c>
      <c r="B655" s="10" t="e">
        <f>VLOOKUP(Table2[[#This Row],[Date]],Database!$A:$A,MATCH($A$1,Database!$A$1:$A$1,),)</f>
        <v>#N/A</v>
      </c>
      <c r="C655" s="30" t="e">
        <f>(Table2[[#This Row],[Building Permits]]-B654)/B654</f>
        <v>#N/A</v>
      </c>
    </row>
    <row r="656" spans="1:3" x14ac:dyDescent="0.2">
      <c r="A656" s="9">
        <v>41671</v>
      </c>
      <c r="B656" s="10" t="e">
        <f>VLOOKUP(Table2[[#This Row],[Date]],Database!$A:$A,MATCH($A$1,Database!$A$1:$A$1,),)</f>
        <v>#N/A</v>
      </c>
      <c r="C656" s="30" t="e">
        <f>(Table2[[#This Row],[Building Permits]]-B655)/B655</f>
        <v>#N/A</v>
      </c>
    </row>
    <row r="657" spans="1:3" x14ac:dyDescent="0.2">
      <c r="A657" s="9">
        <v>41699</v>
      </c>
      <c r="B657" s="10" t="e">
        <f>VLOOKUP(Table2[[#This Row],[Date]],Database!$A:$A,MATCH($A$1,Database!$A$1:$A$1,),)</f>
        <v>#N/A</v>
      </c>
      <c r="C657" s="30" t="e">
        <f>(Table2[[#This Row],[Building Permits]]-B656)/B656</f>
        <v>#N/A</v>
      </c>
    </row>
    <row r="658" spans="1:3" x14ac:dyDescent="0.2">
      <c r="A658" s="9">
        <v>41730</v>
      </c>
      <c r="B658" s="10" t="e">
        <f>VLOOKUP(Table2[[#This Row],[Date]],Database!$A:$A,MATCH($A$1,Database!$A$1:$A$1,),)</f>
        <v>#N/A</v>
      </c>
      <c r="C658" s="30" t="e">
        <f>(Table2[[#This Row],[Building Permits]]-B657)/B657</f>
        <v>#N/A</v>
      </c>
    </row>
    <row r="659" spans="1:3" x14ac:dyDescent="0.2">
      <c r="A659" s="9">
        <v>41760</v>
      </c>
      <c r="B659" s="10" t="e">
        <f>VLOOKUP(Table2[[#This Row],[Date]],Database!$A:$A,MATCH($A$1,Database!$A$1:$A$1,),)</f>
        <v>#N/A</v>
      </c>
      <c r="C659" s="30" t="e">
        <f>(Table2[[#This Row],[Building Permits]]-B658)/B658</f>
        <v>#N/A</v>
      </c>
    </row>
    <row r="660" spans="1:3" x14ac:dyDescent="0.2">
      <c r="A660" s="9">
        <v>41791</v>
      </c>
      <c r="B660" s="10" t="e">
        <f>VLOOKUP(Table2[[#This Row],[Date]],Database!$A:$A,MATCH($A$1,Database!$A$1:$A$1,),)</f>
        <v>#N/A</v>
      </c>
      <c r="C660" s="30" t="e">
        <f>(Table2[[#This Row],[Building Permits]]-B659)/B659</f>
        <v>#N/A</v>
      </c>
    </row>
    <row r="661" spans="1:3" x14ac:dyDescent="0.2">
      <c r="A661" s="9">
        <v>41821</v>
      </c>
      <c r="B661" s="10" t="e">
        <f>VLOOKUP(Table2[[#This Row],[Date]],Database!$A:$A,MATCH($A$1,Database!$A$1:$A$1,),)</f>
        <v>#N/A</v>
      </c>
      <c r="C661" s="30" t="e">
        <f>(Table2[[#This Row],[Building Permits]]-B660)/B660</f>
        <v>#N/A</v>
      </c>
    </row>
    <row r="662" spans="1:3" x14ac:dyDescent="0.2">
      <c r="A662" s="9">
        <v>41852</v>
      </c>
      <c r="B662" s="10" t="e">
        <f>VLOOKUP(Table2[[#This Row],[Date]],Database!$A:$A,MATCH($A$1,Database!$A$1:$A$1,),)</f>
        <v>#N/A</v>
      </c>
      <c r="C662" s="30" t="e">
        <f>(Table2[[#This Row],[Building Permits]]-B661)/B661</f>
        <v>#N/A</v>
      </c>
    </row>
    <row r="663" spans="1:3" x14ac:dyDescent="0.2">
      <c r="A663" s="9">
        <v>41883</v>
      </c>
      <c r="B663" s="10" t="e">
        <f>VLOOKUP(Table2[[#This Row],[Date]],Database!$A:$A,MATCH($A$1,Database!$A$1:$A$1,),)</f>
        <v>#N/A</v>
      </c>
      <c r="C663" s="30" t="e">
        <f>(Table2[[#This Row],[Building Permits]]-B662)/B662</f>
        <v>#N/A</v>
      </c>
    </row>
    <row r="664" spans="1:3" x14ac:dyDescent="0.2">
      <c r="A664" s="9">
        <v>41913</v>
      </c>
      <c r="B664" s="10" t="e">
        <f>VLOOKUP(Table2[[#This Row],[Date]],Database!$A:$A,MATCH($A$1,Database!$A$1:$A$1,),)</f>
        <v>#N/A</v>
      </c>
      <c r="C664" s="30" t="e">
        <f>(Table2[[#This Row],[Building Permits]]-B663)/B663</f>
        <v>#N/A</v>
      </c>
    </row>
    <row r="665" spans="1:3" x14ac:dyDescent="0.2">
      <c r="A665" s="9">
        <v>41944</v>
      </c>
      <c r="B665" s="10" t="e">
        <f>VLOOKUP(Table2[[#This Row],[Date]],Database!$A:$A,MATCH($A$1,Database!$A$1:$A$1,),)</f>
        <v>#N/A</v>
      </c>
      <c r="C665" s="30" t="e">
        <f>(Table2[[#This Row],[Building Permits]]-B664)/B664</f>
        <v>#N/A</v>
      </c>
    </row>
    <row r="666" spans="1:3" x14ac:dyDescent="0.2">
      <c r="A666" s="9">
        <v>41974</v>
      </c>
      <c r="B666" s="10" t="e">
        <f>VLOOKUP(Table2[[#This Row],[Date]],Database!$A:$A,MATCH($A$1,Database!$A$1:$A$1,),)</f>
        <v>#N/A</v>
      </c>
      <c r="C666" s="30" t="e">
        <f>(Table2[[#This Row],[Building Permits]]-B665)/B665</f>
        <v>#N/A</v>
      </c>
    </row>
    <row r="667" spans="1:3" x14ac:dyDescent="0.2">
      <c r="A667" s="9">
        <v>42005</v>
      </c>
      <c r="B667" s="10" t="e">
        <f>VLOOKUP(Table2[[#This Row],[Date]],Database!$A:$A,MATCH($A$1,Database!$A$1:$A$1,),)</f>
        <v>#N/A</v>
      </c>
      <c r="C667" s="30" t="e">
        <f>(Table2[[#This Row],[Building Permits]]-B666)/B666</f>
        <v>#N/A</v>
      </c>
    </row>
    <row r="668" spans="1:3" x14ac:dyDescent="0.2">
      <c r="A668" s="9">
        <v>42036</v>
      </c>
      <c r="B668" s="10" t="e">
        <f>VLOOKUP(Table2[[#This Row],[Date]],Database!$A:$A,MATCH($A$1,Database!$A$1:$A$1,),)</f>
        <v>#N/A</v>
      </c>
      <c r="C668" s="30" t="e">
        <f>(Table2[[#This Row],[Building Permits]]-B667)/B667</f>
        <v>#N/A</v>
      </c>
    </row>
    <row r="669" spans="1:3" x14ac:dyDescent="0.2">
      <c r="A669" s="9">
        <v>42064</v>
      </c>
      <c r="B669" s="10" t="e">
        <f>VLOOKUP(Table2[[#This Row],[Date]],Database!$A:$A,MATCH($A$1,Database!$A$1:$A$1,),)</f>
        <v>#N/A</v>
      </c>
      <c r="C669" s="30" t="e">
        <f>(Table2[[#This Row],[Building Permits]]-B668)/B668</f>
        <v>#N/A</v>
      </c>
    </row>
    <row r="670" spans="1:3" x14ac:dyDescent="0.2">
      <c r="A670" s="9">
        <v>42095</v>
      </c>
      <c r="B670" s="10" t="e">
        <f>VLOOKUP(Table2[[#This Row],[Date]],Database!$A:$A,MATCH($A$1,Database!$A$1:$A$1,),)</f>
        <v>#N/A</v>
      </c>
      <c r="C670" s="30" t="e">
        <f>(Table2[[#This Row],[Building Permits]]-B669)/B669</f>
        <v>#N/A</v>
      </c>
    </row>
    <row r="671" spans="1:3" x14ac:dyDescent="0.2">
      <c r="A671" s="9">
        <v>42125</v>
      </c>
      <c r="B671" s="10" t="e">
        <f>VLOOKUP(Table2[[#This Row],[Date]],Database!$A:$A,MATCH($A$1,Database!$A$1:$A$1,),)</f>
        <v>#N/A</v>
      </c>
      <c r="C671" s="30" t="e">
        <f>(Table2[[#This Row],[Building Permits]]-B670)/B670</f>
        <v>#N/A</v>
      </c>
    </row>
    <row r="672" spans="1:3" x14ac:dyDescent="0.2">
      <c r="A672" s="9">
        <v>42156</v>
      </c>
      <c r="B672" s="10" t="e">
        <f>VLOOKUP(Table2[[#This Row],[Date]],Database!$A:$A,MATCH($A$1,Database!$A$1:$A$1,),)</f>
        <v>#N/A</v>
      </c>
      <c r="C672" s="30" t="e">
        <f>(Table2[[#This Row],[Building Permits]]-B671)/B671</f>
        <v>#N/A</v>
      </c>
    </row>
    <row r="673" spans="1:3" x14ac:dyDescent="0.2">
      <c r="A673" s="9">
        <v>42186</v>
      </c>
      <c r="B673" s="10" t="e">
        <f>VLOOKUP(Table2[[#This Row],[Date]],Database!$A:$A,MATCH($A$1,Database!$A$1:$A$1,),)</f>
        <v>#N/A</v>
      </c>
      <c r="C673" s="30" t="e">
        <f>(Table2[[#This Row],[Building Permits]]-B672)/B672</f>
        <v>#N/A</v>
      </c>
    </row>
    <row r="674" spans="1:3" x14ac:dyDescent="0.2">
      <c r="A674" s="9">
        <v>42217</v>
      </c>
      <c r="B674" s="10" t="e">
        <f>VLOOKUP(Table2[[#This Row],[Date]],Database!$A:$A,MATCH($A$1,Database!$A$1:$A$1,),)</f>
        <v>#N/A</v>
      </c>
      <c r="C674" s="30" t="e">
        <f>(Table2[[#This Row],[Building Permits]]-B673)/B673</f>
        <v>#N/A</v>
      </c>
    </row>
    <row r="675" spans="1:3" x14ac:dyDescent="0.2">
      <c r="A675" s="9">
        <v>42248</v>
      </c>
      <c r="B675" s="10" t="e">
        <f>VLOOKUP(Table2[[#This Row],[Date]],Database!$A:$A,MATCH($A$1,Database!$A$1:$A$1,),)</f>
        <v>#N/A</v>
      </c>
      <c r="C675" s="30" t="e">
        <f>(Table2[[#This Row],[Building Permits]]-B674)/B674</f>
        <v>#N/A</v>
      </c>
    </row>
    <row r="676" spans="1:3" x14ac:dyDescent="0.2">
      <c r="A676" s="9">
        <v>42278</v>
      </c>
      <c r="B676" s="10" t="e">
        <f>VLOOKUP(Table2[[#This Row],[Date]],Database!$A:$A,MATCH($A$1,Database!$A$1:$A$1,),)</f>
        <v>#N/A</v>
      </c>
      <c r="C676" s="30" t="e">
        <f>(Table2[[#This Row],[Building Permits]]-B675)/B675</f>
        <v>#N/A</v>
      </c>
    </row>
    <row r="677" spans="1:3" x14ac:dyDescent="0.2">
      <c r="A677" s="9">
        <v>42309</v>
      </c>
      <c r="B677" s="10" t="e">
        <f>VLOOKUP(Table2[[#This Row],[Date]],Database!$A:$A,MATCH($A$1,Database!$A$1:$A$1,),)</f>
        <v>#N/A</v>
      </c>
      <c r="C677" s="30" t="e">
        <f>(Table2[[#This Row],[Building Permits]]-B676)/B676</f>
        <v>#N/A</v>
      </c>
    </row>
    <row r="678" spans="1:3" x14ac:dyDescent="0.2">
      <c r="A678" s="9">
        <v>42339</v>
      </c>
      <c r="B678" s="10" t="e">
        <f>VLOOKUP(Table2[[#This Row],[Date]],Database!$A:$A,MATCH($A$1,Database!$A$1:$A$1,),)</f>
        <v>#N/A</v>
      </c>
      <c r="C678" s="30" t="e">
        <f>(Table2[[#This Row],[Building Permits]]-B677)/B677</f>
        <v>#N/A</v>
      </c>
    </row>
    <row r="679" spans="1:3" x14ac:dyDescent="0.2">
      <c r="A679" s="9">
        <v>42370</v>
      </c>
      <c r="B679" s="10" t="e">
        <f>VLOOKUP(Table2[[#This Row],[Date]],Database!$A:$A,MATCH($A$1,Database!$A$1:$A$1,),)</f>
        <v>#N/A</v>
      </c>
      <c r="C679" s="30" t="e">
        <f>(Table2[[#This Row],[Building Permits]]-B678)/B678</f>
        <v>#N/A</v>
      </c>
    </row>
    <row r="680" spans="1:3" x14ac:dyDescent="0.2">
      <c r="A680" s="9">
        <v>42401</v>
      </c>
      <c r="B680" s="10" t="e">
        <f>VLOOKUP(Table2[[#This Row],[Date]],Database!$A:$A,MATCH($A$1,Database!$A$1:$A$1,),)</f>
        <v>#N/A</v>
      </c>
      <c r="C680" s="30" t="e">
        <f>(Table2[[#This Row],[Building Permits]]-B679)/B679</f>
        <v>#N/A</v>
      </c>
    </row>
    <row r="681" spans="1:3" x14ac:dyDescent="0.2">
      <c r="A681" s="9">
        <v>42430</v>
      </c>
      <c r="B681" s="10" t="e">
        <f>VLOOKUP(Table2[[#This Row],[Date]],Database!$A:$A,MATCH($A$1,Database!$A$1:$A$1,),)</f>
        <v>#N/A</v>
      </c>
      <c r="C681" s="30" t="e">
        <f>(Table2[[#This Row],[Building Permits]]-B680)/B680</f>
        <v>#N/A</v>
      </c>
    </row>
    <row r="682" spans="1:3" x14ac:dyDescent="0.2">
      <c r="A682" s="9">
        <v>42461</v>
      </c>
      <c r="B682" s="10" t="e">
        <f>VLOOKUP(Table2[[#This Row],[Date]],Database!$A:$A,MATCH($A$1,Database!$A$1:$A$1,),)</f>
        <v>#N/A</v>
      </c>
      <c r="C682" s="30" t="e">
        <f>(Table2[[#This Row],[Building Permits]]-B681)/B681</f>
        <v>#N/A</v>
      </c>
    </row>
    <row r="683" spans="1:3" x14ac:dyDescent="0.2">
      <c r="A683" s="9">
        <v>42491</v>
      </c>
      <c r="B683" s="10" t="e">
        <f>VLOOKUP(Table2[[#This Row],[Date]],Database!$A:$A,MATCH($A$1,Database!$A$1:$A$1,),)</f>
        <v>#N/A</v>
      </c>
      <c r="C683" s="30" t="e">
        <f>(Table2[[#This Row],[Building Permits]]-B682)/B682</f>
        <v>#N/A</v>
      </c>
    </row>
    <row r="684" spans="1:3" x14ac:dyDescent="0.2">
      <c r="A684" s="9">
        <v>42522</v>
      </c>
      <c r="B684" s="10" t="e">
        <f>VLOOKUP(Table2[[#This Row],[Date]],Database!$A:$A,MATCH($A$1,Database!$A$1:$A$1,),)</f>
        <v>#N/A</v>
      </c>
      <c r="C684" s="30" t="e">
        <f>(Table2[[#This Row],[Building Permits]]-B683)/B683</f>
        <v>#N/A</v>
      </c>
    </row>
    <row r="685" spans="1:3" x14ac:dyDescent="0.2">
      <c r="A685" s="9">
        <v>42552</v>
      </c>
      <c r="B685" s="10" t="e">
        <f>VLOOKUP(Table2[[#This Row],[Date]],Database!$A:$A,MATCH($A$1,Database!$A$1:$A$1,),)</f>
        <v>#N/A</v>
      </c>
      <c r="C685" s="30" t="e">
        <f>(Table2[[#This Row],[Building Permits]]-B684)/B684</f>
        <v>#N/A</v>
      </c>
    </row>
    <row r="686" spans="1:3" x14ac:dyDescent="0.2">
      <c r="A686" s="9">
        <v>42583</v>
      </c>
      <c r="B686" s="10" t="e">
        <f>VLOOKUP(Table2[[#This Row],[Date]],Database!$A:$A,MATCH($A$1,Database!$A$1:$A$1,),)</f>
        <v>#N/A</v>
      </c>
      <c r="C686" s="30" t="e">
        <f>(Table2[[#This Row],[Building Permits]]-B685)/B685</f>
        <v>#N/A</v>
      </c>
    </row>
    <row r="687" spans="1:3" x14ac:dyDescent="0.2">
      <c r="A687" s="9">
        <v>42614</v>
      </c>
      <c r="B687" s="10" t="e">
        <f>VLOOKUP(Table2[[#This Row],[Date]],Database!$A:$A,MATCH($A$1,Database!$A$1:$A$1,),)</f>
        <v>#N/A</v>
      </c>
      <c r="C687" s="30" t="e">
        <f>(Table2[[#This Row],[Building Permits]]-B686)/B686</f>
        <v>#N/A</v>
      </c>
    </row>
    <row r="688" spans="1:3" x14ac:dyDescent="0.2">
      <c r="A688" s="9">
        <v>42644</v>
      </c>
      <c r="B688" s="10" t="e">
        <f>VLOOKUP(Table2[[#This Row],[Date]],Database!$A:$A,MATCH($A$1,Database!$A$1:$A$1,),)</f>
        <v>#N/A</v>
      </c>
      <c r="C688" s="30" t="e">
        <f>(Table2[[#This Row],[Building Permits]]-B687)/B687</f>
        <v>#N/A</v>
      </c>
    </row>
    <row r="689" spans="1:3" x14ac:dyDescent="0.2">
      <c r="A689" s="9">
        <v>42675</v>
      </c>
      <c r="B689" s="10" t="e">
        <f>VLOOKUP(Table2[[#This Row],[Date]],Database!$A:$A,MATCH($A$1,Database!$A$1:$A$1,),)</f>
        <v>#N/A</v>
      </c>
      <c r="C689" s="30" t="e">
        <f>(Table2[[#This Row],[Building Permits]]-B688)/B688</f>
        <v>#N/A</v>
      </c>
    </row>
    <row r="690" spans="1:3" x14ac:dyDescent="0.2">
      <c r="A690" s="9">
        <v>42705</v>
      </c>
      <c r="B690" s="10" t="e">
        <f>VLOOKUP(Table2[[#This Row],[Date]],Database!$A:$A,MATCH($A$1,Database!$A$1:$A$1,),)</f>
        <v>#N/A</v>
      </c>
      <c r="C690" s="30" t="e">
        <f>(Table2[[#This Row],[Building Permits]]-B689)/B689</f>
        <v>#N/A</v>
      </c>
    </row>
    <row r="691" spans="1:3" x14ac:dyDescent="0.2">
      <c r="A691" s="9">
        <v>42736</v>
      </c>
      <c r="B691" s="10" t="e">
        <f>VLOOKUP(Table2[[#This Row],[Date]],Database!$A:$A,MATCH($A$1,Database!$A$1:$A$1,),)</f>
        <v>#N/A</v>
      </c>
      <c r="C691" s="30" t="e">
        <f>(Table2[[#This Row],[Building Permits]]-B690)/B690</f>
        <v>#N/A</v>
      </c>
    </row>
    <row r="692" spans="1:3" x14ac:dyDescent="0.2">
      <c r="A692" s="9">
        <v>42767</v>
      </c>
      <c r="B692" s="10" t="e">
        <f>VLOOKUP(Table2[[#This Row],[Date]],Database!$A:$A,MATCH($A$1,Database!$A$1:$A$1,),)</f>
        <v>#N/A</v>
      </c>
      <c r="C692" s="30" t="e">
        <f>(Table2[[#This Row],[Building Permits]]-B691)/B691</f>
        <v>#N/A</v>
      </c>
    </row>
    <row r="693" spans="1:3" x14ac:dyDescent="0.2">
      <c r="A693" s="9">
        <v>42795</v>
      </c>
      <c r="B693" s="10" t="e">
        <f>VLOOKUP(Table2[[#This Row],[Date]],Database!$A:$A,MATCH($A$1,Database!$A$1:$A$1,),)</f>
        <v>#N/A</v>
      </c>
      <c r="C693" s="30" t="e">
        <f>(Table2[[#This Row],[Building Permits]]-B692)/B692</f>
        <v>#N/A</v>
      </c>
    </row>
    <row r="694" spans="1:3" x14ac:dyDescent="0.2">
      <c r="A694" s="9">
        <v>42826</v>
      </c>
      <c r="B694" s="10" t="e">
        <f>VLOOKUP(Table2[[#This Row],[Date]],Database!$A:$A,MATCH($A$1,Database!$A$1:$A$1,),)</f>
        <v>#N/A</v>
      </c>
      <c r="C694" s="30" t="e">
        <f>(Table2[[#This Row],[Building Permits]]-B693)/B693</f>
        <v>#N/A</v>
      </c>
    </row>
    <row r="695" spans="1:3" x14ac:dyDescent="0.2">
      <c r="A695" s="9">
        <v>42856</v>
      </c>
      <c r="B695" s="10" t="e">
        <f>VLOOKUP(Table2[[#This Row],[Date]],Database!$A:$A,MATCH($A$1,Database!$A$1:$A$1,),)</f>
        <v>#N/A</v>
      </c>
      <c r="C695" s="30" t="e">
        <f>(Table2[[#This Row],[Building Permits]]-B694)/B694</f>
        <v>#N/A</v>
      </c>
    </row>
    <row r="696" spans="1:3" x14ac:dyDescent="0.2">
      <c r="A696" s="9">
        <v>42887</v>
      </c>
      <c r="B696" s="10" t="e">
        <f>VLOOKUP(Table2[[#This Row],[Date]],Database!$A:$A,MATCH($A$1,Database!$A$1:$A$1,),)</f>
        <v>#N/A</v>
      </c>
      <c r="C696" s="30" t="e">
        <f>(Table2[[#This Row],[Building Permits]]-B695)/B695</f>
        <v>#N/A</v>
      </c>
    </row>
    <row r="697" spans="1:3" x14ac:dyDescent="0.2">
      <c r="A697" s="9">
        <v>42917</v>
      </c>
      <c r="B697" s="10" t="e">
        <f>VLOOKUP(Table2[[#This Row],[Date]],Database!$A:$A,MATCH($A$1,Database!$A$1:$A$1,),)</f>
        <v>#N/A</v>
      </c>
      <c r="C697" s="30" t="e">
        <f>(Table2[[#This Row],[Building Permits]]-B696)/B696</f>
        <v>#N/A</v>
      </c>
    </row>
    <row r="698" spans="1:3" x14ac:dyDescent="0.2">
      <c r="A698" s="9">
        <v>42948</v>
      </c>
      <c r="B698" s="10" t="e">
        <f>VLOOKUP(Table2[[#This Row],[Date]],Database!$A:$A,MATCH($A$1,Database!$A$1:$A$1,),)</f>
        <v>#N/A</v>
      </c>
      <c r="C698" s="30" t="e">
        <f>(Table2[[#This Row],[Building Permits]]-B697)/B697</f>
        <v>#N/A</v>
      </c>
    </row>
    <row r="699" spans="1:3" x14ac:dyDescent="0.2">
      <c r="A699" s="9">
        <v>42979</v>
      </c>
      <c r="B699" s="10" t="e">
        <f>VLOOKUP(Table2[[#This Row],[Date]],Database!$A:$A,MATCH($A$1,Database!$A$1:$A$1,),)</f>
        <v>#N/A</v>
      </c>
      <c r="C699" s="30" t="e">
        <f>(Table2[[#This Row],[Building Permits]]-B698)/B698</f>
        <v>#N/A</v>
      </c>
    </row>
    <row r="700" spans="1:3" x14ac:dyDescent="0.2">
      <c r="A700" s="9">
        <v>43009</v>
      </c>
      <c r="B700" s="10" t="e">
        <f>VLOOKUP(Table2[[#This Row],[Date]],Database!$A:$A,MATCH($A$1,Database!$A$1:$A$1,),)</f>
        <v>#N/A</v>
      </c>
      <c r="C700" s="30" t="e">
        <f>(Table2[[#This Row],[Building Permits]]-B699)/B699</f>
        <v>#N/A</v>
      </c>
    </row>
    <row r="701" spans="1:3" x14ac:dyDescent="0.2">
      <c r="A701" s="9">
        <v>43040</v>
      </c>
      <c r="B701" s="10" t="e">
        <f>VLOOKUP(Table2[[#This Row],[Date]],Database!$A:$A,MATCH($A$1,Database!$A$1:$A$1,),)</f>
        <v>#N/A</v>
      </c>
      <c r="C701" s="30" t="e">
        <f>(Table2[[#This Row],[Building Permits]]-B700)/B700</f>
        <v>#N/A</v>
      </c>
    </row>
    <row r="702" spans="1:3" x14ac:dyDescent="0.2">
      <c r="A702" s="9">
        <v>43070</v>
      </c>
      <c r="B702" s="10" t="e">
        <f>VLOOKUP(Table2[[#This Row],[Date]],Database!$A:$A,MATCH($A$1,Database!$A$1:$A$1,),)</f>
        <v>#N/A</v>
      </c>
      <c r="C702" s="30" t="e">
        <f>(Table2[[#This Row],[Building Permits]]-B701)/B701</f>
        <v>#N/A</v>
      </c>
    </row>
    <row r="703" spans="1:3" x14ac:dyDescent="0.2">
      <c r="A703" s="9">
        <v>43101</v>
      </c>
      <c r="B703" s="10" t="e">
        <f>VLOOKUP(Table2[[#This Row],[Date]],Database!$A:$A,MATCH($A$1,Database!$A$1:$A$1,),)</f>
        <v>#N/A</v>
      </c>
      <c r="C703" s="30" t="e">
        <f>(Table2[[#This Row],[Building Permits]]-B702)/B702</f>
        <v>#N/A</v>
      </c>
    </row>
    <row r="704" spans="1:3" x14ac:dyDescent="0.2">
      <c r="A704" s="9">
        <v>43132</v>
      </c>
      <c r="B704" s="10" t="e">
        <f>VLOOKUP(Table2[[#This Row],[Date]],Database!$A:$A,MATCH($A$1,Database!$A$1:$A$1,),)</f>
        <v>#N/A</v>
      </c>
      <c r="C704" s="30" t="e">
        <f>(Table2[[#This Row],[Building Permits]]-B703)/B703</f>
        <v>#N/A</v>
      </c>
    </row>
    <row r="705" spans="1:3" x14ac:dyDescent="0.2">
      <c r="A705" s="9">
        <v>43160</v>
      </c>
      <c r="B705" s="10" t="e">
        <f>VLOOKUP(Table2[[#This Row],[Date]],Database!$A:$A,MATCH($A$1,Database!$A$1:$A$1,),)</f>
        <v>#N/A</v>
      </c>
      <c r="C705" s="30" t="e">
        <f>(Table2[[#This Row],[Building Permits]]-B704)/B704</f>
        <v>#N/A</v>
      </c>
    </row>
    <row r="706" spans="1:3" x14ac:dyDescent="0.2">
      <c r="A706" s="9">
        <v>43191</v>
      </c>
      <c r="B706" s="10" t="e">
        <f>VLOOKUP(Table2[[#This Row],[Date]],Database!$A:$A,MATCH($A$1,Database!$A$1:$A$1,),)</f>
        <v>#N/A</v>
      </c>
      <c r="C706" s="30" t="e">
        <f>(Table2[[#This Row],[Building Permits]]-B705)/B705</f>
        <v>#N/A</v>
      </c>
    </row>
    <row r="707" spans="1:3" x14ac:dyDescent="0.2">
      <c r="A707" s="9">
        <v>43221</v>
      </c>
      <c r="B707" s="10" t="e">
        <f>VLOOKUP(Table2[[#This Row],[Date]],Database!$A:$A,MATCH($A$1,Database!$A$1:$A$1,),)</f>
        <v>#N/A</v>
      </c>
      <c r="C707" s="30" t="e">
        <f>(Table2[[#This Row],[Building Permits]]-B706)/B706</f>
        <v>#N/A</v>
      </c>
    </row>
    <row r="708" spans="1:3" x14ac:dyDescent="0.2">
      <c r="A708" s="9">
        <v>43252</v>
      </c>
      <c r="B708" s="10" t="e">
        <f>VLOOKUP(Table2[[#This Row],[Date]],Database!$A:$A,MATCH($A$1,Database!$A$1:$A$1,),)</f>
        <v>#N/A</v>
      </c>
      <c r="C708" s="30" t="e">
        <f>(Table2[[#This Row],[Building Permits]]-B707)/B707</f>
        <v>#N/A</v>
      </c>
    </row>
    <row r="709" spans="1:3" x14ac:dyDescent="0.2">
      <c r="A709" s="9">
        <v>43282</v>
      </c>
      <c r="B709" s="10" t="e">
        <f>VLOOKUP(Table2[[#This Row],[Date]],Database!$A:$A,MATCH($A$1,Database!$A$1:$A$1,),)</f>
        <v>#N/A</v>
      </c>
      <c r="C709" s="30" t="e">
        <f>(Table2[[#This Row],[Building Permits]]-B708)/B708</f>
        <v>#N/A</v>
      </c>
    </row>
    <row r="710" spans="1:3" x14ac:dyDescent="0.2">
      <c r="A710" s="9">
        <v>43313</v>
      </c>
      <c r="B710" s="10" t="e">
        <f>VLOOKUP(Table2[[#This Row],[Date]],Database!$A:$A,MATCH($A$1,Database!$A$1:$A$1,),)</f>
        <v>#N/A</v>
      </c>
      <c r="C710" s="30" t="e">
        <f>(Table2[[#This Row],[Building Permits]]-B709)/B709</f>
        <v>#N/A</v>
      </c>
    </row>
    <row r="711" spans="1:3" x14ac:dyDescent="0.2">
      <c r="A711" s="9">
        <v>43344</v>
      </c>
      <c r="B711" s="10" t="e">
        <f>VLOOKUP(Table2[[#This Row],[Date]],Database!$A:$A,MATCH($A$1,Database!$A$1:$A$1,),)</f>
        <v>#N/A</v>
      </c>
      <c r="C711" s="30" t="e">
        <f>(Table2[[#This Row],[Building Permits]]-B710)/B710</f>
        <v>#N/A</v>
      </c>
    </row>
    <row r="712" spans="1:3" x14ac:dyDescent="0.2">
      <c r="A712" s="9">
        <v>43374</v>
      </c>
      <c r="B712" s="10" t="e">
        <f>VLOOKUP(Table2[[#This Row],[Date]],Database!$A:$A,MATCH($A$1,Database!$A$1:$A$1,),)</f>
        <v>#N/A</v>
      </c>
      <c r="C712" s="30" t="e">
        <f>(Table2[[#This Row],[Building Permits]]-B711)/B711</f>
        <v>#N/A</v>
      </c>
    </row>
    <row r="713" spans="1:3" x14ac:dyDescent="0.2">
      <c r="A713" s="9">
        <v>43405</v>
      </c>
      <c r="B713" s="10" t="e">
        <f>VLOOKUP(Table2[[#This Row],[Date]],Database!$A:$A,MATCH($A$1,Database!$A$1:$A$1,),)</f>
        <v>#N/A</v>
      </c>
      <c r="C713" s="30" t="e">
        <f>(Table2[[#This Row],[Building Permits]]-B712)/B712</f>
        <v>#N/A</v>
      </c>
    </row>
    <row r="714" spans="1:3" x14ac:dyDescent="0.2">
      <c r="A714" s="9">
        <v>43435</v>
      </c>
      <c r="B714" s="10" t="e">
        <f>VLOOKUP(Table2[[#This Row],[Date]],Database!$A:$A,MATCH($A$1,Database!$A$1:$A$1,),)</f>
        <v>#N/A</v>
      </c>
      <c r="C714" s="30" t="e">
        <f>(Table2[[#This Row],[Building Permits]]-B713)/B713</f>
        <v>#N/A</v>
      </c>
    </row>
    <row r="715" spans="1:3" x14ac:dyDescent="0.2">
      <c r="A715" s="9">
        <v>43466</v>
      </c>
      <c r="B715" s="10" t="e">
        <f>VLOOKUP(Table2[[#This Row],[Date]],Database!$A:$A,MATCH($A$1,Database!$A$1:$A$1,),)</f>
        <v>#N/A</v>
      </c>
      <c r="C715" s="30" t="e">
        <f>(Table2[[#This Row],[Building Permits]]-B714)/B714</f>
        <v>#N/A</v>
      </c>
    </row>
    <row r="716" spans="1:3" x14ac:dyDescent="0.2">
      <c r="A716" s="9">
        <v>43497</v>
      </c>
      <c r="B716" s="10" t="e">
        <f>VLOOKUP(Table2[[#This Row],[Date]],Database!$A:$A,MATCH($A$1,Database!$A$1:$A$1,),)</f>
        <v>#N/A</v>
      </c>
      <c r="C716" s="30" t="e">
        <f>(Table2[[#This Row],[Building Permits]]-B715)/B715</f>
        <v>#N/A</v>
      </c>
    </row>
    <row r="717" spans="1:3" x14ac:dyDescent="0.2">
      <c r="A717" s="9">
        <v>43525</v>
      </c>
      <c r="B717" s="10" t="e">
        <f>VLOOKUP(Table2[[#This Row],[Date]],Database!$A:$A,MATCH($A$1,Database!$A$1:$A$1,),)</f>
        <v>#N/A</v>
      </c>
      <c r="C717" s="30" t="e">
        <f>(Table2[[#This Row],[Building Permits]]-B716)/B716</f>
        <v>#N/A</v>
      </c>
    </row>
    <row r="718" spans="1:3" x14ac:dyDescent="0.2">
      <c r="A718" s="9">
        <v>43556</v>
      </c>
      <c r="B718" s="10" t="e">
        <f>VLOOKUP(Table2[[#This Row],[Date]],Database!$A:$A,MATCH($A$1,Database!$A$1:$A$1,),)</f>
        <v>#N/A</v>
      </c>
      <c r="C718" s="30" t="e">
        <f>(Table2[[#This Row],[Building Permits]]-B717)/B717</f>
        <v>#N/A</v>
      </c>
    </row>
    <row r="719" spans="1:3" x14ac:dyDescent="0.2">
      <c r="A719" s="9">
        <v>43586</v>
      </c>
      <c r="B719" s="10" t="e">
        <f>VLOOKUP(Table2[[#This Row],[Date]],Database!$A:$A,MATCH($A$1,Database!$A$1:$A$1,),)</f>
        <v>#N/A</v>
      </c>
      <c r="C719" s="30" t="e">
        <f>(Table2[[#This Row],[Building Permits]]-B718)/B718</f>
        <v>#N/A</v>
      </c>
    </row>
    <row r="720" spans="1:3" x14ac:dyDescent="0.2">
      <c r="A720" s="9">
        <v>43617</v>
      </c>
      <c r="B720" s="10" t="e">
        <f>VLOOKUP(Table2[[#This Row],[Date]],Database!$A:$A,MATCH($A$1,Database!$A$1:$A$1,),)</f>
        <v>#N/A</v>
      </c>
      <c r="C720" s="30" t="e">
        <f>(Table2[[#This Row],[Building Permits]]-B719)/B719</f>
        <v>#N/A</v>
      </c>
    </row>
    <row r="721" spans="1:3" x14ac:dyDescent="0.2">
      <c r="A721" s="9">
        <v>43647</v>
      </c>
      <c r="B721" s="10" t="e">
        <f>VLOOKUP(Table2[[#This Row],[Date]],Database!$A:$A,MATCH($A$1,Database!$A$1:$A$1,),)</f>
        <v>#N/A</v>
      </c>
      <c r="C721" s="30" t="e">
        <f>(Table2[[#This Row],[Building Permits]]-B720)/B720</f>
        <v>#N/A</v>
      </c>
    </row>
    <row r="722" spans="1:3" x14ac:dyDescent="0.2">
      <c r="A722" s="9">
        <v>43678</v>
      </c>
      <c r="B722" s="10" t="e">
        <f>VLOOKUP(Table2[[#This Row],[Date]],Database!$A:$A,MATCH($A$1,Database!$A$1:$A$1,),)</f>
        <v>#N/A</v>
      </c>
      <c r="C722" s="30" t="e">
        <f>(Table2[[#This Row],[Building Permits]]-B721)/B721</f>
        <v>#N/A</v>
      </c>
    </row>
    <row r="723" spans="1:3" x14ac:dyDescent="0.2">
      <c r="A723" s="9">
        <v>43709</v>
      </c>
      <c r="B723" s="10" t="e">
        <f>VLOOKUP(Table2[[#This Row],[Date]],Database!$A:$A,MATCH($A$1,Database!$A$1:$A$1,),)</f>
        <v>#N/A</v>
      </c>
      <c r="C723" s="30" t="e">
        <f>(Table2[[#This Row],[Building Permits]]-B722)/B722</f>
        <v>#N/A</v>
      </c>
    </row>
    <row r="724" spans="1:3" x14ac:dyDescent="0.2">
      <c r="A724" s="9">
        <v>43739</v>
      </c>
      <c r="B724" s="10" t="e">
        <f>VLOOKUP(Table2[[#This Row],[Date]],Database!$A:$A,MATCH($A$1,Database!$A$1:$A$1,),)</f>
        <v>#N/A</v>
      </c>
      <c r="C724" s="30" t="e">
        <f>(Table2[[#This Row],[Building Permits]]-B723)/B723</f>
        <v>#N/A</v>
      </c>
    </row>
    <row r="725" spans="1:3" x14ac:dyDescent="0.2">
      <c r="A725" s="9">
        <v>43770</v>
      </c>
      <c r="B725" s="10" t="e">
        <f>VLOOKUP(Table2[[#This Row],[Date]],Database!$A:$A,MATCH($A$1,Database!$A$1:$A$1,),)</f>
        <v>#N/A</v>
      </c>
      <c r="C725" s="30" t="e">
        <f>(Table2[[#This Row],[Building Permits]]-B724)/B724</f>
        <v>#N/A</v>
      </c>
    </row>
    <row r="726" spans="1:3" x14ac:dyDescent="0.2">
      <c r="A726" s="9">
        <v>43800</v>
      </c>
      <c r="B726" s="10" t="e">
        <f>VLOOKUP(Table2[[#This Row],[Date]],Database!$A:$A,MATCH($A$1,Database!$A$1:$A$1,),)</f>
        <v>#N/A</v>
      </c>
      <c r="C726" s="30" t="e">
        <f>(Table2[[#This Row],[Building Permits]]-B725)/B725</f>
        <v>#N/A</v>
      </c>
    </row>
    <row r="727" spans="1:3" x14ac:dyDescent="0.2">
      <c r="A727" s="9">
        <v>43831</v>
      </c>
      <c r="B727" s="10" t="e">
        <f>VLOOKUP(Table2[[#This Row],[Date]],Database!$A:$A,MATCH($A$1,Database!$A$1:$A$1,),)</f>
        <v>#N/A</v>
      </c>
      <c r="C727" s="30" t="e">
        <f>(Table2[[#This Row],[Building Permits]]-B726)/B726</f>
        <v>#N/A</v>
      </c>
    </row>
    <row r="728" spans="1:3" x14ac:dyDescent="0.2">
      <c r="A728" s="9">
        <v>43862</v>
      </c>
      <c r="B728" s="10" t="e">
        <f>VLOOKUP(Table2[[#This Row],[Date]],Database!$A:$A,MATCH($A$1,Database!$A$1:$A$1,),)</f>
        <v>#N/A</v>
      </c>
      <c r="C728" s="30" t="e">
        <f>(Table2[[#This Row],[Building Permits]]-B727)/B727</f>
        <v>#N/A</v>
      </c>
    </row>
    <row r="729" spans="1:3" x14ac:dyDescent="0.2">
      <c r="A729" s="9">
        <v>43891</v>
      </c>
      <c r="B729" s="10" t="e">
        <f>VLOOKUP(Table2[[#This Row],[Date]],Database!$A:$A,MATCH($A$1,Database!$A$1:$A$1,),)</f>
        <v>#N/A</v>
      </c>
      <c r="C729" s="30" t="e">
        <f>(Table2[[#This Row],[Building Permits]]-B728)/B728</f>
        <v>#N/A</v>
      </c>
    </row>
    <row r="730" spans="1:3" x14ac:dyDescent="0.2">
      <c r="A730" s="9">
        <v>43922</v>
      </c>
      <c r="B730" s="10" t="e">
        <f>VLOOKUP(Table2[[#This Row],[Date]],Database!$A:$A,MATCH($A$1,Database!$A$1:$A$1,),)</f>
        <v>#N/A</v>
      </c>
      <c r="C730" s="30" t="e">
        <f>(Table2[[#This Row],[Building Permits]]-B729)/B729</f>
        <v>#N/A</v>
      </c>
    </row>
    <row r="731" spans="1:3" x14ac:dyDescent="0.2">
      <c r="A731" s="9">
        <v>43952</v>
      </c>
      <c r="B731" s="10" t="e">
        <f>VLOOKUP(Table2[[#This Row],[Date]],Database!$A:$A,MATCH($A$1,Database!$A$1:$A$1,),)</f>
        <v>#N/A</v>
      </c>
      <c r="C731" s="30" t="e">
        <f>(Table2[[#This Row],[Building Permits]]-B730)/B730</f>
        <v>#N/A</v>
      </c>
    </row>
    <row r="732" spans="1:3" x14ac:dyDescent="0.2">
      <c r="A732" s="9">
        <v>43983</v>
      </c>
      <c r="B732" s="10" t="e">
        <f>VLOOKUP(Table2[[#This Row],[Date]],Database!$A:$A,MATCH($A$1,Database!$A$1:$A$1,),)</f>
        <v>#N/A</v>
      </c>
      <c r="C732" s="30" t="e">
        <f>(Table2[[#This Row],[Building Permits]]-B731)/B731</f>
        <v>#N/A</v>
      </c>
    </row>
    <row r="733" spans="1:3" x14ac:dyDescent="0.2">
      <c r="A733" s="9">
        <v>44013</v>
      </c>
      <c r="B733" s="10" t="e">
        <f>VLOOKUP(Table2[[#This Row],[Date]],Database!$A:$A,MATCH($A$1,Database!$A$1:$A$1,),)</f>
        <v>#N/A</v>
      </c>
      <c r="C733" s="30" t="e">
        <f>(Table2[[#This Row],[Building Permits]]-B732)/B732</f>
        <v>#N/A</v>
      </c>
    </row>
    <row r="734" spans="1:3" x14ac:dyDescent="0.2">
      <c r="A734" s="9">
        <v>44044</v>
      </c>
      <c r="B734" s="10" t="e">
        <f>VLOOKUP(Table2[[#This Row],[Date]],Database!$A:$A,MATCH($A$1,Database!$A$1:$A$1,),)</f>
        <v>#N/A</v>
      </c>
      <c r="C734" s="30" t="e">
        <f>(Table2[[#This Row],[Building Permits]]-B733)/B733</f>
        <v>#N/A</v>
      </c>
    </row>
    <row r="735" spans="1:3" x14ac:dyDescent="0.2">
      <c r="A735" s="9">
        <v>44075</v>
      </c>
      <c r="B735" s="10" t="e">
        <f>VLOOKUP(Table2[[#This Row],[Date]],Database!$A:$A,MATCH($A$1,Database!$A$1:$A$1,),)</f>
        <v>#N/A</v>
      </c>
      <c r="C735" s="30" t="e">
        <f>(Table2[[#This Row],[Building Permits]]-B734)/B734</f>
        <v>#N/A</v>
      </c>
    </row>
    <row r="736" spans="1:3" x14ac:dyDescent="0.2">
      <c r="A736" s="9">
        <v>44105</v>
      </c>
      <c r="B736" s="10" t="e">
        <f>VLOOKUP(Table2[[#This Row],[Date]],Database!$A:$A,MATCH($A$1,Database!$A$1:$A$1,),)</f>
        <v>#N/A</v>
      </c>
      <c r="C736" s="30" t="e">
        <f>(Table2[[#This Row],[Building Permits]]-B735)/B735</f>
        <v>#N/A</v>
      </c>
    </row>
    <row r="737" spans="1:3" x14ac:dyDescent="0.2">
      <c r="A737" s="9">
        <v>44136</v>
      </c>
      <c r="B737" s="10" t="e">
        <f>VLOOKUP(Table2[[#This Row],[Date]],Database!$A:$A,MATCH($A$1,Database!$A$1:$A$1,),)</f>
        <v>#N/A</v>
      </c>
      <c r="C737" s="30" t="e">
        <f>(Table2[[#This Row],[Building Permits]]-B736)/B736</f>
        <v>#N/A</v>
      </c>
    </row>
    <row r="738" spans="1:3" x14ac:dyDescent="0.2">
      <c r="A738" s="9">
        <v>44166</v>
      </c>
      <c r="B738" s="10" t="e">
        <f>VLOOKUP(Table2[[#This Row],[Date]],Database!$A:$A,MATCH($A$1,Database!$A$1:$A$1,),)</f>
        <v>#N/A</v>
      </c>
      <c r="C738" s="30" t="e">
        <f>(Table2[[#This Row],[Building Permits]]-B737)/B737</f>
        <v>#N/A</v>
      </c>
    </row>
    <row r="739" spans="1:3" x14ac:dyDescent="0.2">
      <c r="A739" s="9">
        <v>44197</v>
      </c>
      <c r="B739" s="10" t="e">
        <f>VLOOKUP(Table2[[#This Row],[Date]],Database!$A:$A,MATCH($A$1,Database!$A$1:$A$1,),)</f>
        <v>#N/A</v>
      </c>
      <c r="C739" s="30" t="e">
        <f>(Table2[[#This Row],[Building Permits]]-B738)/B738</f>
        <v>#N/A</v>
      </c>
    </row>
    <row r="740" spans="1:3" x14ac:dyDescent="0.2">
      <c r="A740" s="9">
        <v>44228</v>
      </c>
      <c r="B740" s="10" t="e">
        <f>VLOOKUP(Table2[[#This Row],[Date]],Database!$A:$A,MATCH($A$1,Database!$A$1:$A$1,),)</f>
        <v>#N/A</v>
      </c>
      <c r="C740" s="30" t="e">
        <f>(Table2[[#This Row],[Building Permits]]-B739)/B739</f>
        <v>#N/A</v>
      </c>
    </row>
    <row r="741" spans="1:3" x14ac:dyDescent="0.2">
      <c r="A741" s="9">
        <v>44256</v>
      </c>
      <c r="B741" s="10" t="e">
        <f>VLOOKUP(Table2[[#This Row],[Date]],Database!$A:$A,MATCH($A$1,Database!$A$1:$A$1,),)</f>
        <v>#N/A</v>
      </c>
      <c r="C741" s="30" t="e">
        <f>(Table2[[#This Row],[Building Permits]]-B740)/B740</f>
        <v>#N/A</v>
      </c>
    </row>
    <row r="742" spans="1:3" x14ac:dyDescent="0.2">
      <c r="A742" s="9">
        <v>44287</v>
      </c>
      <c r="B742" s="10" t="e">
        <f>VLOOKUP(Table2[[#This Row],[Date]],Database!$A:$A,MATCH($A$1,Database!$A$1:$A$1,),)</f>
        <v>#N/A</v>
      </c>
      <c r="C742" s="30" t="e">
        <f>(Table2[[#This Row],[Building Permits]]-B741)/B741</f>
        <v>#N/A</v>
      </c>
    </row>
    <row r="743" spans="1:3" x14ac:dyDescent="0.2">
      <c r="A743" s="9">
        <v>44317</v>
      </c>
      <c r="B743" s="10" t="e">
        <f>VLOOKUP(Table2[[#This Row],[Date]],Database!$A:$A,MATCH($A$1,Database!$A$1:$A$1,),)</f>
        <v>#N/A</v>
      </c>
      <c r="C743" s="30" t="e">
        <f>(Table2[[#This Row],[Building Permits]]-B742)/B742</f>
        <v>#N/A</v>
      </c>
    </row>
    <row r="744" spans="1:3" x14ac:dyDescent="0.2">
      <c r="A744" s="9">
        <v>44348</v>
      </c>
      <c r="B744" s="10" t="e">
        <f>VLOOKUP(Table2[[#This Row],[Date]],Database!$A:$A,MATCH($A$1,Database!$A$1:$A$1,),)</f>
        <v>#N/A</v>
      </c>
      <c r="C744" s="30" t="e">
        <f>(Table2[[#This Row],[Building Permits]]-B743)/B743</f>
        <v>#N/A</v>
      </c>
    </row>
    <row r="745" spans="1:3" x14ac:dyDescent="0.2">
      <c r="A745" s="9">
        <v>44378</v>
      </c>
      <c r="B745" s="10" t="e">
        <f>VLOOKUP(Table2[[#This Row],[Date]],Database!$A:$A,MATCH($A$1,Database!$A$1:$A$1,),)</f>
        <v>#N/A</v>
      </c>
      <c r="C745" s="30" t="e">
        <f>(Table2[[#This Row],[Building Permits]]-B744)/B744</f>
        <v>#N/A</v>
      </c>
    </row>
    <row r="746" spans="1:3" x14ac:dyDescent="0.2">
      <c r="A746" s="9">
        <v>44409</v>
      </c>
      <c r="B746" s="10" t="e">
        <f>VLOOKUP(Table2[[#This Row],[Date]],Database!$A:$A,MATCH($A$1,Database!$A$1:$A$1,),)</f>
        <v>#N/A</v>
      </c>
      <c r="C746" s="30" t="e">
        <f>(Table2[[#This Row],[Building Permits]]-B745)/B745</f>
        <v>#N/A</v>
      </c>
    </row>
    <row r="747" spans="1:3" x14ac:dyDescent="0.2">
      <c r="A747" s="9">
        <v>44440</v>
      </c>
      <c r="B747" s="10" t="e">
        <f>VLOOKUP(Table2[[#This Row],[Date]],Database!$A:$A,MATCH($A$1,Database!$A$1:$A$1,),)</f>
        <v>#N/A</v>
      </c>
      <c r="C747" s="30" t="e">
        <f>(Table2[[#This Row],[Building Permits]]-B746)/B746</f>
        <v>#N/A</v>
      </c>
    </row>
    <row r="748" spans="1:3" x14ac:dyDescent="0.2">
      <c r="A748" s="9">
        <v>44470</v>
      </c>
      <c r="B748" s="10" t="e">
        <f>VLOOKUP(Table2[[#This Row],[Date]],Database!$A:$A,MATCH($A$1,Database!$A$1:$A$1,),)</f>
        <v>#N/A</v>
      </c>
      <c r="C748" s="30" t="e">
        <f>(Table2[[#This Row],[Building Permits]]-B747)/B747</f>
        <v>#N/A</v>
      </c>
    </row>
    <row r="749" spans="1:3" x14ac:dyDescent="0.2">
      <c r="A749" s="9">
        <v>44501</v>
      </c>
      <c r="B749" s="10" t="e">
        <f>VLOOKUP(Table2[[#This Row],[Date]],Database!$A:$A,MATCH($A$1,Database!$A$1:$A$1,),)</f>
        <v>#N/A</v>
      </c>
      <c r="C749" s="30" t="e">
        <f>(Table2[[#This Row],[Building Permits]]-B748)/B748</f>
        <v>#N/A</v>
      </c>
    </row>
    <row r="750" spans="1:3" x14ac:dyDescent="0.2">
      <c r="A750" s="9">
        <v>44531</v>
      </c>
      <c r="B750" s="10" t="e">
        <f>VLOOKUP(Table2[[#This Row],[Date]],Database!$A:$A,MATCH($A$1,Database!$A$1:$A$1,),)</f>
        <v>#N/A</v>
      </c>
      <c r="C750" s="30" t="e">
        <f>(Table2[[#This Row],[Building Permits]]-B749)/B749</f>
        <v>#N/A</v>
      </c>
    </row>
  </sheetData>
  <conditionalFormatting sqref="C679:C75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750"/>
  <sheetViews>
    <sheetView zoomScale="160" zoomScaleNormal="160" workbookViewId="0">
      <pane ySplit="6" topLeftCell="A725" activePane="bottomLeft" state="frozen"/>
      <selection pane="bottomLeft" activeCell="P745" sqref="P745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37" customWidth="1"/>
    <col min="4" max="4" width="9.1640625" style="37" customWidth="1"/>
    <col min="5" max="16384" width="9.1640625" style="37"/>
  </cols>
  <sheetData>
    <row r="1" spans="1:3" ht="19" customHeight="1" x14ac:dyDescent="0.25">
      <c r="A1" s="12" t="s">
        <v>17</v>
      </c>
    </row>
    <row r="2" spans="1:3" x14ac:dyDescent="0.2">
      <c r="A2" s="37" t="s">
        <v>10</v>
      </c>
    </row>
    <row r="5" spans="1:3" ht="16" customHeight="1" thickBot="1" x14ac:dyDescent="0.25"/>
    <row r="6" spans="1:3" ht="39.75" customHeight="1" x14ac:dyDescent="0.2">
      <c r="A6" s="6" t="s">
        <v>19</v>
      </c>
      <c r="B6" s="7" t="s">
        <v>13</v>
      </c>
      <c r="C6" s="8" t="s">
        <v>21</v>
      </c>
    </row>
    <row r="7" spans="1:3" x14ac:dyDescent="0.2">
      <c r="A7" s="9">
        <v>21916</v>
      </c>
      <c r="B7" s="10" t="e">
        <f>VLOOKUP(Table24[[#This Row],[Date]],Database!$A:$A,MATCH($A$1,Database!$A$1:$A$1,),)</f>
        <v>#N/A</v>
      </c>
      <c r="C7" s="10"/>
    </row>
    <row r="8" spans="1:3" x14ac:dyDescent="0.2">
      <c r="A8" s="9">
        <v>21947</v>
      </c>
      <c r="B8" s="10" t="e">
        <f>VLOOKUP(Table24[[#This Row],[Date]],Database!$A:$A,MATCH($A$1,Database!$A$1:$A$1,),)</f>
        <v>#N/A</v>
      </c>
      <c r="C8" s="30" t="e">
        <f>(Table24[[#This Row],[Started]]-B7)/B7</f>
        <v>#N/A</v>
      </c>
    </row>
    <row r="9" spans="1:3" x14ac:dyDescent="0.2">
      <c r="A9" s="9">
        <v>21976</v>
      </c>
      <c r="B9" s="10" t="e">
        <f>VLOOKUP(Table24[[#This Row],[Date]],Database!$A:$A,MATCH($A$1,Database!$A$1:$A$1,),)</f>
        <v>#N/A</v>
      </c>
      <c r="C9" s="30" t="e">
        <f>(Table24[[#This Row],[Started]]-B8)/B8</f>
        <v>#N/A</v>
      </c>
    </row>
    <row r="10" spans="1:3" x14ac:dyDescent="0.2">
      <c r="A10" s="9">
        <v>22007</v>
      </c>
      <c r="B10" s="10" t="e">
        <f>VLOOKUP(Table24[[#This Row],[Date]],Database!$A:$A,MATCH($A$1,Database!$A$1:$A$1,),)</f>
        <v>#N/A</v>
      </c>
      <c r="C10" s="30" t="e">
        <f>(Table24[[#This Row],[Started]]-B9)/B9</f>
        <v>#N/A</v>
      </c>
    </row>
    <row r="11" spans="1:3" x14ac:dyDescent="0.2">
      <c r="A11" s="9">
        <v>22037</v>
      </c>
      <c r="B11" s="10" t="e">
        <f>VLOOKUP(Table24[[#This Row],[Date]],Database!$A:$A,MATCH($A$1,Database!$A$1:$A$1,),)</f>
        <v>#N/A</v>
      </c>
      <c r="C11" s="30" t="e">
        <f>(Table24[[#This Row],[Started]]-B10)/B10</f>
        <v>#N/A</v>
      </c>
    </row>
    <row r="12" spans="1:3" x14ac:dyDescent="0.2">
      <c r="A12" s="9">
        <v>22068</v>
      </c>
      <c r="B12" s="10" t="e">
        <f>VLOOKUP(Table24[[#This Row],[Date]],Database!$A:$A,MATCH($A$1,Database!$A$1:$A$1,),)</f>
        <v>#N/A</v>
      </c>
      <c r="C12" s="30" t="e">
        <f>(Table24[[#This Row],[Started]]-B11)/B11</f>
        <v>#N/A</v>
      </c>
    </row>
    <row r="13" spans="1:3" x14ac:dyDescent="0.2">
      <c r="A13" s="9">
        <v>22098</v>
      </c>
      <c r="B13" s="10" t="e">
        <f>VLOOKUP(Table24[[#This Row],[Date]],Database!$A:$A,MATCH($A$1,Database!$A$1:$A$1,),)</f>
        <v>#N/A</v>
      </c>
      <c r="C13" s="30" t="e">
        <f>(Table24[[#This Row],[Started]]-B12)/B12</f>
        <v>#N/A</v>
      </c>
    </row>
    <row r="14" spans="1:3" x14ac:dyDescent="0.2">
      <c r="A14" s="9">
        <v>22129</v>
      </c>
      <c r="B14" s="10" t="e">
        <f>VLOOKUP(Table24[[#This Row],[Date]],Database!$A:$A,MATCH($A$1,Database!$A$1:$A$1,),)</f>
        <v>#N/A</v>
      </c>
      <c r="C14" s="30" t="e">
        <f>(Table24[[#This Row],[Started]]-B13)/B13</f>
        <v>#N/A</v>
      </c>
    </row>
    <row r="15" spans="1:3" x14ac:dyDescent="0.2">
      <c r="A15" s="9">
        <v>22160</v>
      </c>
      <c r="B15" s="10" t="e">
        <f>VLOOKUP(Table24[[#This Row],[Date]],Database!$A:$A,MATCH($A$1,Database!$A$1:$A$1,),)</f>
        <v>#N/A</v>
      </c>
      <c r="C15" s="30" t="e">
        <f>(Table24[[#This Row],[Started]]-B14)/B14</f>
        <v>#N/A</v>
      </c>
    </row>
    <row r="16" spans="1:3" x14ac:dyDescent="0.2">
      <c r="A16" s="9">
        <v>22190</v>
      </c>
      <c r="B16" s="10" t="e">
        <f>VLOOKUP(Table24[[#This Row],[Date]],Database!$A:$A,MATCH($A$1,Database!$A$1:$A$1,),)</f>
        <v>#N/A</v>
      </c>
      <c r="C16" s="30" t="e">
        <f>(Table24[[#This Row],[Started]]-B15)/B15</f>
        <v>#N/A</v>
      </c>
    </row>
    <row r="17" spans="1:3" x14ac:dyDescent="0.2">
      <c r="A17" s="9">
        <v>22221</v>
      </c>
      <c r="B17" s="10" t="e">
        <f>VLOOKUP(Table24[[#This Row],[Date]],Database!$A:$A,MATCH($A$1,Database!$A$1:$A$1,),)</f>
        <v>#N/A</v>
      </c>
      <c r="C17" s="30" t="e">
        <f>(Table24[[#This Row],[Started]]-B16)/B16</f>
        <v>#N/A</v>
      </c>
    </row>
    <row r="18" spans="1:3" x14ac:dyDescent="0.2">
      <c r="A18" s="9">
        <v>22251</v>
      </c>
      <c r="B18" s="10" t="e">
        <f>VLOOKUP(Table24[[#This Row],[Date]],Database!$A:$A,MATCH($A$1,Database!$A$1:$A$1,),)</f>
        <v>#N/A</v>
      </c>
      <c r="C18" s="30" t="e">
        <f>(Table24[[#This Row],[Started]]-B17)/B17</f>
        <v>#N/A</v>
      </c>
    </row>
    <row r="19" spans="1:3" x14ac:dyDescent="0.2">
      <c r="A19" s="9">
        <v>22282</v>
      </c>
      <c r="B19" s="10" t="e">
        <f>VLOOKUP(Table24[[#This Row],[Date]],Database!$A:$A,MATCH($A$1,Database!$A$1:$A$1,),)</f>
        <v>#N/A</v>
      </c>
      <c r="C19" s="30" t="e">
        <f>(Table24[[#This Row],[Started]]-B18)/B18</f>
        <v>#N/A</v>
      </c>
    </row>
    <row r="20" spans="1:3" x14ac:dyDescent="0.2">
      <c r="A20" s="9">
        <v>22313</v>
      </c>
      <c r="B20" s="10" t="e">
        <f>VLOOKUP(Table24[[#This Row],[Date]],Database!$A:$A,MATCH($A$1,Database!$A$1:$A$1,),)</f>
        <v>#N/A</v>
      </c>
      <c r="C20" s="30" t="e">
        <f>(Table24[[#This Row],[Started]]-B19)/B19</f>
        <v>#N/A</v>
      </c>
    </row>
    <row r="21" spans="1:3" x14ac:dyDescent="0.2">
      <c r="A21" s="9">
        <v>22341</v>
      </c>
      <c r="B21" s="10" t="e">
        <f>VLOOKUP(Table24[[#This Row],[Date]],Database!$A:$A,MATCH($A$1,Database!$A$1:$A$1,),)</f>
        <v>#N/A</v>
      </c>
      <c r="C21" s="30" t="e">
        <f>(Table24[[#This Row],[Started]]-B20)/B20</f>
        <v>#N/A</v>
      </c>
    </row>
    <row r="22" spans="1:3" x14ac:dyDescent="0.2">
      <c r="A22" s="9">
        <v>22372</v>
      </c>
      <c r="B22" s="10" t="e">
        <f>VLOOKUP(Table24[[#This Row],[Date]],Database!$A:$A,MATCH($A$1,Database!$A$1:$A$1,),)</f>
        <v>#N/A</v>
      </c>
      <c r="C22" s="30" t="e">
        <f>(Table24[[#This Row],[Started]]-B21)/B21</f>
        <v>#N/A</v>
      </c>
    </row>
    <row r="23" spans="1:3" x14ac:dyDescent="0.2">
      <c r="A23" s="9">
        <v>22402</v>
      </c>
      <c r="B23" s="10" t="e">
        <f>VLOOKUP(Table24[[#This Row],[Date]],Database!$A:$A,MATCH($A$1,Database!$A$1:$A$1,),)</f>
        <v>#N/A</v>
      </c>
      <c r="C23" s="30" t="e">
        <f>(Table24[[#This Row],[Started]]-B22)/B22</f>
        <v>#N/A</v>
      </c>
    </row>
    <row r="24" spans="1:3" x14ac:dyDescent="0.2">
      <c r="A24" s="9">
        <v>22433</v>
      </c>
      <c r="B24" s="10" t="e">
        <f>VLOOKUP(Table24[[#This Row],[Date]],Database!$A:$A,MATCH($A$1,Database!$A$1:$A$1,),)</f>
        <v>#N/A</v>
      </c>
      <c r="C24" s="30" t="e">
        <f>(Table24[[#This Row],[Started]]-B23)/B23</f>
        <v>#N/A</v>
      </c>
    </row>
    <row r="25" spans="1:3" x14ac:dyDescent="0.2">
      <c r="A25" s="9">
        <v>22463</v>
      </c>
      <c r="B25" s="10" t="e">
        <f>VLOOKUP(Table24[[#This Row],[Date]],Database!$A:$A,MATCH($A$1,Database!$A$1:$A$1,),)</f>
        <v>#N/A</v>
      </c>
      <c r="C25" s="30" t="e">
        <f>(Table24[[#This Row],[Started]]-B24)/B24</f>
        <v>#N/A</v>
      </c>
    </row>
    <row r="26" spans="1:3" x14ac:dyDescent="0.2">
      <c r="A26" s="9">
        <v>22494</v>
      </c>
      <c r="B26" s="10" t="e">
        <f>VLOOKUP(Table24[[#This Row],[Date]],Database!$A:$A,MATCH($A$1,Database!$A$1:$A$1,),)</f>
        <v>#N/A</v>
      </c>
      <c r="C26" s="30" t="e">
        <f>(Table24[[#This Row],[Started]]-B25)/B25</f>
        <v>#N/A</v>
      </c>
    </row>
    <row r="27" spans="1:3" x14ac:dyDescent="0.2">
      <c r="A27" s="9">
        <v>22525</v>
      </c>
      <c r="B27" s="10" t="e">
        <f>VLOOKUP(Table24[[#This Row],[Date]],Database!$A:$A,MATCH($A$1,Database!$A$1:$A$1,),)</f>
        <v>#N/A</v>
      </c>
      <c r="C27" s="30" t="e">
        <f>(Table24[[#This Row],[Started]]-B26)/B26</f>
        <v>#N/A</v>
      </c>
    </row>
    <row r="28" spans="1:3" x14ac:dyDescent="0.2">
      <c r="A28" s="9">
        <v>22555</v>
      </c>
      <c r="B28" s="10" t="e">
        <f>VLOOKUP(Table24[[#This Row],[Date]],Database!$A:$A,MATCH($A$1,Database!$A$1:$A$1,),)</f>
        <v>#N/A</v>
      </c>
      <c r="C28" s="30" t="e">
        <f>(Table24[[#This Row],[Started]]-B27)/B27</f>
        <v>#N/A</v>
      </c>
    </row>
    <row r="29" spans="1:3" x14ac:dyDescent="0.2">
      <c r="A29" s="9">
        <v>22586</v>
      </c>
      <c r="B29" s="10" t="e">
        <f>VLOOKUP(Table24[[#This Row],[Date]],Database!$A:$A,MATCH($A$1,Database!$A$1:$A$1,),)</f>
        <v>#N/A</v>
      </c>
      <c r="C29" s="30" t="e">
        <f>(Table24[[#This Row],[Started]]-B28)/B28</f>
        <v>#N/A</v>
      </c>
    </row>
    <row r="30" spans="1:3" x14ac:dyDescent="0.2">
      <c r="A30" s="9">
        <v>22616</v>
      </c>
      <c r="B30" s="10" t="e">
        <f>VLOOKUP(Table24[[#This Row],[Date]],Database!$A:$A,MATCH($A$1,Database!$A$1:$A$1,),)</f>
        <v>#N/A</v>
      </c>
      <c r="C30" s="30" t="e">
        <f>(Table24[[#This Row],[Started]]-B29)/B29</f>
        <v>#N/A</v>
      </c>
    </row>
    <row r="31" spans="1:3" x14ac:dyDescent="0.2">
      <c r="A31" s="9">
        <v>22647</v>
      </c>
      <c r="B31" s="10" t="e">
        <f>VLOOKUP(Table24[[#This Row],[Date]],Database!$A:$A,MATCH($A$1,Database!$A$1:$A$1,),)</f>
        <v>#N/A</v>
      </c>
      <c r="C31" s="30" t="e">
        <f>(Table24[[#This Row],[Started]]-B30)/B30</f>
        <v>#N/A</v>
      </c>
    </row>
    <row r="32" spans="1:3" x14ac:dyDescent="0.2">
      <c r="A32" s="9">
        <v>22678</v>
      </c>
      <c r="B32" s="10" t="e">
        <f>VLOOKUP(Table24[[#This Row],[Date]],Database!$A:$A,MATCH($A$1,Database!$A$1:$A$1,),)</f>
        <v>#N/A</v>
      </c>
      <c r="C32" s="30" t="e">
        <f>(Table24[[#This Row],[Started]]-B31)/B31</f>
        <v>#N/A</v>
      </c>
    </row>
    <row r="33" spans="1:3" x14ac:dyDescent="0.2">
      <c r="A33" s="9">
        <v>22706</v>
      </c>
      <c r="B33" s="10" t="e">
        <f>VLOOKUP(Table24[[#This Row],[Date]],Database!$A:$A,MATCH($A$1,Database!$A$1:$A$1,),)</f>
        <v>#N/A</v>
      </c>
      <c r="C33" s="30" t="e">
        <f>(Table24[[#This Row],[Started]]-B32)/B32</f>
        <v>#N/A</v>
      </c>
    </row>
    <row r="34" spans="1:3" x14ac:dyDescent="0.2">
      <c r="A34" s="9">
        <v>22737</v>
      </c>
      <c r="B34" s="10" t="e">
        <f>VLOOKUP(Table24[[#This Row],[Date]],Database!$A:$A,MATCH($A$1,Database!$A$1:$A$1,),)</f>
        <v>#N/A</v>
      </c>
      <c r="C34" s="30" t="e">
        <f>(Table24[[#This Row],[Started]]-B33)/B33</f>
        <v>#N/A</v>
      </c>
    </row>
    <row r="35" spans="1:3" x14ac:dyDescent="0.2">
      <c r="A35" s="9">
        <v>22767</v>
      </c>
      <c r="B35" s="10" t="e">
        <f>VLOOKUP(Table24[[#This Row],[Date]],Database!$A:$A,MATCH($A$1,Database!$A$1:$A$1,),)</f>
        <v>#N/A</v>
      </c>
      <c r="C35" s="30" t="e">
        <f>(Table24[[#This Row],[Started]]-B34)/B34</f>
        <v>#N/A</v>
      </c>
    </row>
    <row r="36" spans="1:3" x14ac:dyDescent="0.2">
      <c r="A36" s="9">
        <v>22798</v>
      </c>
      <c r="B36" s="10" t="e">
        <f>VLOOKUP(Table24[[#This Row],[Date]],Database!$A:$A,MATCH($A$1,Database!$A$1:$A$1,),)</f>
        <v>#N/A</v>
      </c>
      <c r="C36" s="30" t="e">
        <f>(Table24[[#This Row],[Started]]-B35)/B35</f>
        <v>#N/A</v>
      </c>
    </row>
    <row r="37" spans="1:3" x14ac:dyDescent="0.2">
      <c r="A37" s="9">
        <v>22828</v>
      </c>
      <c r="B37" s="10" t="e">
        <f>VLOOKUP(Table24[[#This Row],[Date]],Database!$A:$A,MATCH($A$1,Database!$A$1:$A$1,),)</f>
        <v>#N/A</v>
      </c>
      <c r="C37" s="30" t="e">
        <f>(Table24[[#This Row],[Started]]-B36)/B36</f>
        <v>#N/A</v>
      </c>
    </row>
    <row r="38" spans="1:3" x14ac:dyDescent="0.2">
      <c r="A38" s="9">
        <v>22859</v>
      </c>
      <c r="B38" s="10" t="e">
        <f>VLOOKUP(Table24[[#This Row],[Date]],Database!$A:$A,MATCH($A$1,Database!$A$1:$A$1,),)</f>
        <v>#N/A</v>
      </c>
      <c r="C38" s="30" t="e">
        <f>(Table24[[#This Row],[Started]]-B37)/B37</f>
        <v>#N/A</v>
      </c>
    </row>
    <row r="39" spans="1:3" x14ac:dyDescent="0.2">
      <c r="A39" s="9">
        <v>22890</v>
      </c>
      <c r="B39" s="10" t="e">
        <f>VLOOKUP(Table24[[#This Row],[Date]],Database!$A:$A,MATCH($A$1,Database!$A$1:$A$1,),)</f>
        <v>#N/A</v>
      </c>
      <c r="C39" s="30" t="e">
        <f>(Table24[[#This Row],[Started]]-B38)/B38</f>
        <v>#N/A</v>
      </c>
    </row>
    <row r="40" spans="1:3" x14ac:dyDescent="0.2">
      <c r="A40" s="9">
        <v>22920</v>
      </c>
      <c r="B40" s="10" t="e">
        <f>VLOOKUP(Table24[[#This Row],[Date]],Database!$A:$A,MATCH($A$1,Database!$A$1:$A$1,),)</f>
        <v>#N/A</v>
      </c>
      <c r="C40" s="30" t="e">
        <f>(Table24[[#This Row],[Started]]-B39)/B39</f>
        <v>#N/A</v>
      </c>
    </row>
    <row r="41" spans="1:3" x14ac:dyDescent="0.2">
      <c r="A41" s="9">
        <v>22951</v>
      </c>
      <c r="B41" s="10" t="e">
        <f>VLOOKUP(Table24[[#This Row],[Date]],Database!$A:$A,MATCH($A$1,Database!$A$1:$A$1,),)</f>
        <v>#N/A</v>
      </c>
      <c r="C41" s="30" t="e">
        <f>(Table24[[#This Row],[Started]]-B40)/B40</f>
        <v>#N/A</v>
      </c>
    </row>
    <row r="42" spans="1:3" x14ac:dyDescent="0.2">
      <c r="A42" s="9">
        <v>22981</v>
      </c>
      <c r="B42" s="10" t="e">
        <f>VLOOKUP(Table24[[#This Row],[Date]],Database!$A:$A,MATCH($A$1,Database!$A$1:$A$1,),)</f>
        <v>#N/A</v>
      </c>
      <c r="C42" s="30" t="e">
        <f>(Table24[[#This Row],[Started]]-B41)/B41</f>
        <v>#N/A</v>
      </c>
    </row>
    <row r="43" spans="1:3" x14ac:dyDescent="0.2">
      <c r="A43" s="9">
        <v>23012</v>
      </c>
      <c r="B43" s="10" t="e">
        <f>VLOOKUP(Table24[[#This Row],[Date]],Database!$A:$A,MATCH($A$1,Database!$A$1:$A$1,),)</f>
        <v>#N/A</v>
      </c>
      <c r="C43" s="30" t="e">
        <f>(Table24[[#This Row],[Started]]-B42)/B42</f>
        <v>#N/A</v>
      </c>
    </row>
    <row r="44" spans="1:3" x14ac:dyDescent="0.2">
      <c r="A44" s="9">
        <v>23043</v>
      </c>
      <c r="B44" s="10" t="e">
        <f>VLOOKUP(Table24[[#This Row],[Date]],Database!$A:$A,MATCH($A$1,Database!$A$1:$A$1,),)</f>
        <v>#N/A</v>
      </c>
      <c r="C44" s="30" t="e">
        <f>(Table24[[#This Row],[Started]]-B43)/B43</f>
        <v>#N/A</v>
      </c>
    </row>
    <row r="45" spans="1:3" x14ac:dyDescent="0.2">
      <c r="A45" s="9">
        <v>23071</v>
      </c>
      <c r="B45" s="10" t="e">
        <f>VLOOKUP(Table24[[#This Row],[Date]],Database!$A:$A,MATCH($A$1,Database!$A$1:$A$1,),)</f>
        <v>#N/A</v>
      </c>
      <c r="C45" s="30" t="e">
        <f>(Table24[[#This Row],[Started]]-B44)/B44</f>
        <v>#N/A</v>
      </c>
    </row>
    <row r="46" spans="1:3" x14ac:dyDescent="0.2">
      <c r="A46" s="9">
        <v>23102</v>
      </c>
      <c r="B46" s="10" t="e">
        <f>VLOOKUP(Table24[[#This Row],[Date]],Database!$A:$A,MATCH($A$1,Database!$A$1:$A$1,),)</f>
        <v>#N/A</v>
      </c>
      <c r="C46" s="30" t="e">
        <f>(Table24[[#This Row],[Started]]-B45)/B45</f>
        <v>#N/A</v>
      </c>
    </row>
    <row r="47" spans="1:3" x14ac:dyDescent="0.2">
      <c r="A47" s="9">
        <v>23132</v>
      </c>
      <c r="B47" s="10" t="e">
        <f>VLOOKUP(Table24[[#This Row],[Date]],Database!$A:$A,MATCH($A$1,Database!$A$1:$A$1,),)</f>
        <v>#N/A</v>
      </c>
      <c r="C47" s="30" t="e">
        <f>(Table24[[#This Row],[Started]]-B46)/B46</f>
        <v>#N/A</v>
      </c>
    </row>
    <row r="48" spans="1:3" x14ac:dyDescent="0.2">
      <c r="A48" s="9">
        <v>23163</v>
      </c>
      <c r="B48" s="10" t="e">
        <f>VLOOKUP(Table24[[#This Row],[Date]],Database!$A:$A,MATCH($A$1,Database!$A$1:$A$1,),)</f>
        <v>#N/A</v>
      </c>
      <c r="C48" s="30" t="e">
        <f>(Table24[[#This Row],[Started]]-B47)/B47</f>
        <v>#N/A</v>
      </c>
    </row>
    <row r="49" spans="1:3" x14ac:dyDescent="0.2">
      <c r="A49" s="9">
        <v>23193</v>
      </c>
      <c r="B49" s="10" t="e">
        <f>VLOOKUP(Table24[[#This Row],[Date]],Database!$A:$A,MATCH($A$1,Database!$A$1:$A$1,),)</f>
        <v>#N/A</v>
      </c>
      <c r="C49" s="30" t="e">
        <f>(Table24[[#This Row],[Started]]-B48)/B48</f>
        <v>#N/A</v>
      </c>
    </row>
    <row r="50" spans="1:3" x14ac:dyDescent="0.2">
      <c r="A50" s="9">
        <v>23224</v>
      </c>
      <c r="B50" s="10" t="e">
        <f>VLOOKUP(Table24[[#This Row],[Date]],Database!$A:$A,MATCH($A$1,Database!$A$1:$A$1,),)</f>
        <v>#N/A</v>
      </c>
      <c r="C50" s="30" t="e">
        <f>(Table24[[#This Row],[Started]]-B49)/B49</f>
        <v>#N/A</v>
      </c>
    </row>
    <row r="51" spans="1:3" x14ac:dyDescent="0.2">
      <c r="A51" s="9">
        <v>23255</v>
      </c>
      <c r="B51" s="10" t="e">
        <f>VLOOKUP(Table24[[#This Row],[Date]],Database!$A:$A,MATCH($A$1,Database!$A$1:$A$1,),)</f>
        <v>#N/A</v>
      </c>
      <c r="C51" s="30" t="e">
        <f>(Table24[[#This Row],[Started]]-B50)/B50</f>
        <v>#N/A</v>
      </c>
    </row>
    <row r="52" spans="1:3" x14ac:dyDescent="0.2">
      <c r="A52" s="9">
        <v>23285</v>
      </c>
      <c r="B52" s="10" t="e">
        <f>VLOOKUP(Table24[[#This Row],[Date]],Database!$A:$A,MATCH($A$1,Database!$A$1:$A$1,),)</f>
        <v>#N/A</v>
      </c>
      <c r="C52" s="30" t="e">
        <f>(Table24[[#This Row],[Started]]-B51)/B51</f>
        <v>#N/A</v>
      </c>
    </row>
    <row r="53" spans="1:3" x14ac:dyDescent="0.2">
      <c r="A53" s="9">
        <v>23316</v>
      </c>
      <c r="B53" s="10" t="e">
        <f>VLOOKUP(Table24[[#This Row],[Date]],Database!$A:$A,MATCH($A$1,Database!$A$1:$A$1,),)</f>
        <v>#N/A</v>
      </c>
      <c r="C53" s="30" t="e">
        <f>(Table24[[#This Row],[Started]]-B52)/B52</f>
        <v>#N/A</v>
      </c>
    </row>
    <row r="54" spans="1:3" x14ac:dyDescent="0.2">
      <c r="A54" s="9">
        <v>23346</v>
      </c>
      <c r="B54" s="10" t="e">
        <f>VLOOKUP(Table24[[#This Row],[Date]],Database!$A:$A,MATCH($A$1,Database!$A$1:$A$1,),)</f>
        <v>#N/A</v>
      </c>
      <c r="C54" s="30" t="e">
        <f>(Table24[[#This Row],[Started]]-B53)/B53</f>
        <v>#N/A</v>
      </c>
    </row>
    <row r="55" spans="1:3" x14ac:dyDescent="0.2">
      <c r="A55" s="9">
        <v>23377</v>
      </c>
      <c r="B55" s="10" t="e">
        <f>VLOOKUP(Table24[[#This Row],[Date]],Database!$A:$A,MATCH($A$1,Database!$A$1:$A$1,),)</f>
        <v>#N/A</v>
      </c>
      <c r="C55" s="30" t="e">
        <f>(Table24[[#This Row],[Started]]-B54)/B54</f>
        <v>#N/A</v>
      </c>
    </row>
    <row r="56" spans="1:3" x14ac:dyDescent="0.2">
      <c r="A56" s="9">
        <v>23408</v>
      </c>
      <c r="B56" s="10" t="e">
        <f>VLOOKUP(Table24[[#This Row],[Date]],Database!$A:$A,MATCH($A$1,Database!$A$1:$A$1,),)</f>
        <v>#N/A</v>
      </c>
      <c r="C56" s="30" t="e">
        <f>(Table24[[#This Row],[Started]]-B55)/B55</f>
        <v>#N/A</v>
      </c>
    </row>
    <row r="57" spans="1:3" x14ac:dyDescent="0.2">
      <c r="A57" s="9">
        <v>23437</v>
      </c>
      <c r="B57" s="10" t="e">
        <f>VLOOKUP(Table24[[#This Row],[Date]],Database!$A:$A,MATCH($A$1,Database!$A$1:$A$1,),)</f>
        <v>#N/A</v>
      </c>
      <c r="C57" s="30" t="e">
        <f>(Table24[[#This Row],[Started]]-B56)/B56</f>
        <v>#N/A</v>
      </c>
    </row>
    <row r="58" spans="1:3" x14ac:dyDescent="0.2">
      <c r="A58" s="9">
        <v>23468</v>
      </c>
      <c r="B58" s="10" t="e">
        <f>VLOOKUP(Table24[[#This Row],[Date]],Database!$A:$A,MATCH($A$1,Database!$A$1:$A$1,),)</f>
        <v>#N/A</v>
      </c>
      <c r="C58" s="30" t="e">
        <f>(Table24[[#This Row],[Started]]-B57)/B57</f>
        <v>#N/A</v>
      </c>
    </row>
    <row r="59" spans="1:3" x14ac:dyDescent="0.2">
      <c r="A59" s="9">
        <v>23498</v>
      </c>
      <c r="B59" s="10" t="e">
        <f>VLOOKUP(Table24[[#This Row],[Date]],Database!$A:$A,MATCH($A$1,Database!$A$1:$A$1,),)</f>
        <v>#N/A</v>
      </c>
      <c r="C59" s="30" t="e">
        <f>(Table24[[#This Row],[Started]]-B58)/B58</f>
        <v>#N/A</v>
      </c>
    </row>
    <row r="60" spans="1:3" x14ac:dyDescent="0.2">
      <c r="A60" s="9">
        <v>23529</v>
      </c>
      <c r="B60" s="10" t="e">
        <f>VLOOKUP(Table24[[#This Row],[Date]],Database!$A:$A,MATCH($A$1,Database!$A$1:$A$1,),)</f>
        <v>#N/A</v>
      </c>
      <c r="C60" s="30" t="e">
        <f>(Table24[[#This Row],[Started]]-B59)/B59</f>
        <v>#N/A</v>
      </c>
    </row>
    <row r="61" spans="1:3" x14ac:dyDescent="0.2">
      <c r="A61" s="9">
        <v>23559</v>
      </c>
      <c r="B61" s="10" t="e">
        <f>VLOOKUP(Table24[[#This Row],[Date]],Database!$A:$A,MATCH($A$1,Database!$A$1:$A$1,),)</f>
        <v>#N/A</v>
      </c>
      <c r="C61" s="30" t="e">
        <f>(Table24[[#This Row],[Started]]-B60)/B60</f>
        <v>#N/A</v>
      </c>
    </row>
    <row r="62" spans="1:3" x14ac:dyDescent="0.2">
      <c r="A62" s="9">
        <v>23590</v>
      </c>
      <c r="B62" s="10" t="e">
        <f>VLOOKUP(Table24[[#This Row],[Date]],Database!$A:$A,MATCH($A$1,Database!$A$1:$A$1,),)</f>
        <v>#N/A</v>
      </c>
      <c r="C62" s="30" t="e">
        <f>(Table24[[#This Row],[Started]]-B61)/B61</f>
        <v>#N/A</v>
      </c>
    </row>
    <row r="63" spans="1:3" x14ac:dyDescent="0.2">
      <c r="A63" s="9">
        <v>23621</v>
      </c>
      <c r="B63" s="10" t="e">
        <f>VLOOKUP(Table24[[#This Row],[Date]],Database!$A:$A,MATCH($A$1,Database!$A$1:$A$1,),)</f>
        <v>#N/A</v>
      </c>
      <c r="C63" s="30" t="e">
        <f>(Table24[[#This Row],[Started]]-B62)/B62</f>
        <v>#N/A</v>
      </c>
    </row>
    <row r="64" spans="1:3" x14ac:dyDescent="0.2">
      <c r="A64" s="9">
        <v>23651</v>
      </c>
      <c r="B64" s="10" t="e">
        <f>VLOOKUP(Table24[[#This Row],[Date]],Database!$A:$A,MATCH($A$1,Database!$A$1:$A$1,),)</f>
        <v>#N/A</v>
      </c>
      <c r="C64" s="30" t="e">
        <f>(Table24[[#This Row],[Started]]-B63)/B63</f>
        <v>#N/A</v>
      </c>
    </row>
    <row r="65" spans="1:3" x14ac:dyDescent="0.2">
      <c r="A65" s="9">
        <v>23682</v>
      </c>
      <c r="B65" s="10" t="e">
        <f>VLOOKUP(Table24[[#This Row],[Date]],Database!$A:$A,MATCH($A$1,Database!$A$1:$A$1,),)</f>
        <v>#N/A</v>
      </c>
      <c r="C65" s="30" t="e">
        <f>(Table24[[#This Row],[Started]]-B64)/B64</f>
        <v>#N/A</v>
      </c>
    </row>
    <row r="66" spans="1:3" x14ac:dyDescent="0.2">
      <c r="A66" s="9">
        <v>23712</v>
      </c>
      <c r="B66" s="10" t="e">
        <f>VLOOKUP(Table24[[#This Row],[Date]],Database!$A:$A,MATCH($A$1,Database!$A$1:$A$1,),)</f>
        <v>#N/A</v>
      </c>
      <c r="C66" s="30" t="e">
        <f>(Table24[[#This Row],[Started]]-B65)/B65</f>
        <v>#N/A</v>
      </c>
    </row>
    <row r="67" spans="1:3" x14ac:dyDescent="0.2">
      <c r="A67" s="9">
        <v>23743</v>
      </c>
      <c r="B67" s="10" t="e">
        <f>VLOOKUP(Table24[[#This Row],[Date]],Database!$A:$A,MATCH($A$1,Database!$A$1:$A$1,),)</f>
        <v>#N/A</v>
      </c>
      <c r="C67" s="30" t="e">
        <f>(Table24[[#This Row],[Started]]-B66)/B66</f>
        <v>#N/A</v>
      </c>
    </row>
    <row r="68" spans="1:3" x14ac:dyDescent="0.2">
      <c r="A68" s="9">
        <v>23774</v>
      </c>
      <c r="B68" s="10" t="e">
        <f>VLOOKUP(Table24[[#This Row],[Date]],Database!$A:$A,MATCH($A$1,Database!$A$1:$A$1,),)</f>
        <v>#N/A</v>
      </c>
      <c r="C68" s="30" t="e">
        <f>(Table24[[#This Row],[Started]]-B67)/B67</f>
        <v>#N/A</v>
      </c>
    </row>
    <row r="69" spans="1:3" x14ac:dyDescent="0.2">
      <c r="A69" s="9">
        <v>23802</v>
      </c>
      <c r="B69" s="10" t="e">
        <f>VLOOKUP(Table24[[#This Row],[Date]],Database!$A:$A,MATCH($A$1,Database!$A$1:$A$1,),)</f>
        <v>#N/A</v>
      </c>
      <c r="C69" s="30" t="e">
        <f>(Table24[[#This Row],[Started]]-B68)/B68</f>
        <v>#N/A</v>
      </c>
    </row>
    <row r="70" spans="1:3" x14ac:dyDescent="0.2">
      <c r="A70" s="9">
        <v>23833</v>
      </c>
      <c r="B70" s="10" t="e">
        <f>VLOOKUP(Table24[[#This Row],[Date]],Database!$A:$A,MATCH($A$1,Database!$A$1:$A$1,),)</f>
        <v>#N/A</v>
      </c>
      <c r="C70" s="30" t="e">
        <f>(Table24[[#This Row],[Started]]-B69)/B69</f>
        <v>#N/A</v>
      </c>
    </row>
    <row r="71" spans="1:3" x14ac:dyDescent="0.2">
      <c r="A71" s="9">
        <v>23863</v>
      </c>
      <c r="B71" s="10" t="e">
        <f>VLOOKUP(Table24[[#This Row],[Date]],Database!$A:$A,MATCH($A$1,Database!$A$1:$A$1,),)</f>
        <v>#N/A</v>
      </c>
      <c r="C71" s="30" t="e">
        <f>(Table24[[#This Row],[Started]]-B70)/B70</f>
        <v>#N/A</v>
      </c>
    </row>
    <row r="72" spans="1:3" x14ac:dyDescent="0.2">
      <c r="A72" s="9">
        <v>23894</v>
      </c>
      <c r="B72" s="10" t="e">
        <f>VLOOKUP(Table24[[#This Row],[Date]],Database!$A:$A,MATCH($A$1,Database!$A$1:$A$1,),)</f>
        <v>#N/A</v>
      </c>
      <c r="C72" s="30" t="e">
        <f>(Table24[[#This Row],[Started]]-B71)/B71</f>
        <v>#N/A</v>
      </c>
    </row>
    <row r="73" spans="1:3" x14ac:dyDescent="0.2">
      <c r="A73" s="9">
        <v>23924</v>
      </c>
      <c r="B73" s="10" t="e">
        <f>VLOOKUP(Table24[[#This Row],[Date]],Database!$A:$A,MATCH($A$1,Database!$A$1:$A$1,),)</f>
        <v>#N/A</v>
      </c>
      <c r="C73" s="30" t="e">
        <f>(Table24[[#This Row],[Started]]-B72)/B72</f>
        <v>#N/A</v>
      </c>
    </row>
    <row r="74" spans="1:3" x14ac:dyDescent="0.2">
      <c r="A74" s="9">
        <v>23955</v>
      </c>
      <c r="B74" s="10" t="e">
        <f>VLOOKUP(Table24[[#This Row],[Date]],Database!$A:$A,MATCH($A$1,Database!$A$1:$A$1,),)</f>
        <v>#N/A</v>
      </c>
      <c r="C74" s="30" t="e">
        <f>(Table24[[#This Row],[Started]]-B73)/B73</f>
        <v>#N/A</v>
      </c>
    </row>
    <row r="75" spans="1:3" x14ac:dyDescent="0.2">
      <c r="A75" s="9">
        <v>23986</v>
      </c>
      <c r="B75" s="10" t="e">
        <f>VLOOKUP(Table24[[#This Row],[Date]],Database!$A:$A,MATCH($A$1,Database!$A$1:$A$1,),)</f>
        <v>#N/A</v>
      </c>
      <c r="C75" s="30" t="e">
        <f>(Table24[[#This Row],[Started]]-B74)/B74</f>
        <v>#N/A</v>
      </c>
    </row>
    <row r="76" spans="1:3" x14ac:dyDescent="0.2">
      <c r="A76" s="9">
        <v>24016</v>
      </c>
      <c r="B76" s="10" t="e">
        <f>VLOOKUP(Table24[[#This Row],[Date]],Database!$A:$A,MATCH($A$1,Database!$A$1:$A$1,),)</f>
        <v>#N/A</v>
      </c>
      <c r="C76" s="30" t="e">
        <f>(Table24[[#This Row],[Started]]-B75)/B75</f>
        <v>#N/A</v>
      </c>
    </row>
    <row r="77" spans="1:3" x14ac:dyDescent="0.2">
      <c r="A77" s="9">
        <v>24047</v>
      </c>
      <c r="B77" s="10" t="e">
        <f>VLOOKUP(Table24[[#This Row],[Date]],Database!$A:$A,MATCH($A$1,Database!$A$1:$A$1,),)</f>
        <v>#N/A</v>
      </c>
      <c r="C77" s="30" t="e">
        <f>(Table24[[#This Row],[Started]]-B76)/B76</f>
        <v>#N/A</v>
      </c>
    </row>
    <row r="78" spans="1:3" x14ac:dyDescent="0.2">
      <c r="A78" s="9">
        <v>24077</v>
      </c>
      <c r="B78" s="10" t="e">
        <f>VLOOKUP(Table24[[#This Row],[Date]],Database!$A:$A,MATCH($A$1,Database!$A$1:$A$1,),)</f>
        <v>#N/A</v>
      </c>
      <c r="C78" s="30" t="e">
        <f>(Table24[[#This Row],[Started]]-B77)/B77</f>
        <v>#N/A</v>
      </c>
    </row>
    <row r="79" spans="1:3" x14ac:dyDescent="0.2">
      <c r="A79" s="9">
        <v>24108</v>
      </c>
      <c r="B79" s="10" t="e">
        <f>VLOOKUP(Table24[[#This Row],[Date]],Database!$A:$A,MATCH($A$1,Database!$A$1:$A$1,),)</f>
        <v>#N/A</v>
      </c>
      <c r="C79" s="30" t="e">
        <f>(Table24[[#This Row],[Started]]-B78)/B78</f>
        <v>#N/A</v>
      </c>
    </row>
    <row r="80" spans="1:3" x14ac:dyDescent="0.2">
      <c r="A80" s="9">
        <v>24139</v>
      </c>
      <c r="B80" s="10" t="e">
        <f>VLOOKUP(Table24[[#This Row],[Date]],Database!$A:$A,MATCH($A$1,Database!$A$1:$A$1,),)</f>
        <v>#N/A</v>
      </c>
      <c r="C80" s="30" t="e">
        <f>(Table24[[#This Row],[Started]]-B79)/B79</f>
        <v>#N/A</v>
      </c>
    </row>
    <row r="81" spans="1:3" x14ac:dyDescent="0.2">
      <c r="A81" s="9">
        <v>24167</v>
      </c>
      <c r="B81" s="10" t="e">
        <f>VLOOKUP(Table24[[#This Row],[Date]],Database!$A:$A,MATCH($A$1,Database!$A$1:$A$1,),)</f>
        <v>#N/A</v>
      </c>
      <c r="C81" s="30" t="e">
        <f>(Table24[[#This Row],[Started]]-B80)/B80</f>
        <v>#N/A</v>
      </c>
    </row>
    <row r="82" spans="1:3" x14ac:dyDescent="0.2">
      <c r="A82" s="9">
        <v>24198</v>
      </c>
      <c r="B82" s="10" t="e">
        <f>VLOOKUP(Table24[[#This Row],[Date]],Database!$A:$A,MATCH($A$1,Database!$A$1:$A$1,),)</f>
        <v>#N/A</v>
      </c>
      <c r="C82" s="30" t="e">
        <f>(Table24[[#This Row],[Started]]-B81)/B81</f>
        <v>#N/A</v>
      </c>
    </row>
    <row r="83" spans="1:3" x14ac:dyDescent="0.2">
      <c r="A83" s="9">
        <v>24228</v>
      </c>
      <c r="B83" s="10" t="e">
        <f>VLOOKUP(Table24[[#This Row],[Date]],Database!$A:$A,MATCH($A$1,Database!$A$1:$A$1,),)</f>
        <v>#N/A</v>
      </c>
      <c r="C83" s="30" t="e">
        <f>(Table24[[#This Row],[Started]]-B82)/B82</f>
        <v>#N/A</v>
      </c>
    </row>
    <row r="84" spans="1:3" x14ac:dyDescent="0.2">
      <c r="A84" s="9">
        <v>24259</v>
      </c>
      <c r="B84" s="10" t="e">
        <f>VLOOKUP(Table24[[#This Row],[Date]],Database!$A:$A,MATCH($A$1,Database!$A$1:$A$1,),)</f>
        <v>#N/A</v>
      </c>
      <c r="C84" s="30" t="e">
        <f>(Table24[[#This Row],[Started]]-B83)/B83</f>
        <v>#N/A</v>
      </c>
    </row>
    <row r="85" spans="1:3" x14ac:dyDescent="0.2">
      <c r="A85" s="9">
        <v>24289</v>
      </c>
      <c r="B85" s="10" t="e">
        <f>VLOOKUP(Table24[[#This Row],[Date]],Database!$A:$A,MATCH($A$1,Database!$A$1:$A$1,),)</f>
        <v>#N/A</v>
      </c>
      <c r="C85" s="30" t="e">
        <f>(Table24[[#This Row],[Started]]-B84)/B84</f>
        <v>#N/A</v>
      </c>
    </row>
    <row r="86" spans="1:3" x14ac:dyDescent="0.2">
      <c r="A86" s="9">
        <v>24320</v>
      </c>
      <c r="B86" s="10" t="e">
        <f>VLOOKUP(Table24[[#This Row],[Date]],Database!$A:$A,MATCH($A$1,Database!$A$1:$A$1,),)</f>
        <v>#N/A</v>
      </c>
      <c r="C86" s="30" t="e">
        <f>(Table24[[#This Row],[Started]]-B85)/B85</f>
        <v>#N/A</v>
      </c>
    </row>
    <row r="87" spans="1:3" x14ac:dyDescent="0.2">
      <c r="A87" s="9">
        <v>24351</v>
      </c>
      <c r="B87" s="10" t="e">
        <f>VLOOKUP(Table24[[#This Row],[Date]],Database!$A:$A,MATCH($A$1,Database!$A$1:$A$1,),)</f>
        <v>#N/A</v>
      </c>
      <c r="C87" s="30" t="e">
        <f>(Table24[[#This Row],[Started]]-B86)/B86</f>
        <v>#N/A</v>
      </c>
    </row>
    <row r="88" spans="1:3" x14ac:dyDescent="0.2">
      <c r="A88" s="9">
        <v>24381</v>
      </c>
      <c r="B88" s="10" t="e">
        <f>VLOOKUP(Table24[[#This Row],[Date]],Database!$A:$A,MATCH($A$1,Database!$A$1:$A$1,),)</f>
        <v>#N/A</v>
      </c>
      <c r="C88" s="30" t="e">
        <f>(Table24[[#This Row],[Started]]-B87)/B87</f>
        <v>#N/A</v>
      </c>
    </row>
    <row r="89" spans="1:3" x14ac:dyDescent="0.2">
      <c r="A89" s="9">
        <v>24412</v>
      </c>
      <c r="B89" s="10" t="e">
        <f>VLOOKUP(Table24[[#This Row],[Date]],Database!$A:$A,MATCH($A$1,Database!$A$1:$A$1,),)</f>
        <v>#N/A</v>
      </c>
      <c r="C89" s="30" t="e">
        <f>(Table24[[#This Row],[Started]]-B88)/B88</f>
        <v>#N/A</v>
      </c>
    </row>
    <row r="90" spans="1:3" x14ac:dyDescent="0.2">
      <c r="A90" s="9">
        <v>24442</v>
      </c>
      <c r="B90" s="10" t="e">
        <f>VLOOKUP(Table24[[#This Row],[Date]],Database!$A:$A,MATCH($A$1,Database!$A$1:$A$1,),)</f>
        <v>#N/A</v>
      </c>
      <c r="C90" s="30" t="e">
        <f>(Table24[[#This Row],[Started]]-B89)/B89</f>
        <v>#N/A</v>
      </c>
    </row>
    <row r="91" spans="1:3" x14ac:dyDescent="0.2">
      <c r="A91" s="9">
        <v>24473</v>
      </c>
      <c r="B91" s="10" t="e">
        <f>VLOOKUP(Table24[[#This Row],[Date]],Database!$A:$A,MATCH($A$1,Database!$A$1:$A$1,),)</f>
        <v>#N/A</v>
      </c>
      <c r="C91" s="30" t="e">
        <f>(Table24[[#This Row],[Started]]-B90)/B90</f>
        <v>#N/A</v>
      </c>
    </row>
    <row r="92" spans="1:3" x14ac:dyDescent="0.2">
      <c r="A92" s="9">
        <v>24504</v>
      </c>
      <c r="B92" s="10" t="e">
        <f>VLOOKUP(Table24[[#This Row],[Date]],Database!$A:$A,MATCH($A$1,Database!$A$1:$A$1,),)</f>
        <v>#N/A</v>
      </c>
      <c r="C92" s="30" t="e">
        <f>(Table24[[#This Row],[Started]]-B91)/B91</f>
        <v>#N/A</v>
      </c>
    </row>
    <row r="93" spans="1:3" x14ac:dyDescent="0.2">
      <c r="A93" s="9">
        <v>24532</v>
      </c>
      <c r="B93" s="10" t="e">
        <f>VLOOKUP(Table24[[#This Row],[Date]],Database!$A:$A,MATCH($A$1,Database!$A$1:$A$1,),)</f>
        <v>#N/A</v>
      </c>
      <c r="C93" s="30" t="e">
        <f>(Table24[[#This Row],[Started]]-B92)/B92</f>
        <v>#N/A</v>
      </c>
    </row>
    <row r="94" spans="1:3" x14ac:dyDescent="0.2">
      <c r="A94" s="9">
        <v>24563</v>
      </c>
      <c r="B94" s="10" t="e">
        <f>VLOOKUP(Table24[[#This Row],[Date]],Database!$A:$A,MATCH($A$1,Database!$A$1:$A$1,),)</f>
        <v>#N/A</v>
      </c>
      <c r="C94" s="30" t="e">
        <f>(Table24[[#This Row],[Started]]-B93)/B93</f>
        <v>#N/A</v>
      </c>
    </row>
    <row r="95" spans="1:3" x14ac:dyDescent="0.2">
      <c r="A95" s="9">
        <v>24593</v>
      </c>
      <c r="B95" s="10" t="e">
        <f>VLOOKUP(Table24[[#This Row],[Date]],Database!$A:$A,MATCH($A$1,Database!$A$1:$A$1,),)</f>
        <v>#N/A</v>
      </c>
      <c r="C95" s="30" t="e">
        <f>(Table24[[#This Row],[Started]]-B94)/B94</f>
        <v>#N/A</v>
      </c>
    </row>
    <row r="96" spans="1:3" x14ac:dyDescent="0.2">
      <c r="A96" s="9">
        <v>24624</v>
      </c>
      <c r="B96" s="10" t="e">
        <f>VLOOKUP(Table24[[#This Row],[Date]],Database!$A:$A,MATCH($A$1,Database!$A$1:$A$1,),)</f>
        <v>#N/A</v>
      </c>
      <c r="C96" s="30" t="e">
        <f>(Table24[[#This Row],[Started]]-B95)/B95</f>
        <v>#N/A</v>
      </c>
    </row>
    <row r="97" spans="1:3" x14ac:dyDescent="0.2">
      <c r="A97" s="9">
        <v>24654</v>
      </c>
      <c r="B97" s="10" t="e">
        <f>VLOOKUP(Table24[[#This Row],[Date]],Database!$A:$A,MATCH($A$1,Database!$A$1:$A$1,),)</f>
        <v>#N/A</v>
      </c>
      <c r="C97" s="30" t="e">
        <f>(Table24[[#This Row],[Started]]-B96)/B96</f>
        <v>#N/A</v>
      </c>
    </row>
    <row r="98" spans="1:3" x14ac:dyDescent="0.2">
      <c r="A98" s="9">
        <v>24685</v>
      </c>
      <c r="B98" s="10" t="e">
        <f>VLOOKUP(Table24[[#This Row],[Date]],Database!$A:$A,MATCH($A$1,Database!$A$1:$A$1,),)</f>
        <v>#N/A</v>
      </c>
      <c r="C98" s="30" t="e">
        <f>(Table24[[#This Row],[Started]]-B97)/B97</f>
        <v>#N/A</v>
      </c>
    </row>
    <row r="99" spans="1:3" x14ac:dyDescent="0.2">
      <c r="A99" s="9">
        <v>24716</v>
      </c>
      <c r="B99" s="10" t="e">
        <f>VLOOKUP(Table24[[#This Row],[Date]],Database!$A:$A,MATCH($A$1,Database!$A$1:$A$1,),)</f>
        <v>#N/A</v>
      </c>
      <c r="C99" s="30" t="e">
        <f>(Table24[[#This Row],[Started]]-B98)/B98</f>
        <v>#N/A</v>
      </c>
    </row>
    <row r="100" spans="1:3" x14ac:dyDescent="0.2">
      <c r="A100" s="9">
        <v>24746</v>
      </c>
      <c r="B100" s="10" t="e">
        <f>VLOOKUP(Table24[[#This Row],[Date]],Database!$A:$A,MATCH($A$1,Database!$A$1:$A$1,),)</f>
        <v>#N/A</v>
      </c>
      <c r="C100" s="30" t="e">
        <f>(Table24[[#This Row],[Started]]-B99)/B99</f>
        <v>#N/A</v>
      </c>
    </row>
    <row r="101" spans="1:3" x14ac:dyDescent="0.2">
      <c r="A101" s="9">
        <v>24777</v>
      </c>
      <c r="B101" s="10" t="e">
        <f>VLOOKUP(Table24[[#This Row],[Date]],Database!$A:$A,MATCH($A$1,Database!$A$1:$A$1,),)</f>
        <v>#N/A</v>
      </c>
      <c r="C101" s="30" t="e">
        <f>(Table24[[#This Row],[Started]]-B100)/B100</f>
        <v>#N/A</v>
      </c>
    </row>
    <row r="102" spans="1:3" x14ac:dyDescent="0.2">
      <c r="A102" s="9">
        <v>24807</v>
      </c>
      <c r="B102" s="10" t="e">
        <f>VLOOKUP(Table24[[#This Row],[Date]],Database!$A:$A,MATCH($A$1,Database!$A$1:$A$1,),)</f>
        <v>#N/A</v>
      </c>
      <c r="C102" s="30" t="e">
        <f>(Table24[[#This Row],[Started]]-B101)/B101</f>
        <v>#N/A</v>
      </c>
    </row>
    <row r="103" spans="1:3" x14ac:dyDescent="0.2">
      <c r="A103" s="9">
        <v>24838</v>
      </c>
      <c r="B103" s="10" t="e">
        <f>VLOOKUP(Table24[[#This Row],[Date]],Database!$A:$A,MATCH($A$1,Database!$A$1:$A$1,),)</f>
        <v>#N/A</v>
      </c>
      <c r="C103" s="30" t="e">
        <f>(Table24[[#This Row],[Started]]-B102)/B102</f>
        <v>#N/A</v>
      </c>
    </row>
    <row r="104" spans="1:3" x14ac:dyDescent="0.2">
      <c r="A104" s="9">
        <v>24869</v>
      </c>
      <c r="B104" s="10" t="e">
        <f>VLOOKUP(Table24[[#This Row],[Date]],Database!$A:$A,MATCH($A$1,Database!$A$1:$A$1,),)</f>
        <v>#N/A</v>
      </c>
      <c r="C104" s="30" t="e">
        <f>(Table24[[#This Row],[Started]]-B103)/B103</f>
        <v>#N/A</v>
      </c>
    </row>
    <row r="105" spans="1:3" x14ac:dyDescent="0.2">
      <c r="A105" s="9">
        <v>24898</v>
      </c>
      <c r="B105" s="10" t="e">
        <f>VLOOKUP(Table24[[#This Row],[Date]],Database!$A:$A,MATCH($A$1,Database!$A$1:$A$1,),)</f>
        <v>#N/A</v>
      </c>
      <c r="C105" s="30" t="e">
        <f>(Table24[[#This Row],[Started]]-B104)/B104</f>
        <v>#N/A</v>
      </c>
    </row>
    <row r="106" spans="1:3" x14ac:dyDescent="0.2">
      <c r="A106" s="9">
        <v>24929</v>
      </c>
      <c r="B106" s="10" t="e">
        <f>VLOOKUP(Table24[[#This Row],[Date]],Database!$A:$A,MATCH($A$1,Database!$A$1:$A$1,),)</f>
        <v>#N/A</v>
      </c>
      <c r="C106" s="30" t="e">
        <f>(Table24[[#This Row],[Started]]-B105)/B105</f>
        <v>#N/A</v>
      </c>
    </row>
    <row r="107" spans="1:3" x14ac:dyDescent="0.2">
      <c r="A107" s="9">
        <v>24959</v>
      </c>
      <c r="B107" s="10" t="e">
        <f>VLOOKUP(Table24[[#This Row],[Date]],Database!$A:$A,MATCH($A$1,Database!$A$1:$A$1,),)</f>
        <v>#N/A</v>
      </c>
      <c r="C107" s="30" t="e">
        <f>(Table24[[#This Row],[Started]]-B106)/B106</f>
        <v>#N/A</v>
      </c>
    </row>
    <row r="108" spans="1:3" x14ac:dyDescent="0.2">
      <c r="A108" s="9">
        <v>24990</v>
      </c>
      <c r="B108" s="10" t="e">
        <f>VLOOKUP(Table24[[#This Row],[Date]],Database!$A:$A,MATCH($A$1,Database!$A$1:$A$1,),)</f>
        <v>#N/A</v>
      </c>
      <c r="C108" s="30" t="e">
        <f>(Table24[[#This Row],[Started]]-B107)/B107</f>
        <v>#N/A</v>
      </c>
    </row>
    <row r="109" spans="1:3" x14ac:dyDescent="0.2">
      <c r="A109" s="9">
        <v>25020</v>
      </c>
      <c r="B109" s="10" t="e">
        <f>VLOOKUP(Table24[[#This Row],[Date]],Database!$A:$A,MATCH($A$1,Database!$A$1:$A$1,),)</f>
        <v>#N/A</v>
      </c>
      <c r="C109" s="30" t="e">
        <f>(Table24[[#This Row],[Started]]-B108)/B108</f>
        <v>#N/A</v>
      </c>
    </row>
    <row r="110" spans="1:3" x14ac:dyDescent="0.2">
      <c r="A110" s="9">
        <v>25051</v>
      </c>
      <c r="B110" s="10" t="e">
        <f>VLOOKUP(Table24[[#This Row],[Date]],Database!$A:$A,MATCH($A$1,Database!$A$1:$A$1,),)</f>
        <v>#N/A</v>
      </c>
      <c r="C110" s="30" t="e">
        <f>(Table24[[#This Row],[Started]]-B109)/B109</f>
        <v>#N/A</v>
      </c>
    </row>
    <row r="111" spans="1:3" x14ac:dyDescent="0.2">
      <c r="A111" s="9">
        <v>25082</v>
      </c>
      <c r="B111" s="10" t="e">
        <f>VLOOKUP(Table24[[#This Row],[Date]],Database!$A:$A,MATCH($A$1,Database!$A$1:$A$1,),)</f>
        <v>#N/A</v>
      </c>
      <c r="C111" s="30" t="e">
        <f>(Table24[[#This Row],[Started]]-B110)/B110</f>
        <v>#N/A</v>
      </c>
    </row>
    <row r="112" spans="1:3" x14ac:dyDescent="0.2">
      <c r="A112" s="9">
        <v>25112</v>
      </c>
      <c r="B112" s="10" t="e">
        <f>VLOOKUP(Table24[[#This Row],[Date]],Database!$A:$A,MATCH($A$1,Database!$A$1:$A$1,),)</f>
        <v>#N/A</v>
      </c>
      <c r="C112" s="30" t="e">
        <f>(Table24[[#This Row],[Started]]-B111)/B111</f>
        <v>#N/A</v>
      </c>
    </row>
    <row r="113" spans="1:3" x14ac:dyDescent="0.2">
      <c r="A113" s="9">
        <v>25143</v>
      </c>
      <c r="B113" s="10" t="e">
        <f>VLOOKUP(Table24[[#This Row],[Date]],Database!$A:$A,MATCH($A$1,Database!$A$1:$A$1,),)</f>
        <v>#N/A</v>
      </c>
      <c r="C113" s="30" t="e">
        <f>(Table24[[#This Row],[Started]]-B112)/B112</f>
        <v>#N/A</v>
      </c>
    </row>
    <row r="114" spans="1:3" x14ac:dyDescent="0.2">
      <c r="A114" s="9">
        <v>25173</v>
      </c>
      <c r="B114" s="10" t="e">
        <f>VLOOKUP(Table24[[#This Row],[Date]],Database!$A:$A,MATCH($A$1,Database!$A$1:$A$1,),)</f>
        <v>#N/A</v>
      </c>
      <c r="C114" s="30" t="e">
        <f>(Table24[[#This Row],[Started]]-B113)/B113</f>
        <v>#N/A</v>
      </c>
    </row>
    <row r="115" spans="1:3" x14ac:dyDescent="0.2">
      <c r="A115" s="9">
        <v>25204</v>
      </c>
      <c r="B115" s="10" t="e">
        <f>VLOOKUP(Table24[[#This Row],[Date]],Database!$A:$A,MATCH($A$1,Database!$A$1:$A$1,),)</f>
        <v>#N/A</v>
      </c>
      <c r="C115" s="30" t="e">
        <f>(Table24[[#This Row],[Started]]-B114)/B114</f>
        <v>#N/A</v>
      </c>
    </row>
    <row r="116" spans="1:3" x14ac:dyDescent="0.2">
      <c r="A116" s="9">
        <v>25235</v>
      </c>
      <c r="B116" s="10" t="e">
        <f>VLOOKUP(Table24[[#This Row],[Date]],Database!$A:$A,MATCH($A$1,Database!$A$1:$A$1,),)</f>
        <v>#N/A</v>
      </c>
      <c r="C116" s="30" t="e">
        <f>(Table24[[#This Row],[Started]]-B115)/B115</f>
        <v>#N/A</v>
      </c>
    </row>
    <row r="117" spans="1:3" x14ac:dyDescent="0.2">
      <c r="A117" s="9">
        <v>25263</v>
      </c>
      <c r="B117" s="10" t="e">
        <f>VLOOKUP(Table24[[#This Row],[Date]],Database!$A:$A,MATCH($A$1,Database!$A$1:$A$1,),)</f>
        <v>#N/A</v>
      </c>
      <c r="C117" s="30" t="e">
        <f>(Table24[[#This Row],[Started]]-B116)/B116</f>
        <v>#N/A</v>
      </c>
    </row>
    <row r="118" spans="1:3" x14ac:dyDescent="0.2">
      <c r="A118" s="9">
        <v>25294</v>
      </c>
      <c r="B118" s="10" t="e">
        <f>VLOOKUP(Table24[[#This Row],[Date]],Database!$A:$A,MATCH($A$1,Database!$A$1:$A$1,),)</f>
        <v>#N/A</v>
      </c>
      <c r="C118" s="30" t="e">
        <f>(Table24[[#This Row],[Started]]-B117)/B117</f>
        <v>#N/A</v>
      </c>
    </row>
    <row r="119" spans="1:3" x14ac:dyDescent="0.2">
      <c r="A119" s="9">
        <v>25324</v>
      </c>
      <c r="B119" s="10" t="e">
        <f>VLOOKUP(Table24[[#This Row],[Date]],Database!$A:$A,MATCH($A$1,Database!$A$1:$A$1,),)</f>
        <v>#N/A</v>
      </c>
      <c r="C119" s="30" t="e">
        <f>(Table24[[#This Row],[Started]]-B118)/B118</f>
        <v>#N/A</v>
      </c>
    </row>
    <row r="120" spans="1:3" x14ac:dyDescent="0.2">
      <c r="A120" s="9">
        <v>25355</v>
      </c>
      <c r="B120" s="10" t="e">
        <f>VLOOKUP(Table24[[#This Row],[Date]],Database!$A:$A,MATCH($A$1,Database!$A$1:$A$1,),)</f>
        <v>#N/A</v>
      </c>
      <c r="C120" s="30" t="e">
        <f>(Table24[[#This Row],[Started]]-B119)/B119</f>
        <v>#N/A</v>
      </c>
    </row>
    <row r="121" spans="1:3" x14ac:dyDescent="0.2">
      <c r="A121" s="9">
        <v>25385</v>
      </c>
      <c r="B121" s="10" t="e">
        <f>VLOOKUP(Table24[[#This Row],[Date]],Database!$A:$A,MATCH($A$1,Database!$A$1:$A$1,),)</f>
        <v>#N/A</v>
      </c>
      <c r="C121" s="30" t="e">
        <f>(Table24[[#This Row],[Started]]-B120)/B120</f>
        <v>#N/A</v>
      </c>
    </row>
    <row r="122" spans="1:3" x14ac:dyDescent="0.2">
      <c r="A122" s="9">
        <v>25416</v>
      </c>
      <c r="B122" s="10" t="e">
        <f>VLOOKUP(Table24[[#This Row],[Date]],Database!$A:$A,MATCH($A$1,Database!$A$1:$A$1,),)</f>
        <v>#N/A</v>
      </c>
      <c r="C122" s="30" t="e">
        <f>(Table24[[#This Row],[Started]]-B121)/B121</f>
        <v>#N/A</v>
      </c>
    </row>
    <row r="123" spans="1:3" x14ac:dyDescent="0.2">
      <c r="A123" s="9">
        <v>25447</v>
      </c>
      <c r="B123" s="10" t="e">
        <f>VLOOKUP(Table24[[#This Row],[Date]],Database!$A:$A,MATCH($A$1,Database!$A$1:$A$1,),)</f>
        <v>#N/A</v>
      </c>
      <c r="C123" s="30" t="e">
        <f>(Table24[[#This Row],[Started]]-B122)/B122</f>
        <v>#N/A</v>
      </c>
    </row>
    <row r="124" spans="1:3" x14ac:dyDescent="0.2">
      <c r="A124" s="9">
        <v>25477</v>
      </c>
      <c r="B124" s="10" t="e">
        <f>VLOOKUP(Table24[[#This Row],[Date]],Database!$A:$A,MATCH($A$1,Database!$A$1:$A$1,),)</f>
        <v>#N/A</v>
      </c>
      <c r="C124" s="30" t="e">
        <f>(Table24[[#This Row],[Started]]-B123)/B123</f>
        <v>#N/A</v>
      </c>
    </row>
    <row r="125" spans="1:3" x14ac:dyDescent="0.2">
      <c r="A125" s="9">
        <v>25508</v>
      </c>
      <c r="B125" s="10" t="e">
        <f>VLOOKUP(Table24[[#This Row],[Date]],Database!$A:$A,MATCH($A$1,Database!$A$1:$A$1,),)</f>
        <v>#N/A</v>
      </c>
      <c r="C125" s="30" t="e">
        <f>(Table24[[#This Row],[Started]]-B124)/B124</f>
        <v>#N/A</v>
      </c>
    </row>
    <row r="126" spans="1:3" x14ac:dyDescent="0.2">
      <c r="A126" s="9">
        <v>25538</v>
      </c>
      <c r="B126" s="10" t="e">
        <f>VLOOKUP(Table24[[#This Row],[Date]],Database!$A:$A,MATCH($A$1,Database!$A$1:$A$1,),)</f>
        <v>#N/A</v>
      </c>
      <c r="C126" s="30" t="e">
        <f>(Table24[[#This Row],[Started]]-B125)/B125</f>
        <v>#N/A</v>
      </c>
    </row>
    <row r="127" spans="1:3" x14ac:dyDescent="0.2">
      <c r="A127" s="9">
        <v>25569</v>
      </c>
      <c r="B127" s="10" t="e">
        <f>VLOOKUP(Table24[[#This Row],[Date]],Database!$A:$A,MATCH($A$1,Database!$A$1:$A$1,),)</f>
        <v>#N/A</v>
      </c>
      <c r="C127" s="30" t="e">
        <f>(Table24[[#This Row],[Started]]-B126)/B126</f>
        <v>#N/A</v>
      </c>
    </row>
    <row r="128" spans="1:3" x14ac:dyDescent="0.2">
      <c r="A128" s="9">
        <v>25600</v>
      </c>
      <c r="B128" s="10" t="e">
        <f>VLOOKUP(Table24[[#This Row],[Date]],Database!$A:$A,MATCH($A$1,Database!$A$1:$A$1,),)</f>
        <v>#N/A</v>
      </c>
      <c r="C128" s="30" t="e">
        <f>(Table24[[#This Row],[Started]]-B127)/B127</f>
        <v>#N/A</v>
      </c>
    </row>
    <row r="129" spans="1:3" x14ac:dyDescent="0.2">
      <c r="A129" s="9">
        <v>25628</v>
      </c>
      <c r="B129" s="10" t="e">
        <f>VLOOKUP(Table24[[#This Row],[Date]],Database!$A:$A,MATCH($A$1,Database!$A$1:$A$1,),)</f>
        <v>#N/A</v>
      </c>
      <c r="C129" s="30" t="e">
        <f>(Table24[[#This Row],[Started]]-B128)/B128</f>
        <v>#N/A</v>
      </c>
    </row>
    <row r="130" spans="1:3" x14ac:dyDescent="0.2">
      <c r="A130" s="9">
        <v>25659</v>
      </c>
      <c r="B130" s="10" t="e">
        <f>VLOOKUP(Table24[[#This Row],[Date]],Database!$A:$A,MATCH($A$1,Database!$A$1:$A$1,),)</f>
        <v>#N/A</v>
      </c>
      <c r="C130" s="30" t="e">
        <f>(Table24[[#This Row],[Started]]-B129)/B129</f>
        <v>#N/A</v>
      </c>
    </row>
    <row r="131" spans="1:3" x14ac:dyDescent="0.2">
      <c r="A131" s="9">
        <v>25689</v>
      </c>
      <c r="B131" s="10" t="e">
        <f>VLOOKUP(Table24[[#This Row],[Date]],Database!$A:$A,MATCH($A$1,Database!$A$1:$A$1,),)</f>
        <v>#N/A</v>
      </c>
      <c r="C131" s="30" t="e">
        <f>(Table24[[#This Row],[Started]]-B130)/B130</f>
        <v>#N/A</v>
      </c>
    </row>
    <row r="132" spans="1:3" x14ac:dyDescent="0.2">
      <c r="A132" s="9">
        <v>25720</v>
      </c>
      <c r="B132" s="10" t="e">
        <f>VLOOKUP(Table24[[#This Row],[Date]],Database!$A:$A,MATCH($A$1,Database!$A$1:$A$1,),)</f>
        <v>#N/A</v>
      </c>
      <c r="C132" s="30" t="e">
        <f>(Table24[[#This Row],[Started]]-B131)/B131</f>
        <v>#N/A</v>
      </c>
    </row>
    <row r="133" spans="1:3" x14ac:dyDescent="0.2">
      <c r="A133" s="9">
        <v>25750</v>
      </c>
      <c r="B133" s="10" t="e">
        <f>VLOOKUP(Table24[[#This Row],[Date]],Database!$A:$A,MATCH($A$1,Database!$A$1:$A$1,),)</f>
        <v>#N/A</v>
      </c>
      <c r="C133" s="30" t="e">
        <f>(Table24[[#This Row],[Started]]-B132)/B132</f>
        <v>#N/A</v>
      </c>
    </row>
    <row r="134" spans="1:3" x14ac:dyDescent="0.2">
      <c r="A134" s="9">
        <v>25781</v>
      </c>
      <c r="B134" s="10" t="e">
        <f>VLOOKUP(Table24[[#This Row],[Date]],Database!$A:$A,MATCH($A$1,Database!$A$1:$A$1,),)</f>
        <v>#N/A</v>
      </c>
      <c r="C134" s="30" t="e">
        <f>(Table24[[#This Row],[Started]]-B133)/B133</f>
        <v>#N/A</v>
      </c>
    </row>
    <row r="135" spans="1:3" x14ac:dyDescent="0.2">
      <c r="A135" s="9">
        <v>25812</v>
      </c>
      <c r="B135" s="10" t="e">
        <f>VLOOKUP(Table24[[#This Row],[Date]],Database!$A:$A,MATCH($A$1,Database!$A$1:$A$1,),)</f>
        <v>#N/A</v>
      </c>
      <c r="C135" s="30" t="e">
        <f>(Table24[[#This Row],[Started]]-B134)/B134</f>
        <v>#N/A</v>
      </c>
    </row>
    <row r="136" spans="1:3" x14ac:dyDescent="0.2">
      <c r="A136" s="9">
        <v>25842</v>
      </c>
      <c r="B136" s="10" t="e">
        <f>VLOOKUP(Table24[[#This Row],[Date]],Database!$A:$A,MATCH($A$1,Database!$A$1:$A$1,),)</f>
        <v>#N/A</v>
      </c>
      <c r="C136" s="30" t="e">
        <f>(Table24[[#This Row],[Started]]-B135)/B135</f>
        <v>#N/A</v>
      </c>
    </row>
    <row r="137" spans="1:3" x14ac:dyDescent="0.2">
      <c r="A137" s="9">
        <v>25873</v>
      </c>
      <c r="B137" s="10" t="e">
        <f>VLOOKUP(Table24[[#This Row],[Date]],Database!$A:$A,MATCH($A$1,Database!$A$1:$A$1,),)</f>
        <v>#N/A</v>
      </c>
      <c r="C137" s="30" t="e">
        <f>(Table24[[#This Row],[Started]]-B136)/B136</f>
        <v>#N/A</v>
      </c>
    </row>
    <row r="138" spans="1:3" x14ac:dyDescent="0.2">
      <c r="A138" s="9">
        <v>25903</v>
      </c>
      <c r="B138" s="10" t="e">
        <f>VLOOKUP(Table24[[#This Row],[Date]],Database!$A:$A,MATCH($A$1,Database!$A$1:$A$1,),)</f>
        <v>#N/A</v>
      </c>
      <c r="C138" s="30" t="e">
        <f>(Table24[[#This Row],[Started]]-B137)/B137</f>
        <v>#N/A</v>
      </c>
    </row>
    <row r="139" spans="1:3" x14ac:dyDescent="0.2">
      <c r="A139" s="9">
        <v>25934</v>
      </c>
      <c r="B139" s="10" t="e">
        <f>VLOOKUP(Table24[[#This Row],[Date]],Database!$A:$A,MATCH($A$1,Database!$A$1:$A$1,),)</f>
        <v>#N/A</v>
      </c>
      <c r="C139" s="30" t="e">
        <f>(Table24[[#This Row],[Started]]-B138)/B138</f>
        <v>#N/A</v>
      </c>
    </row>
    <row r="140" spans="1:3" x14ac:dyDescent="0.2">
      <c r="A140" s="9">
        <v>25965</v>
      </c>
      <c r="B140" s="10" t="e">
        <f>VLOOKUP(Table24[[#This Row],[Date]],Database!$A:$A,MATCH($A$1,Database!$A$1:$A$1,),)</f>
        <v>#N/A</v>
      </c>
      <c r="C140" s="30" t="e">
        <f>(Table24[[#This Row],[Started]]-B139)/B139</f>
        <v>#N/A</v>
      </c>
    </row>
    <row r="141" spans="1:3" x14ac:dyDescent="0.2">
      <c r="A141" s="9">
        <v>25993</v>
      </c>
      <c r="B141" s="10" t="e">
        <f>VLOOKUP(Table24[[#This Row],[Date]],Database!$A:$A,MATCH($A$1,Database!$A$1:$A$1,),)</f>
        <v>#N/A</v>
      </c>
      <c r="C141" s="30" t="e">
        <f>(Table24[[#This Row],[Started]]-B140)/B140</f>
        <v>#N/A</v>
      </c>
    </row>
    <row r="142" spans="1:3" x14ac:dyDescent="0.2">
      <c r="A142" s="9">
        <v>26024</v>
      </c>
      <c r="B142" s="10" t="e">
        <f>VLOOKUP(Table24[[#This Row],[Date]],Database!$A:$A,MATCH($A$1,Database!$A$1:$A$1,),)</f>
        <v>#N/A</v>
      </c>
      <c r="C142" s="30" t="e">
        <f>(Table24[[#This Row],[Started]]-B141)/B141</f>
        <v>#N/A</v>
      </c>
    </row>
    <row r="143" spans="1:3" x14ac:dyDescent="0.2">
      <c r="A143" s="9">
        <v>26054</v>
      </c>
      <c r="B143" s="10" t="e">
        <f>VLOOKUP(Table24[[#This Row],[Date]],Database!$A:$A,MATCH($A$1,Database!$A$1:$A$1,),)</f>
        <v>#N/A</v>
      </c>
      <c r="C143" s="30" t="e">
        <f>(Table24[[#This Row],[Started]]-B142)/B142</f>
        <v>#N/A</v>
      </c>
    </row>
    <row r="144" spans="1:3" x14ac:dyDescent="0.2">
      <c r="A144" s="9">
        <v>26085</v>
      </c>
      <c r="B144" s="10" t="e">
        <f>VLOOKUP(Table24[[#This Row],[Date]],Database!$A:$A,MATCH($A$1,Database!$A$1:$A$1,),)</f>
        <v>#N/A</v>
      </c>
      <c r="C144" s="30" t="e">
        <f>(Table24[[#This Row],[Started]]-B143)/B143</f>
        <v>#N/A</v>
      </c>
    </row>
    <row r="145" spans="1:3" x14ac:dyDescent="0.2">
      <c r="A145" s="9">
        <v>26115</v>
      </c>
      <c r="B145" s="10" t="e">
        <f>VLOOKUP(Table24[[#This Row],[Date]],Database!$A:$A,MATCH($A$1,Database!$A$1:$A$1,),)</f>
        <v>#N/A</v>
      </c>
      <c r="C145" s="30" t="e">
        <f>(Table24[[#This Row],[Started]]-B144)/B144</f>
        <v>#N/A</v>
      </c>
    </row>
    <row r="146" spans="1:3" x14ac:dyDescent="0.2">
      <c r="A146" s="9">
        <v>26146</v>
      </c>
      <c r="B146" s="10" t="e">
        <f>VLOOKUP(Table24[[#This Row],[Date]],Database!$A:$A,MATCH($A$1,Database!$A$1:$A$1,),)</f>
        <v>#N/A</v>
      </c>
      <c r="C146" s="30" t="e">
        <f>(Table24[[#This Row],[Started]]-B145)/B145</f>
        <v>#N/A</v>
      </c>
    </row>
    <row r="147" spans="1:3" x14ac:dyDescent="0.2">
      <c r="A147" s="9">
        <v>26177</v>
      </c>
      <c r="B147" s="10" t="e">
        <f>VLOOKUP(Table24[[#This Row],[Date]],Database!$A:$A,MATCH($A$1,Database!$A$1:$A$1,),)</f>
        <v>#N/A</v>
      </c>
      <c r="C147" s="30" t="e">
        <f>(Table24[[#This Row],[Started]]-B146)/B146</f>
        <v>#N/A</v>
      </c>
    </row>
    <row r="148" spans="1:3" x14ac:dyDescent="0.2">
      <c r="A148" s="9">
        <v>26207</v>
      </c>
      <c r="B148" s="10" t="e">
        <f>VLOOKUP(Table24[[#This Row],[Date]],Database!$A:$A,MATCH($A$1,Database!$A$1:$A$1,),)</f>
        <v>#N/A</v>
      </c>
      <c r="C148" s="30" t="e">
        <f>(Table24[[#This Row],[Started]]-B147)/B147</f>
        <v>#N/A</v>
      </c>
    </row>
    <row r="149" spans="1:3" x14ac:dyDescent="0.2">
      <c r="A149" s="9">
        <v>26238</v>
      </c>
      <c r="B149" s="10" t="e">
        <f>VLOOKUP(Table24[[#This Row],[Date]],Database!$A:$A,MATCH($A$1,Database!$A$1:$A$1,),)</f>
        <v>#N/A</v>
      </c>
      <c r="C149" s="30" t="e">
        <f>(Table24[[#This Row],[Started]]-B148)/B148</f>
        <v>#N/A</v>
      </c>
    </row>
    <row r="150" spans="1:3" x14ac:dyDescent="0.2">
      <c r="A150" s="9">
        <v>26268</v>
      </c>
      <c r="B150" s="10" t="e">
        <f>VLOOKUP(Table24[[#This Row],[Date]],Database!$A:$A,MATCH($A$1,Database!$A$1:$A$1,),)</f>
        <v>#N/A</v>
      </c>
      <c r="C150" s="30" t="e">
        <f>(Table24[[#This Row],[Started]]-B149)/B149</f>
        <v>#N/A</v>
      </c>
    </row>
    <row r="151" spans="1:3" x14ac:dyDescent="0.2">
      <c r="A151" s="9">
        <v>26299</v>
      </c>
      <c r="B151" s="10" t="e">
        <f>VLOOKUP(Table24[[#This Row],[Date]],Database!$A:$A,MATCH($A$1,Database!$A$1:$A$1,),)</f>
        <v>#N/A</v>
      </c>
      <c r="C151" s="30" t="e">
        <f>(Table24[[#This Row],[Started]]-B150)/B150</f>
        <v>#N/A</v>
      </c>
    </row>
    <row r="152" spans="1:3" x14ac:dyDescent="0.2">
      <c r="A152" s="9">
        <v>26330</v>
      </c>
      <c r="B152" s="10" t="e">
        <f>VLOOKUP(Table24[[#This Row],[Date]],Database!$A:$A,MATCH($A$1,Database!$A$1:$A$1,),)</f>
        <v>#N/A</v>
      </c>
      <c r="C152" s="30" t="e">
        <f>(Table24[[#This Row],[Started]]-B151)/B151</f>
        <v>#N/A</v>
      </c>
    </row>
    <row r="153" spans="1:3" x14ac:dyDescent="0.2">
      <c r="A153" s="9">
        <v>26359</v>
      </c>
      <c r="B153" s="10" t="e">
        <f>VLOOKUP(Table24[[#This Row],[Date]],Database!$A:$A,MATCH($A$1,Database!$A$1:$A$1,),)</f>
        <v>#N/A</v>
      </c>
      <c r="C153" s="30" t="e">
        <f>(Table24[[#This Row],[Started]]-B152)/B152</f>
        <v>#N/A</v>
      </c>
    </row>
    <row r="154" spans="1:3" x14ac:dyDescent="0.2">
      <c r="A154" s="9">
        <v>26390</v>
      </c>
      <c r="B154" s="10" t="e">
        <f>VLOOKUP(Table24[[#This Row],[Date]],Database!$A:$A,MATCH($A$1,Database!$A$1:$A$1,),)</f>
        <v>#N/A</v>
      </c>
      <c r="C154" s="30" t="e">
        <f>(Table24[[#This Row],[Started]]-B153)/B153</f>
        <v>#N/A</v>
      </c>
    </row>
    <row r="155" spans="1:3" x14ac:dyDescent="0.2">
      <c r="A155" s="9">
        <v>26420</v>
      </c>
      <c r="B155" s="10" t="e">
        <f>VLOOKUP(Table24[[#This Row],[Date]],Database!$A:$A,MATCH($A$1,Database!$A$1:$A$1,),)</f>
        <v>#N/A</v>
      </c>
      <c r="C155" s="30" t="e">
        <f>(Table24[[#This Row],[Started]]-B154)/B154</f>
        <v>#N/A</v>
      </c>
    </row>
    <row r="156" spans="1:3" x14ac:dyDescent="0.2">
      <c r="A156" s="9">
        <v>26451</v>
      </c>
      <c r="B156" s="10" t="e">
        <f>VLOOKUP(Table24[[#This Row],[Date]],Database!$A:$A,MATCH($A$1,Database!$A$1:$A$1,),)</f>
        <v>#N/A</v>
      </c>
      <c r="C156" s="30" t="e">
        <f>(Table24[[#This Row],[Started]]-B155)/B155</f>
        <v>#N/A</v>
      </c>
    </row>
    <row r="157" spans="1:3" x14ac:dyDescent="0.2">
      <c r="A157" s="9">
        <v>26481</v>
      </c>
      <c r="B157" s="10" t="e">
        <f>VLOOKUP(Table24[[#This Row],[Date]],Database!$A:$A,MATCH($A$1,Database!$A$1:$A$1,),)</f>
        <v>#N/A</v>
      </c>
      <c r="C157" s="30" t="e">
        <f>(Table24[[#This Row],[Started]]-B156)/B156</f>
        <v>#N/A</v>
      </c>
    </row>
    <row r="158" spans="1:3" x14ac:dyDescent="0.2">
      <c r="A158" s="9">
        <v>26512</v>
      </c>
      <c r="B158" s="10" t="e">
        <f>VLOOKUP(Table24[[#This Row],[Date]],Database!$A:$A,MATCH($A$1,Database!$A$1:$A$1,),)</f>
        <v>#N/A</v>
      </c>
      <c r="C158" s="30" t="e">
        <f>(Table24[[#This Row],[Started]]-B157)/B157</f>
        <v>#N/A</v>
      </c>
    </row>
    <row r="159" spans="1:3" x14ac:dyDescent="0.2">
      <c r="A159" s="9">
        <v>26543</v>
      </c>
      <c r="B159" s="10" t="e">
        <f>VLOOKUP(Table24[[#This Row],[Date]],Database!$A:$A,MATCH($A$1,Database!$A$1:$A$1,),)</f>
        <v>#N/A</v>
      </c>
      <c r="C159" s="30" t="e">
        <f>(Table24[[#This Row],[Started]]-B158)/B158</f>
        <v>#N/A</v>
      </c>
    </row>
    <row r="160" spans="1:3" x14ac:dyDescent="0.2">
      <c r="A160" s="9">
        <v>26573</v>
      </c>
      <c r="B160" s="10" t="e">
        <f>VLOOKUP(Table24[[#This Row],[Date]],Database!$A:$A,MATCH($A$1,Database!$A$1:$A$1,),)</f>
        <v>#N/A</v>
      </c>
      <c r="C160" s="30" t="e">
        <f>(Table24[[#This Row],[Started]]-B159)/B159</f>
        <v>#N/A</v>
      </c>
    </row>
    <row r="161" spans="1:3" x14ac:dyDescent="0.2">
      <c r="A161" s="9">
        <v>26604</v>
      </c>
      <c r="B161" s="10" t="e">
        <f>VLOOKUP(Table24[[#This Row],[Date]],Database!$A:$A,MATCH($A$1,Database!$A$1:$A$1,),)</f>
        <v>#N/A</v>
      </c>
      <c r="C161" s="30" t="e">
        <f>(Table24[[#This Row],[Started]]-B160)/B160</f>
        <v>#N/A</v>
      </c>
    </row>
    <row r="162" spans="1:3" x14ac:dyDescent="0.2">
      <c r="A162" s="9">
        <v>26634</v>
      </c>
      <c r="B162" s="10" t="e">
        <f>VLOOKUP(Table24[[#This Row],[Date]],Database!$A:$A,MATCH($A$1,Database!$A$1:$A$1,),)</f>
        <v>#N/A</v>
      </c>
      <c r="C162" s="30" t="e">
        <f>(Table24[[#This Row],[Started]]-B161)/B161</f>
        <v>#N/A</v>
      </c>
    </row>
    <row r="163" spans="1:3" x14ac:dyDescent="0.2">
      <c r="A163" s="9">
        <v>26665</v>
      </c>
      <c r="B163" s="10" t="e">
        <f>VLOOKUP(Table24[[#This Row],[Date]],Database!$A:$A,MATCH($A$1,Database!$A$1:$A$1,),)</f>
        <v>#N/A</v>
      </c>
      <c r="C163" s="30" t="e">
        <f>(Table24[[#This Row],[Started]]-B162)/B162</f>
        <v>#N/A</v>
      </c>
    </row>
    <row r="164" spans="1:3" x14ac:dyDescent="0.2">
      <c r="A164" s="9">
        <v>26696</v>
      </c>
      <c r="B164" s="10" t="e">
        <f>VLOOKUP(Table24[[#This Row],[Date]],Database!$A:$A,MATCH($A$1,Database!$A$1:$A$1,),)</f>
        <v>#N/A</v>
      </c>
      <c r="C164" s="30" t="e">
        <f>(Table24[[#This Row],[Started]]-B163)/B163</f>
        <v>#N/A</v>
      </c>
    </row>
    <row r="165" spans="1:3" x14ac:dyDescent="0.2">
      <c r="A165" s="9">
        <v>26724</v>
      </c>
      <c r="B165" s="10" t="e">
        <f>VLOOKUP(Table24[[#This Row],[Date]],Database!$A:$A,MATCH($A$1,Database!$A$1:$A$1,),)</f>
        <v>#N/A</v>
      </c>
      <c r="C165" s="30" t="e">
        <f>(Table24[[#This Row],[Started]]-B164)/B164</f>
        <v>#N/A</v>
      </c>
    </row>
    <row r="166" spans="1:3" x14ac:dyDescent="0.2">
      <c r="A166" s="9">
        <v>26755</v>
      </c>
      <c r="B166" s="10" t="e">
        <f>VLOOKUP(Table24[[#This Row],[Date]],Database!$A:$A,MATCH($A$1,Database!$A$1:$A$1,),)</f>
        <v>#N/A</v>
      </c>
      <c r="C166" s="30" t="e">
        <f>(Table24[[#This Row],[Started]]-B165)/B165</f>
        <v>#N/A</v>
      </c>
    </row>
    <row r="167" spans="1:3" x14ac:dyDescent="0.2">
      <c r="A167" s="9">
        <v>26785</v>
      </c>
      <c r="B167" s="10" t="e">
        <f>VLOOKUP(Table24[[#This Row],[Date]],Database!$A:$A,MATCH($A$1,Database!$A$1:$A$1,),)</f>
        <v>#N/A</v>
      </c>
      <c r="C167" s="30" t="e">
        <f>(Table24[[#This Row],[Started]]-B166)/B166</f>
        <v>#N/A</v>
      </c>
    </row>
    <row r="168" spans="1:3" x14ac:dyDescent="0.2">
      <c r="A168" s="9">
        <v>26816</v>
      </c>
      <c r="B168" s="10" t="e">
        <f>VLOOKUP(Table24[[#This Row],[Date]],Database!$A:$A,MATCH($A$1,Database!$A$1:$A$1,),)</f>
        <v>#N/A</v>
      </c>
      <c r="C168" s="30" t="e">
        <f>(Table24[[#This Row],[Started]]-B167)/B167</f>
        <v>#N/A</v>
      </c>
    </row>
    <row r="169" spans="1:3" x14ac:dyDescent="0.2">
      <c r="A169" s="9">
        <v>26846</v>
      </c>
      <c r="B169" s="10" t="e">
        <f>VLOOKUP(Table24[[#This Row],[Date]],Database!$A:$A,MATCH($A$1,Database!$A$1:$A$1,),)</f>
        <v>#N/A</v>
      </c>
      <c r="C169" s="30" t="e">
        <f>(Table24[[#This Row],[Started]]-B168)/B168</f>
        <v>#N/A</v>
      </c>
    </row>
    <row r="170" spans="1:3" x14ac:dyDescent="0.2">
      <c r="A170" s="9">
        <v>26877</v>
      </c>
      <c r="B170" s="10" t="e">
        <f>VLOOKUP(Table24[[#This Row],[Date]],Database!$A:$A,MATCH($A$1,Database!$A$1:$A$1,),)</f>
        <v>#N/A</v>
      </c>
      <c r="C170" s="30" t="e">
        <f>(Table24[[#This Row],[Started]]-B169)/B169</f>
        <v>#N/A</v>
      </c>
    </row>
    <row r="171" spans="1:3" x14ac:dyDescent="0.2">
      <c r="A171" s="9">
        <v>26908</v>
      </c>
      <c r="B171" s="10" t="e">
        <f>VLOOKUP(Table24[[#This Row],[Date]],Database!$A:$A,MATCH($A$1,Database!$A$1:$A$1,),)</f>
        <v>#N/A</v>
      </c>
      <c r="C171" s="30" t="e">
        <f>(Table24[[#This Row],[Started]]-B170)/B170</f>
        <v>#N/A</v>
      </c>
    </row>
    <row r="172" spans="1:3" x14ac:dyDescent="0.2">
      <c r="A172" s="9">
        <v>26938</v>
      </c>
      <c r="B172" s="10" t="e">
        <f>VLOOKUP(Table24[[#This Row],[Date]],Database!$A:$A,MATCH($A$1,Database!$A$1:$A$1,),)</f>
        <v>#N/A</v>
      </c>
      <c r="C172" s="30" t="e">
        <f>(Table24[[#This Row],[Started]]-B171)/B171</f>
        <v>#N/A</v>
      </c>
    </row>
    <row r="173" spans="1:3" x14ac:dyDescent="0.2">
      <c r="A173" s="9">
        <v>26969</v>
      </c>
      <c r="B173" s="10" t="e">
        <f>VLOOKUP(Table24[[#This Row],[Date]],Database!$A:$A,MATCH($A$1,Database!$A$1:$A$1,),)</f>
        <v>#N/A</v>
      </c>
      <c r="C173" s="30" t="e">
        <f>(Table24[[#This Row],[Started]]-B172)/B172</f>
        <v>#N/A</v>
      </c>
    </row>
    <row r="174" spans="1:3" x14ac:dyDescent="0.2">
      <c r="A174" s="9">
        <v>26999</v>
      </c>
      <c r="B174" s="10" t="e">
        <f>VLOOKUP(Table24[[#This Row],[Date]],Database!$A:$A,MATCH($A$1,Database!$A$1:$A$1,),)</f>
        <v>#N/A</v>
      </c>
      <c r="C174" s="30" t="e">
        <f>(Table24[[#This Row],[Started]]-B173)/B173</f>
        <v>#N/A</v>
      </c>
    </row>
    <row r="175" spans="1:3" x14ac:dyDescent="0.2">
      <c r="A175" s="9">
        <v>27030</v>
      </c>
      <c r="B175" s="10" t="e">
        <f>VLOOKUP(Table24[[#This Row],[Date]],Database!$A:$A,MATCH($A$1,Database!$A$1:$A$1,),)</f>
        <v>#N/A</v>
      </c>
      <c r="C175" s="30" t="e">
        <f>(Table24[[#This Row],[Started]]-B174)/B174</f>
        <v>#N/A</v>
      </c>
    </row>
    <row r="176" spans="1:3" x14ac:dyDescent="0.2">
      <c r="A176" s="9">
        <v>27061</v>
      </c>
      <c r="B176" s="10" t="e">
        <f>VLOOKUP(Table24[[#This Row],[Date]],Database!$A:$A,MATCH($A$1,Database!$A$1:$A$1,),)</f>
        <v>#N/A</v>
      </c>
      <c r="C176" s="30" t="e">
        <f>(Table24[[#This Row],[Started]]-B175)/B175</f>
        <v>#N/A</v>
      </c>
    </row>
    <row r="177" spans="1:3" x14ac:dyDescent="0.2">
      <c r="A177" s="9">
        <v>27089</v>
      </c>
      <c r="B177" s="10" t="e">
        <f>VLOOKUP(Table24[[#This Row],[Date]],Database!$A:$A,MATCH($A$1,Database!$A$1:$A$1,),)</f>
        <v>#N/A</v>
      </c>
      <c r="C177" s="30" t="e">
        <f>(Table24[[#This Row],[Started]]-B176)/B176</f>
        <v>#N/A</v>
      </c>
    </row>
    <row r="178" spans="1:3" x14ac:dyDescent="0.2">
      <c r="A178" s="9">
        <v>27120</v>
      </c>
      <c r="B178" s="10" t="e">
        <f>VLOOKUP(Table24[[#This Row],[Date]],Database!$A:$A,MATCH($A$1,Database!$A$1:$A$1,),)</f>
        <v>#N/A</v>
      </c>
      <c r="C178" s="30" t="e">
        <f>(Table24[[#This Row],[Started]]-B177)/B177</f>
        <v>#N/A</v>
      </c>
    </row>
    <row r="179" spans="1:3" x14ac:dyDescent="0.2">
      <c r="A179" s="9">
        <v>27150</v>
      </c>
      <c r="B179" s="10" t="e">
        <f>VLOOKUP(Table24[[#This Row],[Date]],Database!$A:$A,MATCH($A$1,Database!$A$1:$A$1,),)</f>
        <v>#N/A</v>
      </c>
      <c r="C179" s="30" t="e">
        <f>(Table24[[#This Row],[Started]]-B178)/B178</f>
        <v>#N/A</v>
      </c>
    </row>
    <row r="180" spans="1:3" x14ac:dyDescent="0.2">
      <c r="A180" s="9">
        <v>27181</v>
      </c>
      <c r="B180" s="10" t="e">
        <f>VLOOKUP(Table24[[#This Row],[Date]],Database!$A:$A,MATCH($A$1,Database!$A$1:$A$1,),)</f>
        <v>#N/A</v>
      </c>
      <c r="C180" s="30" t="e">
        <f>(Table24[[#This Row],[Started]]-B179)/B179</f>
        <v>#N/A</v>
      </c>
    </row>
    <row r="181" spans="1:3" x14ac:dyDescent="0.2">
      <c r="A181" s="9">
        <v>27211</v>
      </c>
      <c r="B181" s="10" t="e">
        <f>VLOOKUP(Table24[[#This Row],[Date]],Database!$A:$A,MATCH($A$1,Database!$A$1:$A$1,),)</f>
        <v>#N/A</v>
      </c>
      <c r="C181" s="30" t="e">
        <f>(Table24[[#This Row],[Started]]-B180)/B180</f>
        <v>#N/A</v>
      </c>
    </row>
    <row r="182" spans="1:3" x14ac:dyDescent="0.2">
      <c r="A182" s="9">
        <v>27242</v>
      </c>
      <c r="B182" s="10" t="e">
        <f>VLOOKUP(Table24[[#This Row],[Date]],Database!$A:$A,MATCH($A$1,Database!$A$1:$A$1,),)</f>
        <v>#N/A</v>
      </c>
      <c r="C182" s="30" t="e">
        <f>(Table24[[#This Row],[Started]]-B181)/B181</f>
        <v>#N/A</v>
      </c>
    </row>
    <row r="183" spans="1:3" x14ac:dyDescent="0.2">
      <c r="A183" s="9">
        <v>27273</v>
      </c>
      <c r="B183" s="10" t="e">
        <f>VLOOKUP(Table24[[#This Row],[Date]],Database!$A:$A,MATCH($A$1,Database!$A$1:$A$1,),)</f>
        <v>#N/A</v>
      </c>
      <c r="C183" s="30" t="e">
        <f>(Table24[[#This Row],[Started]]-B182)/B182</f>
        <v>#N/A</v>
      </c>
    </row>
    <row r="184" spans="1:3" x14ac:dyDescent="0.2">
      <c r="A184" s="9">
        <v>27303</v>
      </c>
      <c r="B184" s="10" t="e">
        <f>VLOOKUP(Table24[[#This Row],[Date]],Database!$A:$A,MATCH($A$1,Database!$A$1:$A$1,),)</f>
        <v>#N/A</v>
      </c>
      <c r="C184" s="30" t="e">
        <f>(Table24[[#This Row],[Started]]-B183)/B183</f>
        <v>#N/A</v>
      </c>
    </row>
    <row r="185" spans="1:3" x14ac:dyDescent="0.2">
      <c r="A185" s="9">
        <v>27334</v>
      </c>
      <c r="B185" s="10" t="e">
        <f>VLOOKUP(Table24[[#This Row],[Date]],Database!$A:$A,MATCH($A$1,Database!$A$1:$A$1,),)</f>
        <v>#N/A</v>
      </c>
      <c r="C185" s="30" t="e">
        <f>(Table24[[#This Row],[Started]]-B184)/B184</f>
        <v>#N/A</v>
      </c>
    </row>
    <row r="186" spans="1:3" x14ac:dyDescent="0.2">
      <c r="A186" s="9">
        <v>27364</v>
      </c>
      <c r="B186" s="10" t="e">
        <f>VLOOKUP(Table24[[#This Row],[Date]],Database!$A:$A,MATCH($A$1,Database!$A$1:$A$1,),)</f>
        <v>#N/A</v>
      </c>
      <c r="C186" s="30" t="e">
        <f>(Table24[[#This Row],[Started]]-B185)/B185</f>
        <v>#N/A</v>
      </c>
    </row>
    <row r="187" spans="1:3" x14ac:dyDescent="0.2">
      <c r="A187" s="9">
        <v>27395</v>
      </c>
      <c r="B187" s="10" t="e">
        <f>VLOOKUP(Table24[[#This Row],[Date]],Database!$A:$A,MATCH($A$1,Database!$A$1:$A$1,),)</f>
        <v>#N/A</v>
      </c>
      <c r="C187" s="30" t="e">
        <f>(Table24[[#This Row],[Started]]-B186)/B186</f>
        <v>#N/A</v>
      </c>
    </row>
    <row r="188" spans="1:3" x14ac:dyDescent="0.2">
      <c r="A188" s="9">
        <v>27426</v>
      </c>
      <c r="B188" s="10" t="e">
        <f>VLOOKUP(Table24[[#This Row],[Date]],Database!$A:$A,MATCH($A$1,Database!$A$1:$A$1,),)</f>
        <v>#N/A</v>
      </c>
      <c r="C188" s="30" t="e">
        <f>(Table24[[#This Row],[Started]]-B187)/B187</f>
        <v>#N/A</v>
      </c>
    </row>
    <row r="189" spans="1:3" x14ac:dyDescent="0.2">
      <c r="A189" s="9">
        <v>27454</v>
      </c>
      <c r="B189" s="10" t="e">
        <f>VLOOKUP(Table24[[#This Row],[Date]],Database!$A:$A,MATCH($A$1,Database!$A$1:$A$1,),)</f>
        <v>#N/A</v>
      </c>
      <c r="C189" s="30" t="e">
        <f>(Table24[[#This Row],[Started]]-B188)/B188</f>
        <v>#N/A</v>
      </c>
    </row>
    <row r="190" spans="1:3" x14ac:dyDescent="0.2">
      <c r="A190" s="9">
        <v>27485</v>
      </c>
      <c r="B190" s="10" t="e">
        <f>VLOOKUP(Table24[[#This Row],[Date]],Database!$A:$A,MATCH($A$1,Database!$A$1:$A$1,),)</f>
        <v>#N/A</v>
      </c>
      <c r="C190" s="30" t="e">
        <f>(Table24[[#This Row],[Started]]-B189)/B189</f>
        <v>#N/A</v>
      </c>
    </row>
    <row r="191" spans="1:3" x14ac:dyDescent="0.2">
      <c r="A191" s="9">
        <v>27515</v>
      </c>
      <c r="B191" s="10" t="e">
        <f>VLOOKUP(Table24[[#This Row],[Date]],Database!$A:$A,MATCH($A$1,Database!$A$1:$A$1,),)</f>
        <v>#N/A</v>
      </c>
      <c r="C191" s="30" t="e">
        <f>(Table24[[#This Row],[Started]]-B190)/B190</f>
        <v>#N/A</v>
      </c>
    </row>
    <row r="192" spans="1:3" x14ac:dyDescent="0.2">
      <c r="A192" s="9">
        <v>27546</v>
      </c>
      <c r="B192" s="10" t="e">
        <f>VLOOKUP(Table24[[#This Row],[Date]],Database!$A:$A,MATCH($A$1,Database!$A$1:$A$1,),)</f>
        <v>#N/A</v>
      </c>
      <c r="C192" s="30" t="e">
        <f>(Table24[[#This Row],[Started]]-B191)/B191</f>
        <v>#N/A</v>
      </c>
    </row>
    <row r="193" spans="1:3" x14ac:dyDescent="0.2">
      <c r="A193" s="9">
        <v>27576</v>
      </c>
      <c r="B193" s="10" t="e">
        <f>VLOOKUP(Table24[[#This Row],[Date]],Database!$A:$A,MATCH($A$1,Database!$A$1:$A$1,),)</f>
        <v>#N/A</v>
      </c>
      <c r="C193" s="30" t="e">
        <f>(Table24[[#This Row],[Started]]-B192)/B192</f>
        <v>#N/A</v>
      </c>
    </row>
    <row r="194" spans="1:3" x14ac:dyDescent="0.2">
      <c r="A194" s="9">
        <v>27607</v>
      </c>
      <c r="B194" s="10" t="e">
        <f>VLOOKUP(Table24[[#This Row],[Date]],Database!$A:$A,MATCH($A$1,Database!$A$1:$A$1,),)</f>
        <v>#N/A</v>
      </c>
      <c r="C194" s="30" t="e">
        <f>(Table24[[#This Row],[Started]]-B193)/B193</f>
        <v>#N/A</v>
      </c>
    </row>
    <row r="195" spans="1:3" x14ac:dyDescent="0.2">
      <c r="A195" s="9">
        <v>27638</v>
      </c>
      <c r="B195" s="10" t="e">
        <f>VLOOKUP(Table24[[#This Row],[Date]],Database!$A:$A,MATCH($A$1,Database!$A$1:$A$1,),)</f>
        <v>#N/A</v>
      </c>
      <c r="C195" s="30" t="e">
        <f>(Table24[[#This Row],[Started]]-B194)/B194</f>
        <v>#N/A</v>
      </c>
    </row>
    <row r="196" spans="1:3" x14ac:dyDescent="0.2">
      <c r="A196" s="9">
        <v>27668</v>
      </c>
      <c r="B196" s="10" t="e">
        <f>VLOOKUP(Table24[[#This Row],[Date]],Database!$A:$A,MATCH($A$1,Database!$A$1:$A$1,),)</f>
        <v>#N/A</v>
      </c>
      <c r="C196" s="30" t="e">
        <f>(Table24[[#This Row],[Started]]-B195)/B195</f>
        <v>#N/A</v>
      </c>
    </row>
    <row r="197" spans="1:3" x14ac:dyDescent="0.2">
      <c r="A197" s="9">
        <v>27699</v>
      </c>
      <c r="B197" s="10" t="e">
        <f>VLOOKUP(Table24[[#This Row],[Date]],Database!$A:$A,MATCH($A$1,Database!$A$1:$A$1,),)</f>
        <v>#N/A</v>
      </c>
      <c r="C197" s="30" t="e">
        <f>(Table24[[#This Row],[Started]]-B196)/B196</f>
        <v>#N/A</v>
      </c>
    </row>
    <row r="198" spans="1:3" x14ac:dyDescent="0.2">
      <c r="A198" s="9">
        <v>27729</v>
      </c>
      <c r="B198" s="10" t="e">
        <f>VLOOKUP(Table24[[#This Row],[Date]],Database!$A:$A,MATCH($A$1,Database!$A$1:$A$1,),)</f>
        <v>#N/A</v>
      </c>
      <c r="C198" s="30" t="e">
        <f>(Table24[[#This Row],[Started]]-B197)/B197</f>
        <v>#N/A</v>
      </c>
    </row>
    <row r="199" spans="1:3" x14ac:dyDescent="0.2">
      <c r="A199" s="9">
        <v>27760</v>
      </c>
      <c r="B199" s="10" t="e">
        <f>VLOOKUP(Table24[[#This Row],[Date]],Database!$A:$A,MATCH($A$1,Database!$A$1:$A$1,),)</f>
        <v>#N/A</v>
      </c>
      <c r="C199" s="30" t="e">
        <f>(Table24[[#This Row],[Started]]-B198)/B198</f>
        <v>#N/A</v>
      </c>
    </row>
    <row r="200" spans="1:3" x14ac:dyDescent="0.2">
      <c r="A200" s="9">
        <v>27791</v>
      </c>
      <c r="B200" s="10" t="e">
        <f>VLOOKUP(Table24[[#This Row],[Date]],Database!$A:$A,MATCH($A$1,Database!$A$1:$A$1,),)</f>
        <v>#N/A</v>
      </c>
      <c r="C200" s="30" t="e">
        <f>(Table24[[#This Row],[Started]]-B199)/B199</f>
        <v>#N/A</v>
      </c>
    </row>
    <row r="201" spans="1:3" x14ac:dyDescent="0.2">
      <c r="A201" s="9">
        <v>27820</v>
      </c>
      <c r="B201" s="10" t="e">
        <f>VLOOKUP(Table24[[#This Row],[Date]],Database!$A:$A,MATCH($A$1,Database!$A$1:$A$1,),)</f>
        <v>#N/A</v>
      </c>
      <c r="C201" s="30" t="e">
        <f>(Table24[[#This Row],[Started]]-B200)/B200</f>
        <v>#N/A</v>
      </c>
    </row>
    <row r="202" spans="1:3" x14ac:dyDescent="0.2">
      <c r="A202" s="9">
        <v>27851</v>
      </c>
      <c r="B202" s="10" t="e">
        <f>VLOOKUP(Table24[[#This Row],[Date]],Database!$A:$A,MATCH($A$1,Database!$A$1:$A$1,),)</f>
        <v>#N/A</v>
      </c>
      <c r="C202" s="30" t="e">
        <f>(Table24[[#This Row],[Started]]-B201)/B201</f>
        <v>#N/A</v>
      </c>
    </row>
    <row r="203" spans="1:3" x14ac:dyDescent="0.2">
      <c r="A203" s="9">
        <v>27881</v>
      </c>
      <c r="B203" s="10" t="e">
        <f>VLOOKUP(Table24[[#This Row],[Date]],Database!$A:$A,MATCH($A$1,Database!$A$1:$A$1,),)</f>
        <v>#N/A</v>
      </c>
      <c r="C203" s="30" t="e">
        <f>(Table24[[#This Row],[Started]]-B202)/B202</f>
        <v>#N/A</v>
      </c>
    </row>
    <row r="204" spans="1:3" x14ac:dyDescent="0.2">
      <c r="A204" s="9">
        <v>27912</v>
      </c>
      <c r="B204" s="10" t="e">
        <f>VLOOKUP(Table24[[#This Row],[Date]],Database!$A:$A,MATCH($A$1,Database!$A$1:$A$1,),)</f>
        <v>#N/A</v>
      </c>
      <c r="C204" s="30" t="e">
        <f>(Table24[[#This Row],[Started]]-B203)/B203</f>
        <v>#N/A</v>
      </c>
    </row>
    <row r="205" spans="1:3" x14ac:dyDescent="0.2">
      <c r="A205" s="9">
        <v>27942</v>
      </c>
      <c r="B205" s="10" t="e">
        <f>VLOOKUP(Table24[[#This Row],[Date]],Database!$A:$A,MATCH($A$1,Database!$A$1:$A$1,),)</f>
        <v>#N/A</v>
      </c>
      <c r="C205" s="30" t="e">
        <f>(Table24[[#This Row],[Started]]-B204)/B204</f>
        <v>#N/A</v>
      </c>
    </row>
    <row r="206" spans="1:3" x14ac:dyDescent="0.2">
      <c r="A206" s="9">
        <v>27973</v>
      </c>
      <c r="B206" s="10" t="e">
        <f>VLOOKUP(Table24[[#This Row],[Date]],Database!$A:$A,MATCH($A$1,Database!$A$1:$A$1,),)</f>
        <v>#N/A</v>
      </c>
      <c r="C206" s="30" t="e">
        <f>(Table24[[#This Row],[Started]]-B205)/B205</f>
        <v>#N/A</v>
      </c>
    </row>
    <row r="207" spans="1:3" x14ac:dyDescent="0.2">
      <c r="A207" s="9">
        <v>28004</v>
      </c>
      <c r="B207" s="10" t="e">
        <f>VLOOKUP(Table24[[#This Row],[Date]],Database!$A:$A,MATCH($A$1,Database!$A$1:$A$1,),)</f>
        <v>#N/A</v>
      </c>
      <c r="C207" s="30" t="e">
        <f>(Table24[[#This Row],[Started]]-B206)/B206</f>
        <v>#N/A</v>
      </c>
    </row>
    <row r="208" spans="1:3" x14ac:dyDescent="0.2">
      <c r="A208" s="9">
        <v>28034</v>
      </c>
      <c r="B208" s="10" t="e">
        <f>VLOOKUP(Table24[[#This Row],[Date]],Database!$A:$A,MATCH($A$1,Database!$A$1:$A$1,),)</f>
        <v>#N/A</v>
      </c>
      <c r="C208" s="30" t="e">
        <f>(Table24[[#This Row],[Started]]-B207)/B207</f>
        <v>#N/A</v>
      </c>
    </row>
    <row r="209" spans="1:3" x14ac:dyDescent="0.2">
      <c r="A209" s="9">
        <v>28065</v>
      </c>
      <c r="B209" s="10" t="e">
        <f>VLOOKUP(Table24[[#This Row],[Date]],Database!$A:$A,MATCH($A$1,Database!$A$1:$A$1,),)</f>
        <v>#N/A</v>
      </c>
      <c r="C209" s="30" t="e">
        <f>(Table24[[#This Row],[Started]]-B208)/B208</f>
        <v>#N/A</v>
      </c>
    </row>
    <row r="210" spans="1:3" x14ac:dyDescent="0.2">
      <c r="A210" s="9">
        <v>28095</v>
      </c>
      <c r="B210" s="10" t="e">
        <f>VLOOKUP(Table24[[#This Row],[Date]],Database!$A:$A,MATCH($A$1,Database!$A$1:$A$1,),)</f>
        <v>#N/A</v>
      </c>
      <c r="C210" s="30" t="e">
        <f>(Table24[[#This Row],[Started]]-B209)/B209</f>
        <v>#N/A</v>
      </c>
    </row>
    <row r="211" spans="1:3" x14ac:dyDescent="0.2">
      <c r="A211" s="9">
        <v>28126</v>
      </c>
      <c r="B211" s="10" t="e">
        <f>VLOOKUP(Table24[[#This Row],[Date]],Database!$A:$A,MATCH($A$1,Database!$A$1:$A$1,),)</f>
        <v>#N/A</v>
      </c>
      <c r="C211" s="30" t="e">
        <f>(Table24[[#This Row],[Started]]-B210)/B210</f>
        <v>#N/A</v>
      </c>
    </row>
    <row r="212" spans="1:3" x14ac:dyDescent="0.2">
      <c r="A212" s="9">
        <v>28157</v>
      </c>
      <c r="B212" s="10" t="e">
        <f>VLOOKUP(Table24[[#This Row],[Date]],Database!$A:$A,MATCH($A$1,Database!$A$1:$A$1,),)</f>
        <v>#N/A</v>
      </c>
      <c r="C212" s="30" t="e">
        <f>(Table24[[#This Row],[Started]]-B211)/B211</f>
        <v>#N/A</v>
      </c>
    </row>
    <row r="213" spans="1:3" x14ac:dyDescent="0.2">
      <c r="A213" s="9">
        <v>28185</v>
      </c>
      <c r="B213" s="10" t="e">
        <f>VLOOKUP(Table24[[#This Row],[Date]],Database!$A:$A,MATCH($A$1,Database!$A$1:$A$1,),)</f>
        <v>#N/A</v>
      </c>
      <c r="C213" s="30" t="e">
        <f>(Table24[[#This Row],[Started]]-B212)/B212</f>
        <v>#N/A</v>
      </c>
    </row>
    <row r="214" spans="1:3" x14ac:dyDescent="0.2">
      <c r="A214" s="9">
        <v>28216</v>
      </c>
      <c r="B214" s="10" t="e">
        <f>VLOOKUP(Table24[[#This Row],[Date]],Database!$A:$A,MATCH($A$1,Database!$A$1:$A$1,),)</f>
        <v>#N/A</v>
      </c>
      <c r="C214" s="30" t="e">
        <f>(Table24[[#This Row],[Started]]-B213)/B213</f>
        <v>#N/A</v>
      </c>
    </row>
    <row r="215" spans="1:3" x14ac:dyDescent="0.2">
      <c r="A215" s="9">
        <v>28246</v>
      </c>
      <c r="B215" s="10" t="e">
        <f>VLOOKUP(Table24[[#This Row],[Date]],Database!$A:$A,MATCH($A$1,Database!$A$1:$A$1,),)</f>
        <v>#N/A</v>
      </c>
      <c r="C215" s="30" t="e">
        <f>(Table24[[#This Row],[Started]]-B214)/B214</f>
        <v>#N/A</v>
      </c>
    </row>
    <row r="216" spans="1:3" x14ac:dyDescent="0.2">
      <c r="A216" s="9">
        <v>28277</v>
      </c>
      <c r="B216" s="10" t="e">
        <f>VLOOKUP(Table24[[#This Row],[Date]],Database!$A:$A,MATCH($A$1,Database!$A$1:$A$1,),)</f>
        <v>#N/A</v>
      </c>
      <c r="C216" s="30" t="e">
        <f>(Table24[[#This Row],[Started]]-B215)/B215</f>
        <v>#N/A</v>
      </c>
    </row>
    <row r="217" spans="1:3" x14ac:dyDescent="0.2">
      <c r="A217" s="9">
        <v>28307</v>
      </c>
      <c r="B217" s="10" t="e">
        <f>VLOOKUP(Table24[[#This Row],[Date]],Database!$A:$A,MATCH($A$1,Database!$A$1:$A$1,),)</f>
        <v>#N/A</v>
      </c>
      <c r="C217" s="30" t="e">
        <f>(Table24[[#This Row],[Started]]-B216)/B216</f>
        <v>#N/A</v>
      </c>
    </row>
    <row r="218" spans="1:3" x14ac:dyDescent="0.2">
      <c r="A218" s="9">
        <v>28338</v>
      </c>
      <c r="B218" s="10" t="e">
        <f>VLOOKUP(Table24[[#This Row],[Date]],Database!$A:$A,MATCH($A$1,Database!$A$1:$A$1,),)</f>
        <v>#N/A</v>
      </c>
      <c r="C218" s="30" t="e">
        <f>(Table24[[#This Row],[Started]]-B217)/B217</f>
        <v>#N/A</v>
      </c>
    </row>
    <row r="219" spans="1:3" x14ac:dyDescent="0.2">
      <c r="A219" s="9">
        <v>28369</v>
      </c>
      <c r="B219" s="10" t="e">
        <f>VLOOKUP(Table24[[#This Row],[Date]],Database!$A:$A,MATCH($A$1,Database!$A$1:$A$1,),)</f>
        <v>#N/A</v>
      </c>
      <c r="C219" s="30" t="e">
        <f>(Table24[[#This Row],[Started]]-B218)/B218</f>
        <v>#N/A</v>
      </c>
    </row>
    <row r="220" spans="1:3" x14ac:dyDescent="0.2">
      <c r="A220" s="9">
        <v>28399</v>
      </c>
      <c r="B220" s="10" t="e">
        <f>VLOOKUP(Table24[[#This Row],[Date]],Database!$A:$A,MATCH($A$1,Database!$A$1:$A$1,),)</f>
        <v>#N/A</v>
      </c>
      <c r="C220" s="30" t="e">
        <f>(Table24[[#This Row],[Started]]-B219)/B219</f>
        <v>#N/A</v>
      </c>
    </row>
    <row r="221" spans="1:3" x14ac:dyDescent="0.2">
      <c r="A221" s="9">
        <v>28430</v>
      </c>
      <c r="B221" s="10" t="e">
        <f>VLOOKUP(Table24[[#This Row],[Date]],Database!$A:$A,MATCH($A$1,Database!$A$1:$A$1,),)</f>
        <v>#N/A</v>
      </c>
      <c r="C221" s="30" t="e">
        <f>(Table24[[#This Row],[Started]]-B220)/B220</f>
        <v>#N/A</v>
      </c>
    </row>
    <row r="222" spans="1:3" x14ac:dyDescent="0.2">
      <c r="A222" s="9">
        <v>28460</v>
      </c>
      <c r="B222" s="10" t="e">
        <f>VLOOKUP(Table24[[#This Row],[Date]],Database!$A:$A,MATCH($A$1,Database!$A$1:$A$1,),)</f>
        <v>#N/A</v>
      </c>
      <c r="C222" s="30" t="e">
        <f>(Table24[[#This Row],[Started]]-B221)/B221</f>
        <v>#N/A</v>
      </c>
    </row>
    <row r="223" spans="1:3" x14ac:dyDescent="0.2">
      <c r="A223" s="9">
        <v>28491</v>
      </c>
      <c r="B223" s="10" t="e">
        <f>VLOOKUP(Table24[[#This Row],[Date]],Database!$A:$A,MATCH($A$1,Database!$A$1:$A$1,),)</f>
        <v>#N/A</v>
      </c>
      <c r="C223" s="30" t="e">
        <f>(Table24[[#This Row],[Started]]-B222)/B222</f>
        <v>#N/A</v>
      </c>
    </row>
    <row r="224" spans="1:3" x14ac:dyDescent="0.2">
      <c r="A224" s="9">
        <v>28522</v>
      </c>
      <c r="B224" s="10" t="e">
        <f>VLOOKUP(Table24[[#This Row],[Date]],Database!$A:$A,MATCH($A$1,Database!$A$1:$A$1,),)</f>
        <v>#N/A</v>
      </c>
      <c r="C224" s="30" t="e">
        <f>(Table24[[#This Row],[Started]]-B223)/B223</f>
        <v>#N/A</v>
      </c>
    </row>
    <row r="225" spans="1:3" x14ac:dyDescent="0.2">
      <c r="A225" s="9">
        <v>28550</v>
      </c>
      <c r="B225" s="10" t="e">
        <f>VLOOKUP(Table24[[#This Row],[Date]],Database!$A:$A,MATCH($A$1,Database!$A$1:$A$1,),)</f>
        <v>#N/A</v>
      </c>
      <c r="C225" s="30" t="e">
        <f>(Table24[[#This Row],[Started]]-B224)/B224</f>
        <v>#N/A</v>
      </c>
    </row>
    <row r="226" spans="1:3" x14ac:dyDescent="0.2">
      <c r="A226" s="9">
        <v>28581</v>
      </c>
      <c r="B226" s="10" t="e">
        <f>VLOOKUP(Table24[[#This Row],[Date]],Database!$A:$A,MATCH($A$1,Database!$A$1:$A$1,),)</f>
        <v>#N/A</v>
      </c>
      <c r="C226" s="30" t="e">
        <f>(Table24[[#This Row],[Started]]-B225)/B225</f>
        <v>#N/A</v>
      </c>
    </row>
    <row r="227" spans="1:3" x14ac:dyDescent="0.2">
      <c r="A227" s="13">
        <v>28611</v>
      </c>
      <c r="B227" s="10" t="e">
        <f>VLOOKUP(Table24[[#This Row],[Date]],Database!$A:$A,MATCH($A$1,Database!$A$1:$A$1,),)</f>
        <v>#N/A</v>
      </c>
      <c r="C227" s="30" t="e">
        <f>(Table24[[#This Row],[Started]]-B226)/B226</f>
        <v>#N/A</v>
      </c>
    </row>
    <row r="228" spans="1:3" x14ac:dyDescent="0.2">
      <c r="A228" s="13">
        <v>28642</v>
      </c>
      <c r="B228" s="10" t="e">
        <f>VLOOKUP(Table24[[#This Row],[Date]],Database!$A:$A,MATCH($A$1,Database!$A$1:$A$1,),)</f>
        <v>#N/A</v>
      </c>
      <c r="C228" s="30" t="e">
        <f>(Table24[[#This Row],[Started]]-B227)/B227</f>
        <v>#N/A</v>
      </c>
    </row>
    <row r="229" spans="1:3" x14ac:dyDescent="0.2">
      <c r="A229" s="13">
        <v>28672</v>
      </c>
      <c r="B229" s="10" t="e">
        <f>VLOOKUP(Table24[[#This Row],[Date]],Database!$A:$A,MATCH($A$1,Database!$A$1:$A$1,),)</f>
        <v>#N/A</v>
      </c>
      <c r="C229" s="30" t="e">
        <f>(Table24[[#This Row],[Started]]-B228)/B228</f>
        <v>#N/A</v>
      </c>
    </row>
    <row r="230" spans="1:3" x14ac:dyDescent="0.2">
      <c r="A230" s="13">
        <v>28703</v>
      </c>
      <c r="B230" s="10" t="e">
        <f>VLOOKUP(Table24[[#This Row],[Date]],Database!$A:$A,MATCH($A$1,Database!$A$1:$A$1,),)</f>
        <v>#N/A</v>
      </c>
      <c r="C230" s="30" t="e">
        <f>(Table24[[#This Row],[Started]]-B229)/B229</f>
        <v>#N/A</v>
      </c>
    </row>
    <row r="231" spans="1:3" x14ac:dyDescent="0.2">
      <c r="A231" s="13">
        <v>28734</v>
      </c>
      <c r="B231" s="10" t="e">
        <f>VLOOKUP(Table24[[#This Row],[Date]],Database!$A:$A,MATCH($A$1,Database!$A$1:$A$1,),)</f>
        <v>#N/A</v>
      </c>
      <c r="C231" s="30" t="e">
        <f>(Table24[[#This Row],[Started]]-B230)/B230</f>
        <v>#N/A</v>
      </c>
    </row>
    <row r="232" spans="1:3" x14ac:dyDescent="0.2">
      <c r="A232" s="13">
        <v>28764</v>
      </c>
      <c r="B232" s="10" t="e">
        <f>VLOOKUP(Table24[[#This Row],[Date]],Database!$A:$A,MATCH($A$1,Database!$A$1:$A$1,),)</f>
        <v>#N/A</v>
      </c>
      <c r="C232" s="30" t="e">
        <f>(Table24[[#This Row],[Started]]-B231)/B231</f>
        <v>#N/A</v>
      </c>
    </row>
    <row r="233" spans="1:3" x14ac:dyDescent="0.2">
      <c r="A233" s="13">
        <v>28795</v>
      </c>
      <c r="B233" s="10" t="e">
        <f>VLOOKUP(Table24[[#This Row],[Date]],Database!$A:$A,MATCH($A$1,Database!$A$1:$A$1,),)</f>
        <v>#N/A</v>
      </c>
      <c r="C233" s="30" t="e">
        <f>(Table24[[#This Row],[Started]]-B232)/B232</f>
        <v>#N/A</v>
      </c>
    </row>
    <row r="234" spans="1:3" x14ac:dyDescent="0.2">
      <c r="A234" s="13">
        <v>28825</v>
      </c>
      <c r="B234" s="10" t="e">
        <f>VLOOKUP(Table24[[#This Row],[Date]],Database!$A:$A,MATCH($A$1,Database!$A$1:$A$1,),)</f>
        <v>#N/A</v>
      </c>
      <c r="C234" s="30" t="e">
        <f>(Table24[[#This Row],[Started]]-B233)/B233</f>
        <v>#N/A</v>
      </c>
    </row>
    <row r="235" spans="1:3" x14ac:dyDescent="0.2">
      <c r="A235" s="13">
        <v>28856</v>
      </c>
      <c r="B235" s="10" t="e">
        <f>VLOOKUP(Table24[[#This Row],[Date]],Database!$A:$A,MATCH($A$1,Database!$A$1:$A$1,),)</f>
        <v>#N/A</v>
      </c>
      <c r="C235" s="30" t="e">
        <f>(Table24[[#This Row],[Started]]-B234)/B234</f>
        <v>#N/A</v>
      </c>
    </row>
    <row r="236" spans="1:3" x14ac:dyDescent="0.2">
      <c r="A236" s="13">
        <v>28887</v>
      </c>
      <c r="B236" s="10" t="e">
        <f>VLOOKUP(Table24[[#This Row],[Date]],Database!$A:$A,MATCH($A$1,Database!$A$1:$A$1,),)</f>
        <v>#N/A</v>
      </c>
      <c r="C236" s="30" t="e">
        <f>(Table24[[#This Row],[Started]]-B235)/B235</f>
        <v>#N/A</v>
      </c>
    </row>
    <row r="237" spans="1:3" x14ac:dyDescent="0.2">
      <c r="A237" s="13">
        <v>28915</v>
      </c>
      <c r="B237" s="10" t="e">
        <f>VLOOKUP(Table24[[#This Row],[Date]],Database!$A:$A,MATCH($A$1,Database!$A$1:$A$1,),)</f>
        <v>#N/A</v>
      </c>
      <c r="C237" s="30" t="e">
        <f>(Table24[[#This Row],[Started]]-B236)/B236</f>
        <v>#N/A</v>
      </c>
    </row>
    <row r="238" spans="1:3" x14ac:dyDescent="0.2">
      <c r="A238" s="13">
        <v>28946</v>
      </c>
      <c r="B238" s="10" t="e">
        <f>VLOOKUP(Table24[[#This Row],[Date]],Database!$A:$A,MATCH($A$1,Database!$A$1:$A$1,),)</f>
        <v>#N/A</v>
      </c>
      <c r="C238" s="30" t="e">
        <f>(Table24[[#This Row],[Started]]-B237)/B237</f>
        <v>#N/A</v>
      </c>
    </row>
    <row r="239" spans="1:3" x14ac:dyDescent="0.2">
      <c r="A239" s="13">
        <v>28976</v>
      </c>
      <c r="B239" s="10" t="e">
        <f>VLOOKUP(Table24[[#This Row],[Date]],Database!$A:$A,MATCH($A$1,Database!$A$1:$A$1,),)</f>
        <v>#N/A</v>
      </c>
      <c r="C239" s="30" t="e">
        <f>(Table24[[#This Row],[Started]]-B238)/B238</f>
        <v>#N/A</v>
      </c>
    </row>
    <row r="240" spans="1:3" x14ac:dyDescent="0.2">
      <c r="A240" s="13">
        <v>29007</v>
      </c>
      <c r="B240" s="10" t="e">
        <f>VLOOKUP(Table24[[#This Row],[Date]],Database!$A:$A,MATCH($A$1,Database!$A$1:$A$1,),)</f>
        <v>#N/A</v>
      </c>
      <c r="C240" s="30" t="e">
        <f>(Table24[[#This Row],[Started]]-B239)/B239</f>
        <v>#N/A</v>
      </c>
    </row>
    <row r="241" spans="1:3" x14ac:dyDescent="0.2">
      <c r="A241" s="13">
        <v>29037</v>
      </c>
      <c r="B241" s="10" t="e">
        <f>VLOOKUP(Table24[[#This Row],[Date]],Database!$A:$A,MATCH($A$1,Database!$A$1:$A$1,),)</f>
        <v>#N/A</v>
      </c>
      <c r="C241" s="30" t="e">
        <f>(Table24[[#This Row],[Started]]-B240)/B240</f>
        <v>#N/A</v>
      </c>
    </row>
    <row r="242" spans="1:3" x14ac:dyDescent="0.2">
      <c r="A242" s="13">
        <v>29068</v>
      </c>
      <c r="B242" s="10" t="e">
        <f>VLOOKUP(Table24[[#This Row],[Date]],Database!$A:$A,MATCH($A$1,Database!$A$1:$A$1,),)</f>
        <v>#N/A</v>
      </c>
      <c r="C242" s="30" t="e">
        <f>(Table24[[#This Row],[Started]]-B241)/B241</f>
        <v>#N/A</v>
      </c>
    </row>
    <row r="243" spans="1:3" x14ac:dyDescent="0.2">
      <c r="A243" s="9">
        <v>29099</v>
      </c>
      <c r="B243" s="10" t="e">
        <f>VLOOKUP(Table24[[#This Row],[Date]],Database!$A:$A,MATCH($A$1,Database!$A$1:$A$1,),)</f>
        <v>#N/A</v>
      </c>
      <c r="C243" s="30" t="e">
        <f>(Table24[[#This Row],[Started]]-B242)/B242</f>
        <v>#N/A</v>
      </c>
    </row>
    <row r="244" spans="1:3" x14ac:dyDescent="0.2">
      <c r="A244" s="9">
        <v>29129</v>
      </c>
      <c r="B244" s="10" t="e">
        <f>VLOOKUP(Table24[[#This Row],[Date]],Database!$A:$A,MATCH($A$1,Database!$A$1:$A$1,),)</f>
        <v>#N/A</v>
      </c>
      <c r="C244" s="30" t="e">
        <f>(Table24[[#This Row],[Started]]-B243)/B243</f>
        <v>#N/A</v>
      </c>
    </row>
    <row r="245" spans="1:3" x14ac:dyDescent="0.2">
      <c r="A245" s="9">
        <v>29160</v>
      </c>
      <c r="B245" s="10" t="e">
        <f>VLOOKUP(Table24[[#This Row],[Date]],Database!$A:$A,MATCH($A$1,Database!$A$1:$A$1,),)</f>
        <v>#N/A</v>
      </c>
      <c r="C245" s="30" t="e">
        <f>(Table24[[#This Row],[Started]]-B244)/B244</f>
        <v>#N/A</v>
      </c>
    </row>
    <row r="246" spans="1:3" x14ac:dyDescent="0.2">
      <c r="A246" s="9">
        <v>29190</v>
      </c>
      <c r="B246" s="10" t="e">
        <f>VLOOKUP(Table24[[#This Row],[Date]],Database!$A:$A,MATCH($A$1,Database!$A$1:$A$1,),)</f>
        <v>#N/A</v>
      </c>
      <c r="C246" s="30" t="e">
        <f>(Table24[[#This Row],[Started]]-B245)/B245</f>
        <v>#N/A</v>
      </c>
    </row>
    <row r="247" spans="1:3" x14ac:dyDescent="0.2">
      <c r="A247" s="9">
        <v>29221</v>
      </c>
      <c r="B247" s="10" t="e">
        <f>VLOOKUP(Table24[[#This Row],[Date]],Database!$A:$A,MATCH($A$1,Database!$A$1:$A$1,),)</f>
        <v>#N/A</v>
      </c>
      <c r="C247" s="30" t="e">
        <f>(Table24[[#This Row],[Started]]-B246)/B246</f>
        <v>#N/A</v>
      </c>
    </row>
    <row r="248" spans="1:3" x14ac:dyDescent="0.2">
      <c r="A248" s="9">
        <v>29252</v>
      </c>
      <c r="B248" s="10" t="e">
        <f>VLOOKUP(Table24[[#This Row],[Date]],Database!$A:$A,MATCH($A$1,Database!$A$1:$A$1,),)</f>
        <v>#N/A</v>
      </c>
      <c r="C248" s="30" t="e">
        <f>(Table24[[#This Row],[Started]]-B247)/B247</f>
        <v>#N/A</v>
      </c>
    </row>
    <row r="249" spans="1:3" x14ac:dyDescent="0.2">
      <c r="A249" s="9">
        <v>29281</v>
      </c>
      <c r="B249" s="10" t="e">
        <f>VLOOKUP(Table24[[#This Row],[Date]],Database!$A:$A,MATCH($A$1,Database!$A$1:$A$1,),)</f>
        <v>#N/A</v>
      </c>
      <c r="C249" s="30" t="e">
        <f>(Table24[[#This Row],[Started]]-B248)/B248</f>
        <v>#N/A</v>
      </c>
    </row>
    <row r="250" spans="1:3" x14ac:dyDescent="0.2">
      <c r="A250" s="9">
        <v>29312</v>
      </c>
      <c r="B250" s="10" t="e">
        <f>VLOOKUP(Table24[[#This Row],[Date]],Database!$A:$A,MATCH($A$1,Database!$A$1:$A$1,),)</f>
        <v>#N/A</v>
      </c>
      <c r="C250" s="30" t="e">
        <f>(Table24[[#This Row],[Started]]-B249)/B249</f>
        <v>#N/A</v>
      </c>
    </row>
    <row r="251" spans="1:3" x14ac:dyDescent="0.2">
      <c r="A251" s="9">
        <v>29342</v>
      </c>
      <c r="B251" s="10" t="e">
        <f>VLOOKUP(Table24[[#This Row],[Date]],Database!$A:$A,MATCH($A$1,Database!$A$1:$A$1,),)</f>
        <v>#N/A</v>
      </c>
      <c r="C251" s="30" t="e">
        <f>(Table24[[#This Row],[Started]]-B250)/B250</f>
        <v>#N/A</v>
      </c>
    </row>
    <row r="252" spans="1:3" x14ac:dyDescent="0.2">
      <c r="A252" s="9">
        <v>29373</v>
      </c>
      <c r="B252" s="10" t="e">
        <f>VLOOKUP(Table24[[#This Row],[Date]],Database!$A:$A,MATCH($A$1,Database!$A$1:$A$1,),)</f>
        <v>#N/A</v>
      </c>
      <c r="C252" s="30" t="e">
        <f>(Table24[[#This Row],[Started]]-B251)/B251</f>
        <v>#N/A</v>
      </c>
    </row>
    <row r="253" spans="1:3" x14ac:dyDescent="0.2">
      <c r="A253" s="9">
        <v>29403</v>
      </c>
      <c r="B253" s="10" t="e">
        <f>VLOOKUP(Table24[[#This Row],[Date]],Database!$A:$A,MATCH($A$1,Database!$A$1:$A$1,),)</f>
        <v>#N/A</v>
      </c>
      <c r="C253" s="30" t="e">
        <f>(Table24[[#This Row],[Started]]-B252)/B252</f>
        <v>#N/A</v>
      </c>
    </row>
    <row r="254" spans="1:3" x14ac:dyDescent="0.2">
      <c r="A254" s="9">
        <v>29434</v>
      </c>
      <c r="B254" s="10" t="e">
        <f>VLOOKUP(Table24[[#This Row],[Date]],Database!$A:$A,MATCH($A$1,Database!$A$1:$A$1,),)</f>
        <v>#N/A</v>
      </c>
      <c r="C254" s="30" t="e">
        <f>(Table24[[#This Row],[Started]]-B253)/B253</f>
        <v>#N/A</v>
      </c>
    </row>
    <row r="255" spans="1:3" x14ac:dyDescent="0.2">
      <c r="A255" s="9">
        <v>29465</v>
      </c>
      <c r="B255" s="10" t="e">
        <f>VLOOKUP(Table24[[#This Row],[Date]],Database!$A:$A,MATCH($A$1,Database!$A$1:$A$1,),)</f>
        <v>#N/A</v>
      </c>
      <c r="C255" s="30" t="e">
        <f>(Table24[[#This Row],[Started]]-B254)/B254</f>
        <v>#N/A</v>
      </c>
    </row>
    <row r="256" spans="1:3" x14ac:dyDescent="0.2">
      <c r="A256" s="9">
        <v>29495</v>
      </c>
      <c r="B256" s="10" t="e">
        <f>VLOOKUP(Table24[[#This Row],[Date]],Database!$A:$A,MATCH($A$1,Database!$A$1:$A$1,),)</f>
        <v>#N/A</v>
      </c>
      <c r="C256" s="30" t="e">
        <f>(Table24[[#This Row],[Started]]-B255)/B255</f>
        <v>#N/A</v>
      </c>
    </row>
    <row r="257" spans="1:3" x14ac:dyDescent="0.2">
      <c r="A257" s="9">
        <v>29526</v>
      </c>
      <c r="B257" s="10" t="e">
        <f>VLOOKUP(Table24[[#This Row],[Date]],Database!$A:$A,MATCH($A$1,Database!$A$1:$A$1,),)</f>
        <v>#N/A</v>
      </c>
      <c r="C257" s="30" t="e">
        <f>(Table24[[#This Row],[Started]]-B256)/B256</f>
        <v>#N/A</v>
      </c>
    </row>
    <row r="258" spans="1:3" x14ac:dyDescent="0.2">
      <c r="A258" s="9">
        <v>29556</v>
      </c>
      <c r="B258" s="10" t="e">
        <f>VLOOKUP(Table24[[#This Row],[Date]],Database!$A:$A,MATCH($A$1,Database!$A$1:$A$1,),)</f>
        <v>#N/A</v>
      </c>
      <c r="C258" s="30" t="e">
        <f>(Table24[[#This Row],[Started]]-B257)/B257</f>
        <v>#N/A</v>
      </c>
    </row>
    <row r="259" spans="1:3" x14ac:dyDescent="0.2">
      <c r="A259" s="9">
        <v>29587</v>
      </c>
      <c r="B259" s="10" t="e">
        <f>VLOOKUP(Table24[[#This Row],[Date]],Database!$A:$A,MATCH($A$1,Database!$A$1:$A$1,),)</f>
        <v>#N/A</v>
      </c>
      <c r="C259" s="30" t="e">
        <f>(Table24[[#This Row],[Started]]-B258)/B258</f>
        <v>#N/A</v>
      </c>
    </row>
    <row r="260" spans="1:3" x14ac:dyDescent="0.2">
      <c r="A260" s="9">
        <v>29618</v>
      </c>
      <c r="B260" s="10" t="e">
        <f>VLOOKUP(Table24[[#This Row],[Date]],Database!$A:$A,MATCH($A$1,Database!$A$1:$A$1,),)</f>
        <v>#N/A</v>
      </c>
      <c r="C260" s="30" t="e">
        <f>(Table24[[#This Row],[Started]]-B259)/B259</f>
        <v>#N/A</v>
      </c>
    </row>
    <row r="261" spans="1:3" x14ac:dyDescent="0.2">
      <c r="A261" s="9">
        <v>29646</v>
      </c>
      <c r="B261" s="10" t="e">
        <f>VLOOKUP(Table24[[#This Row],[Date]],Database!$A:$A,MATCH($A$1,Database!$A$1:$A$1,),)</f>
        <v>#N/A</v>
      </c>
      <c r="C261" s="30" t="e">
        <f>(Table24[[#This Row],[Started]]-B260)/B260</f>
        <v>#N/A</v>
      </c>
    </row>
    <row r="262" spans="1:3" x14ac:dyDescent="0.2">
      <c r="A262" s="9">
        <v>29677</v>
      </c>
      <c r="B262" s="10" t="e">
        <f>VLOOKUP(Table24[[#This Row],[Date]],Database!$A:$A,MATCH($A$1,Database!$A$1:$A$1,),)</f>
        <v>#N/A</v>
      </c>
      <c r="C262" s="30" t="e">
        <f>(Table24[[#This Row],[Started]]-B261)/B261</f>
        <v>#N/A</v>
      </c>
    </row>
    <row r="263" spans="1:3" x14ac:dyDescent="0.2">
      <c r="A263" s="9">
        <v>29707</v>
      </c>
      <c r="B263" s="10" t="e">
        <f>VLOOKUP(Table24[[#This Row],[Date]],Database!$A:$A,MATCH($A$1,Database!$A$1:$A$1,),)</f>
        <v>#N/A</v>
      </c>
      <c r="C263" s="30" t="e">
        <f>(Table24[[#This Row],[Started]]-B262)/B262</f>
        <v>#N/A</v>
      </c>
    </row>
    <row r="264" spans="1:3" x14ac:dyDescent="0.2">
      <c r="A264" s="9">
        <v>29738</v>
      </c>
      <c r="B264" s="10" t="e">
        <f>VLOOKUP(Table24[[#This Row],[Date]],Database!$A:$A,MATCH($A$1,Database!$A$1:$A$1,),)</f>
        <v>#N/A</v>
      </c>
      <c r="C264" s="30" t="e">
        <f>(Table24[[#This Row],[Started]]-B263)/B263</f>
        <v>#N/A</v>
      </c>
    </row>
    <row r="265" spans="1:3" x14ac:dyDescent="0.2">
      <c r="A265" s="9">
        <v>29768</v>
      </c>
      <c r="B265" s="10" t="e">
        <f>VLOOKUP(Table24[[#This Row],[Date]],Database!$A:$A,MATCH($A$1,Database!$A$1:$A$1,),)</f>
        <v>#N/A</v>
      </c>
      <c r="C265" s="30" t="e">
        <f>(Table24[[#This Row],[Started]]-B264)/B264</f>
        <v>#N/A</v>
      </c>
    </row>
    <row r="266" spans="1:3" x14ac:dyDescent="0.2">
      <c r="A266" s="9">
        <v>29799</v>
      </c>
      <c r="B266" s="10" t="e">
        <f>VLOOKUP(Table24[[#This Row],[Date]],Database!$A:$A,MATCH($A$1,Database!$A$1:$A$1,),)</f>
        <v>#N/A</v>
      </c>
      <c r="C266" s="30" t="e">
        <f>(Table24[[#This Row],[Started]]-B265)/B265</f>
        <v>#N/A</v>
      </c>
    </row>
    <row r="267" spans="1:3" x14ac:dyDescent="0.2">
      <c r="A267" s="9">
        <v>29830</v>
      </c>
      <c r="B267" s="10" t="e">
        <f>VLOOKUP(Table24[[#This Row],[Date]],Database!$A:$A,MATCH($A$1,Database!$A$1:$A$1,),)</f>
        <v>#N/A</v>
      </c>
      <c r="C267" s="30" t="e">
        <f>(Table24[[#This Row],[Started]]-B266)/B266</f>
        <v>#N/A</v>
      </c>
    </row>
    <row r="268" spans="1:3" x14ac:dyDescent="0.2">
      <c r="A268" s="9">
        <v>29860</v>
      </c>
      <c r="B268" s="10" t="e">
        <f>VLOOKUP(Table24[[#This Row],[Date]],Database!$A:$A,MATCH($A$1,Database!$A$1:$A$1,),)</f>
        <v>#N/A</v>
      </c>
      <c r="C268" s="30" t="e">
        <f>(Table24[[#This Row],[Started]]-B267)/B267</f>
        <v>#N/A</v>
      </c>
    </row>
    <row r="269" spans="1:3" x14ac:dyDescent="0.2">
      <c r="A269" s="9">
        <v>29891</v>
      </c>
      <c r="B269" s="10" t="e">
        <f>VLOOKUP(Table24[[#This Row],[Date]],Database!$A:$A,MATCH($A$1,Database!$A$1:$A$1,),)</f>
        <v>#N/A</v>
      </c>
      <c r="C269" s="30" t="e">
        <f>(Table24[[#This Row],[Started]]-B268)/B268</f>
        <v>#N/A</v>
      </c>
    </row>
    <row r="270" spans="1:3" x14ac:dyDescent="0.2">
      <c r="A270" s="9">
        <v>29921</v>
      </c>
      <c r="B270" s="10" t="e">
        <f>VLOOKUP(Table24[[#This Row],[Date]],Database!$A:$A,MATCH($A$1,Database!$A$1:$A$1,),)</f>
        <v>#N/A</v>
      </c>
      <c r="C270" s="30" t="e">
        <f>(Table24[[#This Row],[Started]]-B269)/B269</f>
        <v>#N/A</v>
      </c>
    </row>
    <row r="271" spans="1:3" x14ac:dyDescent="0.2">
      <c r="A271" s="9">
        <v>29952</v>
      </c>
      <c r="B271" s="10" t="e">
        <f>VLOOKUP(Table24[[#This Row],[Date]],Database!$A:$A,MATCH($A$1,Database!$A$1:$A$1,),)</f>
        <v>#N/A</v>
      </c>
      <c r="C271" s="30" t="e">
        <f>(Table24[[#This Row],[Started]]-B270)/B270</f>
        <v>#N/A</v>
      </c>
    </row>
    <row r="272" spans="1:3" x14ac:dyDescent="0.2">
      <c r="A272" s="9">
        <v>29983</v>
      </c>
      <c r="B272" s="10" t="e">
        <f>VLOOKUP(Table24[[#This Row],[Date]],Database!$A:$A,MATCH($A$1,Database!$A$1:$A$1,),)</f>
        <v>#N/A</v>
      </c>
      <c r="C272" s="30" t="e">
        <f>(Table24[[#This Row],[Started]]-B271)/B271</f>
        <v>#N/A</v>
      </c>
    </row>
    <row r="273" spans="1:3" x14ac:dyDescent="0.2">
      <c r="A273" s="9">
        <v>30011</v>
      </c>
      <c r="B273" s="10" t="e">
        <f>VLOOKUP(Table24[[#This Row],[Date]],Database!$A:$A,MATCH($A$1,Database!$A$1:$A$1,),)</f>
        <v>#N/A</v>
      </c>
      <c r="C273" s="30" t="e">
        <f>(Table24[[#This Row],[Started]]-B272)/B272</f>
        <v>#N/A</v>
      </c>
    </row>
    <row r="274" spans="1:3" x14ac:dyDescent="0.2">
      <c r="A274" s="9">
        <v>30042</v>
      </c>
      <c r="B274" s="10" t="e">
        <f>VLOOKUP(Table24[[#This Row],[Date]],Database!$A:$A,MATCH($A$1,Database!$A$1:$A$1,),)</f>
        <v>#N/A</v>
      </c>
      <c r="C274" s="30" t="e">
        <f>(Table24[[#This Row],[Started]]-B273)/B273</f>
        <v>#N/A</v>
      </c>
    </row>
    <row r="275" spans="1:3" x14ac:dyDescent="0.2">
      <c r="A275" s="9">
        <v>30072</v>
      </c>
      <c r="B275" s="10" t="e">
        <f>VLOOKUP(Table24[[#This Row],[Date]],Database!$A:$A,MATCH($A$1,Database!$A$1:$A$1,),)</f>
        <v>#N/A</v>
      </c>
      <c r="C275" s="30" t="e">
        <f>(Table24[[#This Row],[Started]]-B274)/B274</f>
        <v>#N/A</v>
      </c>
    </row>
    <row r="276" spans="1:3" x14ac:dyDescent="0.2">
      <c r="A276" s="9">
        <v>30103</v>
      </c>
      <c r="B276" s="10" t="e">
        <f>VLOOKUP(Table24[[#This Row],[Date]],Database!$A:$A,MATCH($A$1,Database!$A$1:$A$1,),)</f>
        <v>#N/A</v>
      </c>
      <c r="C276" s="30" t="e">
        <f>(Table24[[#This Row],[Started]]-B275)/B275</f>
        <v>#N/A</v>
      </c>
    </row>
    <row r="277" spans="1:3" x14ac:dyDescent="0.2">
      <c r="A277" s="9">
        <v>30133</v>
      </c>
      <c r="B277" s="10" t="e">
        <f>VLOOKUP(Table24[[#This Row],[Date]],Database!$A:$A,MATCH($A$1,Database!$A$1:$A$1,),)</f>
        <v>#N/A</v>
      </c>
      <c r="C277" s="30" t="e">
        <f>(Table24[[#This Row],[Started]]-B276)/B276</f>
        <v>#N/A</v>
      </c>
    </row>
    <row r="278" spans="1:3" x14ac:dyDescent="0.2">
      <c r="A278" s="9">
        <v>30164</v>
      </c>
      <c r="B278" s="10" t="e">
        <f>VLOOKUP(Table24[[#This Row],[Date]],Database!$A:$A,MATCH($A$1,Database!$A$1:$A$1,),)</f>
        <v>#N/A</v>
      </c>
      <c r="C278" s="30" t="e">
        <f>(Table24[[#This Row],[Started]]-B277)/B277</f>
        <v>#N/A</v>
      </c>
    </row>
    <row r="279" spans="1:3" x14ac:dyDescent="0.2">
      <c r="A279" s="9">
        <v>30195</v>
      </c>
      <c r="B279" s="10" t="e">
        <f>VLOOKUP(Table24[[#This Row],[Date]],Database!$A:$A,MATCH($A$1,Database!$A$1:$A$1,),)</f>
        <v>#N/A</v>
      </c>
      <c r="C279" s="30" t="e">
        <f>(Table24[[#This Row],[Started]]-B278)/B278</f>
        <v>#N/A</v>
      </c>
    </row>
    <row r="280" spans="1:3" x14ac:dyDescent="0.2">
      <c r="A280" s="9">
        <v>30225</v>
      </c>
      <c r="B280" s="10" t="e">
        <f>VLOOKUP(Table24[[#This Row],[Date]],Database!$A:$A,MATCH($A$1,Database!$A$1:$A$1,),)</f>
        <v>#N/A</v>
      </c>
      <c r="C280" s="30" t="e">
        <f>(Table24[[#This Row],[Started]]-B279)/B279</f>
        <v>#N/A</v>
      </c>
    </row>
    <row r="281" spans="1:3" x14ac:dyDescent="0.2">
      <c r="A281" s="9">
        <v>30256</v>
      </c>
      <c r="B281" s="10" t="e">
        <f>VLOOKUP(Table24[[#This Row],[Date]],Database!$A:$A,MATCH($A$1,Database!$A$1:$A$1,),)</f>
        <v>#N/A</v>
      </c>
      <c r="C281" s="30" t="e">
        <f>(Table24[[#This Row],[Started]]-B280)/B280</f>
        <v>#N/A</v>
      </c>
    </row>
    <row r="282" spans="1:3" x14ac:dyDescent="0.2">
      <c r="A282" s="9">
        <v>30286</v>
      </c>
      <c r="B282" s="10" t="e">
        <f>VLOOKUP(Table24[[#This Row],[Date]],Database!$A:$A,MATCH($A$1,Database!$A$1:$A$1,),)</f>
        <v>#N/A</v>
      </c>
      <c r="C282" s="30" t="e">
        <f>(Table24[[#This Row],[Started]]-B281)/B281</f>
        <v>#N/A</v>
      </c>
    </row>
    <row r="283" spans="1:3" x14ac:dyDescent="0.2">
      <c r="A283" s="9">
        <v>30317</v>
      </c>
      <c r="B283" s="10" t="e">
        <f>VLOOKUP(Table24[[#This Row],[Date]],Database!$A:$A,MATCH($A$1,Database!$A$1:$A$1,),)</f>
        <v>#N/A</v>
      </c>
      <c r="C283" s="30" t="e">
        <f>(Table24[[#This Row],[Started]]-B282)/B282</f>
        <v>#N/A</v>
      </c>
    </row>
    <row r="284" spans="1:3" x14ac:dyDescent="0.2">
      <c r="A284" s="9">
        <v>30348</v>
      </c>
      <c r="B284" s="10" t="e">
        <f>VLOOKUP(Table24[[#This Row],[Date]],Database!$A:$A,MATCH($A$1,Database!$A$1:$A$1,),)</f>
        <v>#N/A</v>
      </c>
      <c r="C284" s="30" t="e">
        <f>(Table24[[#This Row],[Started]]-B283)/B283</f>
        <v>#N/A</v>
      </c>
    </row>
    <row r="285" spans="1:3" x14ac:dyDescent="0.2">
      <c r="A285" s="9">
        <v>30376</v>
      </c>
      <c r="B285" s="10" t="e">
        <f>VLOOKUP(Table24[[#This Row],[Date]],Database!$A:$A,MATCH($A$1,Database!$A$1:$A$1,),)</f>
        <v>#N/A</v>
      </c>
      <c r="C285" s="30" t="e">
        <f>(Table24[[#This Row],[Started]]-B284)/B284</f>
        <v>#N/A</v>
      </c>
    </row>
    <row r="286" spans="1:3" x14ac:dyDescent="0.2">
      <c r="A286" s="9">
        <v>30407</v>
      </c>
      <c r="B286" s="10" t="e">
        <f>VLOOKUP(Table24[[#This Row],[Date]],Database!$A:$A,MATCH($A$1,Database!$A$1:$A$1,),)</f>
        <v>#N/A</v>
      </c>
      <c r="C286" s="30" t="e">
        <f>(Table24[[#This Row],[Started]]-B285)/B285</f>
        <v>#N/A</v>
      </c>
    </row>
    <row r="287" spans="1:3" x14ac:dyDescent="0.2">
      <c r="A287" s="9">
        <v>30437</v>
      </c>
      <c r="B287" s="10" t="e">
        <f>VLOOKUP(Table24[[#This Row],[Date]],Database!$A:$A,MATCH($A$1,Database!$A$1:$A$1,),)</f>
        <v>#N/A</v>
      </c>
      <c r="C287" s="30" t="e">
        <f>(Table24[[#This Row],[Started]]-B286)/B286</f>
        <v>#N/A</v>
      </c>
    </row>
    <row r="288" spans="1:3" x14ac:dyDescent="0.2">
      <c r="A288" s="9">
        <v>30468</v>
      </c>
      <c r="B288" s="10" t="e">
        <f>VLOOKUP(Table24[[#This Row],[Date]],Database!$A:$A,MATCH($A$1,Database!$A$1:$A$1,),)</f>
        <v>#N/A</v>
      </c>
      <c r="C288" s="30" t="e">
        <f>(Table24[[#This Row],[Started]]-B287)/B287</f>
        <v>#N/A</v>
      </c>
    </row>
    <row r="289" spans="1:3" x14ac:dyDescent="0.2">
      <c r="A289" s="9">
        <v>30498</v>
      </c>
      <c r="B289" s="10" t="e">
        <f>VLOOKUP(Table24[[#This Row],[Date]],Database!$A:$A,MATCH($A$1,Database!$A$1:$A$1,),)</f>
        <v>#N/A</v>
      </c>
      <c r="C289" s="30" t="e">
        <f>(Table24[[#This Row],[Started]]-B288)/B288</f>
        <v>#N/A</v>
      </c>
    </row>
    <row r="290" spans="1:3" x14ac:dyDescent="0.2">
      <c r="A290" s="9">
        <v>30529</v>
      </c>
      <c r="B290" s="10" t="e">
        <f>VLOOKUP(Table24[[#This Row],[Date]],Database!$A:$A,MATCH($A$1,Database!$A$1:$A$1,),)</f>
        <v>#N/A</v>
      </c>
      <c r="C290" s="30" t="e">
        <f>(Table24[[#This Row],[Started]]-B289)/B289</f>
        <v>#N/A</v>
      </c>
    </row>
    <row r="291" spans="1:3" x14ac:dyDescent="0.2">
      <c r="A291" s="9">
        <v>30560</v>
      </c>
      <c r="B291" s="10" t="e">
        <f>VLOOKUP(Table24[[#This Row],[Date]],Database!$A:$A,MATCH($A$1,Database!$A$1:$A$1,),)</f>
        <v>#N/A</v>
      </c>
      <c r="C291" s="30" t="e">
        <f>(Table24[[#This Row],[Started]]-B290)/B290</f>
        <v>#N/A</v>
      </c>
    </row>
    <row r="292" spans="1:3" x14ac:dyDescent="0.2">
      <c r="A292" s="9">
        <v>30590</v>
      </c>
      <c r="B292" s="10" t="e">
        <f>VLOOKUP(Table24[[#This Row],[Date]],Database!$A:$A,MATCH($A$1,Database!$A$1:$A$1,),)</f>
        <v>#N/A</v>
      </c>
      <c r="C292" s="30" t="e">
        <f>(Table24[[#This Row],[Started]]-B291)/B291</f>
        <v>#N/A</v>
      </c>
    </row>
    <row r="293" spans="1:3" x14ac:dyDescent="0.2">
      <c r="A293" s="9">
        <v>30621</v>
      </c>
      <c r="B293" s="10" t="e">
        <f>VLOOKUP(Table24[[#This Row],[Date]],Database!$A:$A,MATCH($A$1,Database!$A$1:$A$1,),)</f>
        <v>#N/A</v>
      </c>
      <c r="C293" s="30" t="e">
        <f>(Table24[[#This Row],[Started]]-B292)/B292</f>
        <v>#N/A</v>
      </c>
    </row>
    <row r="294" spans="1:3" x14ac:dyDescent="0.2">
      <c r="A294" s="9">
        <v>30651</v>
      </c>
      <c r="B294" s="10" t="e">
        <f>VLOOKUP(Table24[[#This Row],[Date]],Database!$A:$A,MATCH($A$1,Database!$A$1:$A$1,),)</f>
        <v>#N/A</v>
      </c>
      <c r="C294" s="30" t="e">
        <f>(Table24[[#This Row],[Started]]-B293)/B293</f>
        <v>#N/A</v>
      </c>
    </row>
    <row r="295" spans="1:3" x14ac:dyDescent="0.2">
      <c r="A295" s="9">
        <v>30682</v>
      </c>
      <c r="B295" s="10" t="e">
        <f>VLOOKUP(Table24[[#This Row],[Date]],Database!$A:$A,MATCH($A$1,Database!$A$1:$A$1,),)</f>
        <v>#N/A</v>
      </c>
      <c r="C295" s="30" t="e">
        <f>(Table24[[#This Row],[Started]]-B294)/B294</f>
        <v>#N/A</v>
      </c>
    </row>
    <row r="296" spans="1:3" x14ac:dyDescent="0.2">
      <c r="A296" s="9">
        <v>30713</v>
      </c>
      <c r="B296" s="10" t="e">
        <f>VLOOKUP(Table24[[#This Row],[Date]],Database!$A:$A,MATCH($A$1,Database!$A$1:$A$1,),)</f>
        <v>#N/A</v>
      </c>
      <c r="C296" s="30" t="e">
        <f>(Table24[[#This Row],[Started]]-B295)/B295</f>
        <v>#N/A</v>
      </c>
    </row>
    <row r="297" spans="1:3" x14ac:dyDescent="0.2">
      <c r="A297" s="9">
        <v>30742</v>
      </c>
      <c r="B297" s="10" t="e">
        <f>VLOOKUP(Table24[[#This Row],[Date]],Database!$A:$A,MATCH($A$1,Database!$A$1:$A$1,),)</f>
        <v>#N/A</v>
      </c>
      <c r="C297" s="30" t="e">
        <f>(Table24[[#This Row],[Started]]-B296)/B296</f>
        <v>#N/A</v>
      </c>
    </row>
    <row r="298" spans="1:3" x14ac:dyDescent="0.2">
      <c r="A298" s="9">
        <v>30773</v>
      </c>
      <c r="B298" s="10" t="e">
        <f>VLOOKUP(Table24[[#This Row],[Date]],Database!$A:$A,MATCH($A$1,Database!$A$1:$A$1,),)</f>
        <v>#N/A</v>
      </c>
      <c r="C298" s="30" t="e">
        <f>(Table24[[#This Row],[Started]]-B297)/B297</f>
        <v>#N/A</v>
      </c>
    </row>
    <row r="299" spans="1:3" x14ac:dyDescent="0.2">
      <c r="A299" s="9">
        <v>30803</v>
      </c>
      <c r="B299" s="10" t="e">
        <f>VLOOKUP(Table24[[#This Row],[Date]],Database!$A:$A,MATCH($A$1,Database!$A$1:$A$1,),)</f>
        <v>#N/A</v>
      </c>
      <c r="C299" s="30" t="e">
        <f>(Table24[[#This Row],[Started]]-B298)/B298</f>
        <v>#N/A</v>
      </c>
    </row>
    <row r="300" spans="1:3" x14ac:dyDescent="0.2">
      <c r="A300" s="9">
        <v>30834</v>
      </c>
      <c r="B300" s="10" t="e">
        <f>VLOOKUP(Table24[[#This Row],[Date]],Database!$A:$A,MATCH($A$1,Database!$A$1:$A$1,),)</f>
        <v>#N/A</v>
      </c>
      <c r="C300" s="30" t="e">
        <f>(Table24[[#This Row],[Started]]-B299)/B299</f>
        <v>#N/A</v>
      </c>
    </row>
    <row r="301" spans="1:3" x14ac:dyDescent="0.2">
      <c r="A301" s="9">
        <v>30864</v>
      </c>
      <c r="B301" s="10" t="e">
        <f>VLOOKUP(Table24[[#This Row],[Date]],Database!$A:$A,MATCH($A$1,Database!$A$1:$A$1,),)</f>
        <v>#N/A</v>
      </c>
      <c r="C301" s="30" t="e">
        <f>(Table24[[#This Row],[Started]]-B300)/B300</f>
        <v>#N/A</v>
      </c>
    </row>
    <row r="302" spans="1:3" x14ac:dyDescent="0.2">
      <c r="A302" s="9">
        <v>30895</v>
      </c>
      <c r="B302" s="10" t="e">
        <f>VLOOKUP(Table24[[#This Row],[Date]],Database!$A:$A,MATCH($A$1,Database!$A$1:$A$1,),)</f>
        <v>#N/A</v>
      </c>
      <c r="C302" s="30" t="e">
        <f>(Table24[[#This Row],[Started]]-B301)/B301</f>
        <v>#N/A</v>
      </c>
    </row>
    <row r="303" spans="1:3" x14ac:dyDescent="0.2">
      <c r="A303" s="9">
        <v>30926</v>
      </c>
      <c r="B303" s="10" t="e">
        <f>VLOOKUP(Table24[[#This Row],[Date]],Database!$A:$A,MATCH($A$1,Database!$A$1:$A$1,),)</f>
        <v>#N/A</v>
      </c>
      <c r="C303" s="30" t="e">
        <f>(Table24[[#This Row],[Started]]-B302)/B302</f>
        <v>#N/A</v>
      </c>
    </row>
    <row r="304" spans="1:3" x14ac:dyDescent="0.2">
      <c r="A304" s="9">
        <v>30956</v>
      </c>
      <c r="B304" s="10" t="e">
        <f>VLOOKUP(Table24[[#This Row],[Date]],Database!$A:$A,MATCH($A$1,Database!$A$1:$A$1,),)</f>
        <v>#N/A</v>
      </c>
      <c r="C304" s="30" t="e">
        <f>(Table24[[#This Row],[Started]]-B303)/B303</f>
        <v>#N/A</v>
      </c>
    </row>
    <row r="305" spans="1:3" x14ac:dyDescent="0.2">
      <c r="A305" s="9">
        <v>30987</v>
      </c>
      <c r="B305" s="10" t="e">
        <f>VLOOKUP(Table24[[#This Row],[Date]],Database!$A:$A,MATCH($A$1,Database!$A$1:$A$1,),)</f>
        <v>#N/A</v>
      </c>
      <c r="C305" s="30" t="e">
        <f>(Table24[[#This Row],[Started]]-B304)/B304</f>
        <v>#N/A</v>
      </c>
    </row>
    <row r="306" spans="1:3" x14ac:dyDescent="0.2">
      <c r="A306" s="9">
        <v>31017</v>
      </c>
      <c r="B306" s="10" t="e">
        <f>VLOOKUP(Table24[[#This Row],[Date]],Database!$A:$A,MATCH($A$1,Database!$A$1:$A$1,),)</f>
        <v>#N/A</v>
      </c>
      <c r="C306" s="30" t="e">
        <f>(Table24[[#This Row],[Started]]-B305)/B305</f>
        <v>#N/A</v>
      </c>
    </row>
    <row r="307" spans="1:3" x14ac:dyDescent="0.2">
      <c r="A307" s="9">
        <v>31048</v>
      </c>
      <c r="B307" s="10" t="e">
        <f>VLOOKUP(Table24[[#This Row],[Date]],Database!$A:$A,MATCH($A$1,Database!$A$1:$A$1,),)</f>
        <v>#N/A</v>
      </c>
      <c r="C307" s="30" t="e">
        <f>(Table24[[#This Row],[Started]]-B306)/B306</f>
        <v>#N/A</v>
      </c>
    </row>
    <row r="308" spans="1:3" x14ac:dyDescent="0.2">
      <c r="A308" s="9">
        <v>31079</v>
      </c>
      <c r="B308" s="10" t="e">
        <f>VLOOKUP(Table24[[#This Row],[Date]],Database!$A:$A,MATCH($A$1,Database!$A$1:$A$1,),)</f>
        <v>#N/A</v>
      </c>
      <c r="C308" s="30" t="e">
        <f>(Table24[[#This Row],[Started]]-B307)/B307</f>
        <v>#N/A</v>
      </c>
    </row>
    <row r="309" spans="1:3" x14ac:dyDescent="0.2">
      <c r="A309" s="9">
        <v>31107</v>
      </c>
      <c r="B309" s="10" t="e">
        <f>VLOOKUP(Table24[[#This Row],[Date]],Database!$A:$A,MATCH($A$1,Database!$A$1:$A$1,),)</f>
        <v>#N/A</v>
      </c>
      <c r="C309" s="30" t="e">
        <f>(Table24[[#This Row],[Started]]-B308)/B308</f>
        <v>#N/A</v>
      </c>
    </row>
    <row r="310" spans="1:3" x14ac:dyDescent="0.2">
      <c r="A310" s="9">
        <v>31138</v>
      </c>
      <c r="B310" s="10" t="e">
        <f>VLOOKUP(Table24[[#This Row],[Date]],Database!$A:$A,MATCH($A$1,Database!$A$1:$A$1,),)</f>
        <v>#N/A</v>
      </c>
      <c r="C310" s="30" t="e">
        <f>(Table24[[#This Row],[Started]]-B309)/B309</f>
        <v>#N/A</v>
      </c>
    </row>
    <row r="311" spans="1:3" x14ac:dyDescent="0.2">
      <c r="A311" s="9">
        <v>31168</v>
      </c>
      <c r="B311" s="10" t="e">
        <f>VLOOKUP(Table24[[#This Row],[Date]],Database!$A:$A,MATCH($A$1,Database!$A$1:$A$1,),)</f>
        <v>#N/A</v>
      </c>
      <c r="C311" s="30" t="e">
        <f>(Table24[[#This Row],[Started]]-B310)/B310</f>
        <v>#N/A</v>
      </c>
    </row>
    <row r="312" spans="1:3" x14ac:dyDescent="0.2">
      <c r="A312" s="9">
        <v>31199</v>
      </c>
      <c r="B312" s="10" t="e">
        <f>VLOOKUP(Table24[[#This Row],[Date]],Database!$A:$A,MATCH($A$1,Database!$A$1:$A$1,),)</f>
        <v>#N/A</v>
      </c>
      <c r="C312" s="30" t="e">
        <f>(Table24[[#This Row],[Started]]-B311)/B311</f>
        <v>#N/A</v>
      </c>
    </row>
    <row r="313" spans="1:3" x14ac:dyDescent="0.2">
      <c r="A313" s="9">
        <v>31229</v>
      </c>
      <c r="B313" s="10" t="e">
        <f>VLOOKUP(Table24[[#This Row],[Date]],Database!$A:$A,MATCH($A$1,Database!$A$1:$A$1,),)</f>
        <v>#N/A</v>
      </c>
      <c r="C313" s="30" t="e">
        <f>(Table24[[#This Row],[Started]]-B312)/B312</f>
        <v>#N/A</v>
      </c>
    </row>
    <row r="314" spans="1:3" x14ac:dyDescent="0.2">
      <c r="A314" s="9">
        <v>31260</v>
      </c>
      <c r="B314" s="10" t="e">
        <f>VLOOKUP(Table24[[#This Row],[Date]],Database!$A:$A,MATCH($A$1,Database!$A$1:$A$1,),)</f>
        <v>#N/A</v>
      </c>
      <c r="C314" s="30" t="e">
        <f>(Table24[[#This Row],[Started]]-B313)/B313</f>
        <v>#N/A</v>
      </c>
    </row>
    <row r="315" spans="1:3" x14ac:dyDescent="0.2">
      <c r="A315" s="9">
        <v>31291</v>
      </c>
      <c r="B315" s="10" t="e">
        <f>VLOOKUP(Table24[[#This Row],[Date]],Database!$A:$A,MATCH($A$1,Database!$A$1:$A$1,),)</f>
        <v>#N/A</v>
      </c>
      <c r="C315" s="30" t="e">
        <f>(Table24[[#This Row],[Started]]-B314)/B314</f>
        <v>#N/A</v>
      </c>
    </row>
    <row r="316" spans="1:3" x14ac:dyDescent="0.2">
      <c r="A316" s="9">
        <v>31321</v>
      </c>
      <c r="B316" s="10" t="e">
        <f>VLOOKUP(Table24[[#This Row],[Date]],Database!$A:$A,MATCH($A$1,Database!$A$1:$A$1,),)</f>
        <v>#N/A</v>
      </c>
      <c r="C316" s="30" t="e">
        <f>(Table24[[#This Row],[Started]]-B315)/B315</f>
        <v>#N/A</v>
      </c>
    </row>
    <row r="317" spans="1:3" x14ac:dyDescent="0.2">
      <c r="A317" s="9">
        <v>31352</v>
      </c>
      <c r="B317" s="10" t="e">
        <f>VLOOKUP(Table24[[#This Row],[Date]],Database!$A:$A,MATCH($A$1,Database!$A$1:$A$1,),)</f>
        <v>#N/A</v>
      </c>
      <c r="C317" s="30" t="e">
        <f>(Table24[[#This Row],[Started]]-B316)/B316</f>
        <v>#N/A</v>
      </c>
    </row>
    <row r="318" spans="1:3" x14ac:dyDescent="0.2">
      <c r="A318" s="9">
        <v>31382</v>
      </c>
      <c r="B318" s="10" t="e">
        <f>VLOOKUP(Table24[[#This Row],[Date]],Database!$A:$A,MATCH($A$1,Database!$A$1:$A$1,),)</f>
        <v>#N/A</v>
      </c>
      <c r="C318" s="30" t="e">
        <f>(Table24[[#This Row],[Started]]-B317)/B317</f>
        <v>#N/A</v>
      </c>
    </row>
    <row r="319" spans="1:3" x14ac:dyDescent="0.2">
      <c r="A319" s="9">
        <v>31413</v>
      </c>
      <c r="B319" s="10" t="e">
        <f>VLOOKUP(Table24[[#This Row],[Date]],Database!$A:$A,MATCH($A$1,Database!$A$1:$A$1,),)</f>
        <v>#N/A</v>
      </c>
      <c r="C319" s="30" t="e">
        <f>(Table24[[#This Row],[Started]]-B318)/B318</f>
        <v>#N/A</v>
      </c>
    </row>
    <row r="320" spans="1:3" x14ac:dyDescent="0.2">
      <c r="A320" s="9">
        <v>31444</v>
      </c>
      <c r="B320" s="10" t="e">
        <f>VLOOKUP(Table24[[#This Row],[Date]],Database!$A:$A,MATCH($A$1,Database!$A$1:$A$1,),)</f>
        <v>#N/A</v>
      </c>
      <c r="C320" s="30" t="e">
        <f>(Table24[[#This Row],[Started]]-B319)/B319</f>
        <v>#N/A</v>
      </c>
    </row>
    <row r="321" spans="1:3" x14ac:dyDescent="0.2">
      <c r="A321" s="9">
        <v>31472</v>
      </c>
      <c r="B321" s="10" t="e">
        <f>VLOOKUP(Table24[[#This Row],[Date]],Database!$A:$A,MATCH($A$1,Database!$A$1:$A$1,),)</f>
        <v>#N/A</v>
      </c>
      <c r="C321" s="30" t="e">
        <f>(Table24[[#This Row],[Started]]-B320)/B320</f>
        <v>#N/A</v>
      </c>
    </row>
    <row r="322" spans="1:3" x14ac:dyDescent="0.2">
      <c r="A322" s="9">
        <v>31503</v>
      </c>
      <c r="B322" s="10" t="e">
        <f>VLOOKUP(Table24[[#This Row],[Date]],Database!$A:$A,MATCH($A$1,Database!$A$1:$A$1,),)</f>
        <v>#N/A</v>
      </c>
      <c r="C322" s="30" t="e">
        <f>(Table24[[#This Row],[Started]]-B321)/B321</f>
        <v>#N/A</v>
      </c>
    </row>
    <row r="323" spans="1:3" x14ac:dyDescent="0.2">
      <c r="A323" s="9">
        <v>31533</v>
      </c>
      <c r="B323" s="10" t="e">
        <f>VLOOKUP(Table24[[#This Row],[Date]],Database!$A:$A,MATCH($A$1,Database!$A$1:$A$1,),)</f>
        <v>#N/A</v>
      </c>
      <c r="C323" s="30" t="e">
        <f>(Table24[[#This Row],[Started]]-B322)/B322</f>
        <v>#N/A</v>
      </c>
    </row>
    <row r="324" spans="1:3" x14ac:dyDescent="0.2">
      <c r="A324" s="9">
        <v>31564</v>
      </c>
      <c r="B324" s="10" t="e">
        <f>VLOOKUP(Table24[[#This Row],[Date]],Database!$A:$A,MATCH($A$1,Database!$A$1:$A$1,),)</f>
        <v>#N/A</v>
      </c>
      <c r="C324" s="30" t="e">
        <f>(Table24[[#This Row],[Started]]-B323)/B323</f>
        <v>#N/A</v>
      </c>
    </row>
    <row r="325" spans="1:3" x14ac:dyDescent="0.2">
      <c r="A325" s="9">
        <v>31594</v>
      </c>
      <c r="B325" s="10" t="e">
        <f>VLOOKUP(Table24[[#This Row],[Date]],Database!$A:$A,MATCH($A$1,Database!$A$1:$A$1,),)</f>
        <v>#N/A</v>
      </c>
      <c r="C325" s="30" t="e">
        <f>(Table24[[#This Row],[Started]]-B324)/B324</f>
        <v>#N/A</v>
      </c>
    </row>
    <row r="326" spans="1:3" x14ac:dyDescent="0.2">
      <c r="A326" s="9">
        <v>31625</v>
      </c>
      <c r="B326" s="10" t="e">
        <f>VLOOKUP(Table24[[#This Row],[Date]],Database!$A:$A,MATCH($A$1,Database!$A$1:$A$1,),)</f>
        <v>#N/A</v>
      </c>
      <c r="C326" s="30" t="e">
        <f>(Table24[[#This Row],[Started]]-B325)/B325</f>
        <v>#N/A</v>
      </c>
    </row>
    <row r="327" spans="1:3" x14ac:dyDescent="0.2">
      <c r="A327" s="9">
        <v>31656</v>
      </c>
      <c r="B327" s="10" t="e">
        <f>VLOOKUP(Table24[[#This Row],[Date]],Database!$A:$A,MATCH($A$1,Database!$A$1:$A$1,),)</f>
        <v>#N/A</v>
      </c>
      <c r="C327" s="30" t="e">
        <f>(Table24[[#This Row],[Started]]-B326)/B326</f>
        <v>#N/A</v>
      </c>
    </row>
    <row r="328" spans="1:3" x14ac:dyDescent="0.2">
      <c r="A328" s="9">
        <v>31686</v>
      </c>
      <c r="B328" s="10" t="e">
        <f>VLOOKUP(Table24[[#This Row],[Date]],Database!$A:$A,MATCH($A$1,Database!$A$1:$A$1,),)</f>
        <v>#N/A</v>
      </c>
      <c r="C328" s="30" t="e">
        <f>(Table24[[#This Row],[Started]]-B327)/B327</f>
        <v>#N/A</v>
      </c>
    </row>
    <row r="329" spans="1:3" x14ac:dyDescent="0.2">
      <c r="A329" s="9">
        <v>31717</v>
      </c>
      <c r="B329" s="10" t="e">
        <f>VLOOKUP(Table24[[#This Row],[Date]],Database!$A:$A,MATCH($A$1,Database!$A$1:$A$1,),)</f>
        <v>#N/A</v>
      </c>
      <c r="C329" s="30" t="e">
        <f>(Table24[[#This Row],[Started]]-B328)/B328</f>
        <v>#N/A</v>
      </c>
    </row>
    <row r="330" spans="1:3" x14ac:dyDescent="0.2">
      <c r="A330" s="9">
        <v>31747</v>
      </c>
      <c r="B330" s="10" t="e">
        <f>VLOOKUP(Table24[[#This Row],[Date]],Database!$A:$A,MATCH($A$1,Database!$A$1:$A$1,),)</f>
        <v>#N/A</v>
      </c>
      <c r="C330" s="30" t="e">
        <f>(Table24[[#This Row],[Started]]-B329)/B329</f>
        <v>#N/A</v>
      </c>
    </row>
    <row r="331" spans="1:3" x14ac:dyDescent="0.2">
      <c r="A331" s="9">
        <v>31778</v>
      </c>
      <c r="B331" s="10" t="e">
        <f>VLOOKUP(Table24[[#This Row],[Date]],Database!$A:$A,MATCH($A$1,Database!$A$1:$A$1,),)</f>
        <v>#N/A</v>
      </c>
      <c r="C331" s="30" t="e">
        <f>(Table24[[#This Row],[Started]]-B330)/B330</f>
        <v>#N/A</v>
      </c>
    </row>
    <row r="332" spans="1:3" x14ac:dyDescent="0.2">
      <c r="A332" s="9">
        <v>31809</v>
      </c>
      <c r="B332" s="10" t="e">
        <f>VLOOKUP(Table24[[#This Row],[Date]],Database!$A:$A,MATCH($A$1,Database!$A$1:$A$1,),)</f>
        <v>#N/A</v>
      </c>
      <c r="C332" s="30" t="e">
        <f>(Table24[[#This Row],[Started]]-B331)/B331</f>
        <v>#N/A</v>
      </c>
    </row>
    <row r="333" spans="1:3" x14ac:dyDescent="0.2">
      <c r="A333" s="9">
        <v>31837</v>
      </c>
      <c r="B333" s="10" t="e">
        <f>VLOOKUP(Table24[[#This Row],[Date]],Database!$A:$A,MATCH($A$1,Database!$A$1:$A$1,),)</f>
        <v>#N/A</v>
      </c>
      <c r="C333" s="30" t="e">
        <f>(Table24[[#This Row],[Started]]-B332)/B332</f>
        <v>#N/A</v>
      </c>
    </row>
    <row r="334" spans="1:3" x14ac:dyDescent="0.2">
      <c r="A334" s="9">
        <v>31868</v>
      </c>
      <c r="B334" s="10" t="e">
        <f>VLOOKUP(Table24[[#This Row],[Date]],Database!$A:$A,MATCH($A$1,Database!$A$1:$A$1,),)</f>
        <v>#N/A</v>
      </c>
      <c r="C334" s="30" t="e">
        <f>(Table24[[#This Row],[Started]]-B333)/B333</f>
        <v>#N/A</v>
      </c>
    </row>
    <row r="335" spans="1:3" x14ac:dyDescent="0.2">
      <c r="A335" s="9">
        <v>31898</v>
      </c>
      <c r="B335" s="10" t="e">
        <f>VLOOKUP(Table24[[#This Row],[Date]],Database!$A:$A,MATCH($A$1,Database!$A$1:$A$1,),)</f>
        <v>#N/A</v>
      </c>
      <c r="C335" s="30" t="e">
        <f>(Table24[[#This Row],[Started]]-B334)/B334</f>
        <v>#N/A</v>
      </c>
    </row>
    <row r="336" spans="1:3" x14ac:dyDescent="0.2">
      <c r="A336" s="9">
        <v>31929</v>
      </c>
      <c r="B336" s="10" t="e">
        <f>VLOOKUP(Table24[[#This Row],[Date]],Database!$A:$A,MATCH($A$1,Database!$A$1:$A$1,),)</f>
        <v>#N/A</v>
      </c>
      <c r="C336" s="30" t="e">
        <f>(Table24[[#This Row],[Started]]-B335)/B335</f>
        <v>#N/A</v>
      </c>
    </row>
    <row r="337" spans="1:3" x14ac:dyDescent="0.2">
      <c r="A337" s="9">
        <v>31959</v>
      </c>
      <c r="B337" s="10" t="e">
        <f>VLOOKUP(Table24[[#This Row],[Date]],Database!$A:$A,MATCH($A$1,Database!$A$1:$A$1,),)</f>
        <v>#N/A</v>
      </c>
      <c r="C337" s="30" t="e">
        <f>(Table24[[#This Row],[Started]]-B336)/B336</f>
        <v>#N/A</v>
      </c>
    </row>
    <row r="338" spans="1:3" x14ac:dyDescent="0.2">
      <c r="A338" s="9">
        <v>31990</v>
      </c>
      <c r="B338" s="10" t="e">
        <f>VLOOKUP(Table24[[#This Row],[Date]],Database!$A:$A,MATCH($A$1,Database!$A$1:$A$1,),)</f>
        <v>#N/A</v>
      </c>
      <c r="C338" s="30" t="e">
        <f>(Table24[[#This Row],[Started]]-B337)/B337</f>
        <v>#N/A</v>
      </c>
    </row>
    <row r="339" spans="1:3" x14ac:dyDescent="0.2">
      <c r="A339" s="9">
        <v>32021</v>
      </c>
      <c r="B339" s="10" t="e">
        <f>VLOOKUP(Table24[[#This Row],[Date]],Database!$A:$A,MATCH($A$1,Database!$A$1:$A$1,),)</f>
        <v>#N/A</v>
      </c>
      <c r="C339" s="30" t="e">
        <f>(Table24[[#This Row],[Started]]-B338)/B338</f>
        <v>#N/A</v>
      </c>
    </row>
    <row r="340" spans="1:3" x14ac:dyDescent="0.2">
      <c r="A340" s="9">
        <v>32051</v>
      </c>
      <c r="B340" s="10" t="e">
        <f>VLOOKUP(Table24[[#This Row],[Date]],Database!$A:$A,MATCH($A$1,Database!$A$1:$A$1,),)</f>
        <v>#N/A</v>
      </c>
      <c r="C340" s="30" t="e">
        <f>(Table24[[#This Row],[Started]]-B339)/B339</f>
        <v>#N/A</v>
      </c>
    </row>
    <row r="341" spans="1:3" x14ac:dyDescent="0.2">
      <c r="A341" s="9">
        <v>32082</v>
      </c>
      <c r="B341" s="10" t="e">
        <f>VLOOKUP(Table24[[#This Row],[Date]],Database!$A:$A,MATCH($A$1,Database!$A$1:$A$1,),)</f>
        <v>#N/A</v>
      </c>
      <c r="C341" s="30" t="e">
        <f>(Table24[[#This Row],[Started]]-B340)/B340</f>
        <v>#N/A</v>
      </c>
    </row>
    <row r="342" spans="1:3" x14ac:dyDescent="0.2">
      <c r="A342" s="9">
        <v>32112</v>
      </c>
      <c r="B342" s="10" t="e">
        <f>VLOOKUP(Table24[[#This Row],[Date]],Database!$A:$A,MATCH($A$1,Database!$A$1:$A$1,),)</f>
        <v>#N/A</v>
      </c>
      <c r="C342" s="30" t="e">
        <f>(Table24[[#This Row],[Started]]-B341)/B341</f>
        <v>#N/A</v>
      </c>
    </row>
    <row r="343" spans="1:3" x14ac:dyDescent="0.2">
      <c r="A343" s="9">
        <v>32143</v>
      </c>
      <c r="B343" s="10" t="e">
        <f>VLOOKUP(Table24[[#This Row],[Date]],Database!$A:$A,MATCH($A$1,Database!$A$1:$A$1,),)</f>
        <v>#N/A</v>
      </c>
      <c r="C343" s="30" t="e">
        <f>(Table24[[#This Row],[Started]]-B342)/B342</f>
        <v>#N/A</v>
      </c>
    </row>
    <row r="344" spans="1:3" x14ac:dyDescent="0.2">
      <c r="A344" s="9">
        <v>32174</v>
      </c>
      <c r="B344" s="10" t="e">
        <f>VLOOKUP(Table24[[#This Row],[Date]],Database!$A:$A,MATCH($A$1,Database!$A$1:$A$1,),)</f>
        <v>#N/A</v>
      </c>
      <c r="C344" s="30" t="e">
        <f>(Table24[[#This Row],[Started]]-B343)/B343</f>
        <v>#N/A</v>
      </c>
    </row>
    <row r="345" spans="1:3" x14ac:dyDescent="0.2">
      <c r="A345" s="9">
        <v>32203</v>
      </c>
      <c r="B345" s="10" t="e">
        <f>VLOOKUP(Table24[[#This Row],[Date]],Database!$A:$A,MATCH($A$1,Database!$A$1:$A$1,),)</f>
        <v>#N/A</v>
      </c>
      <c r="C345" s="30" t="e">
        <f>(Table24[[#This Row],[Started]]-B344)/B344</f>
        <v>#N/A</v>
      </c>
    </row>
    <row r="346" spans="1:3" x14ac:dyDescent="0.2">
      <c r="A346" s="9">
        <v>32234</v>
      </c>
      <c r="B346" s="10" t="e">
        <f>VLOOKUP(Table24[[#This Row],[Date]],Database!$A:$A,MATCH($A$1,Database!$A$1:$A$1,),)</f>
        <v>#N/A</v>
      </c>
      <c r="C346" s="30" t="e">
        <f>(Table24[[#This Row],[Started]]-B345)/B345</f>
        <v>#N/A</v>
      </c>
    </row>
    <row r="347" spans="1:3" x14ac:dyDescent="0.2">
      <c r="A347" s="9">
        <v>32264</v>
      </c>
      <c r="B347" s="10" t="e">
        <f>VLOOKUP(Table24[[#This Row],[Date]],Database!$A:$A,MATCH($A$1,Database!$A$1:$A$1,),)</f>
        <v>#N/A</v>
      </c>
      <c r="C347" s="30" t="e">
        <f>(Table24[[#This Row],[Started]]-B346)/B346</f>
        <v>#N/A</v>
      </c>
    </row>
    <row r="348" spans="1:3" x14ac:dyDescent="0.2">
      <c r="A348" s="9">
        <v>32295</v>
      </c>
      <c r="B348" s="10" t="e">
        <f>VLOOKUP(Table24[[#This Row],[Date]],Database!$A:$A,MATCH($A$1,Database!$A$1:$A$1,),)</f>
        <v>#N/A</v>
      </c>
      <c r="C348" s="30" t="e">
        <f>(Table24[[#This Row],[Started]]-B347)/B347</f>
        <v>#N/A</v>
      </c>
    </row>
    <row r="349" spans="1:3" x14ac:dyDescent="0.2">
      <c r="A349" s="9">
        <v>32325</v>
      </c>
      <c r="B349" s="10" t="e">
        <f>VLOOKUP(Table24[[#This Row],[Date]],Database!$A:$A,MATCH($A$1,Database!$A$1:$A$1,),)</f>
        <v>#N/A</v>
      </c>
      <c r="C349" s="30" t="e">
        <f>(Table24[[#This Row],[Started]]-B348)/B348</f>
        <v>#N/A</v>
      </c>
    </row>
    <row r="350" spans="1:3" x14ac:dyDescent="0.2">
      <c r="A350" s="9">
        <v>32356</v>
      </c>
      <c r="B350" s="10" t="e">
        <f>VLOOKUP(Table24[[#This Row],[Date]],Database!$A:$A,MATCH($A$1,Database!$A$1:$A$1,),)</f>
        <v>#N/A</v>
      </c>
      <c r="C350" s="30" t="e">
        <f>(Table24[[#This Row],[Started]]-B349)/B349</f>
        <v>#N/A</v>
      </c>
    </row>
    <row r="351" spans="1:3" x14ac:dyDescent="0.2">
      <c r="A351" s="9">
        <v>32387</v>
      </c>
      <c r="B351" s="10" t="e">
        <f>VLOOKUP(Table24[[#This Row],[Date]],Database!$A:$A,MATCH($A$1,Database!$A$1:$A$1,),)</f>
        <v>#N/A</v>
      </c>
      <c r="C351" s="30" t="e">
        <f>(Table24[[#This Row],[Started]]-B350)/B350</f>
        <v>#N/A</v>
      </c>
    </row>
    <row r="352" spans="1:3" x14ac:dyDescent="0.2">
      <c r="A352" s="9">
        <v>32417</v>
      </c>
      <c r="B352" s="10" t="e">
        <f>VLOOKUP(Table24[[#This Row],[Date]],Database!$A:$A,MATCH($A$1,Database!$A$1:$A$1,),)</f>
        <v>#N/A</v>
      </c>
      <c r="C352" s="30" t="e">
        <f>(Table24[[#This Row],[Started]]-B351)/B351</f>
        <v>#N/A</v>
      </c>
    </row>
    <row r="353" spans="1:3" x14ac:dyDescent="0.2">
      <c r="A353" s="9">
        <v>32448</v>
      </c>
      <c r="B353" s="10" t="e">
        <f>VLOOKUP(Table24[[#This Row],[Date]],Database!$A:$A,MATCH($A$1,Database!$A$1:$A$1,),)</f>
        <v>#N/A</v>
      </c>
      <c r="C353" s="30" t="e">
        <f>(Table24[[#This Row],[Started]]-B352)/B352</f>
        <v>#N/A</v>
      </c>
    </row>
    <row r="354" spans="1:3" x14ac:dyDescent="0.2">
      <c r="A354" s="9">
        <v>32478</v>
      </c>
      <c r="B354" s="10" t="e">
        <f>VLOOKUP(Table24[[#This Row],[Date]],Database!$A:$A,MATCH($A$1,Database!$A$1:$A$1,),)</f>
        <v>#N/A</v>
      </c>
      <c r="C354" s="30" t="e">
        <f>(Table24[[#This Row],[Started]]-B353)/B353</f>
        <v>#N/A</v>
      </c>
    </row>
    <row r="355" spans="1:3" x14ac:dyDescent="0.2">
      <c r="A355" s="9">
        <v>32509</v>
      </c>
      <c r="B355" s="10" t="e">
        <f>VLOOKUP(Table24[[#This Row],[Date]],Database!$A:$A,MATCH($A$1,Database!$A$1:$A$1,),)</f>
        <v>#N/A</v>
      </c>
      <c r="C355" s="30" t="e">
        <f>(Table24[[#This Row],[Started]]-B354)/B354</f>
        <v>#N/A</v>
      </c>
    </row>
    <row r="356" spans="1:3" x14ac:dyDescent="0.2">
      <c r="A356" s="9">
        <v>32540</v>
      </c>
      <c r="B356" s="10" t="e">
        <f>VLOOKUP(Table24[[#This Row],[Date]],Database!$A:$A,MATCH($A$1,Database!$A$1:$A$1,),)</f>
        <v>#N/A</v>
      </c>
      <c r="C356" s="30" t="e">
        <f>(Table24[[#This Row],[Started]]-B355)/B355</f>
        <v>#N/A</v>
      </c>
    </row>
    <row r="357" spans="1:3" x14ac:dyDescent="0.2">
      <c r="A357" s="9">
        <v>32568</v>
      </c>
      <c r="B357" s="10" t="e">
        <f>VLOOKUP(Table24[[#This Row],[Date]],Database!$A:$A,MATCH($A$1,Database!$A$1:$A$1,),)</f>
        <v>#N/A</v>
      </c>
      <c r="C357" s="30" t="e">
        <f>(Table24[[#This Row],[Started]]-B356)/B356</f>
        <v>#N/A</v>
      </c>
    </row>
    <row r="358" spans="1:3" x14ac:dyDescent="0.2">
      <c r="A358" s="9">
        <v>32599</v>
      </c>
      <c r="B358" s="10" t="e">
        <f>VLOOKUP(Table24[[#This Row],[Date]],Database!$A:$A,MATCH($A$1,Database!$A$1:$A$1,),)</f>
        <v>#N/A</v>
      </c>
      <c r="C358" s="30" t="e">
        <f>(Table24[[#This Row],[Started]]-B357)/B357</f>
        <v>#N/A</v>
      </c>
    </row>
    <row r="359" spans="1:3" x14ac:dyDescent="0.2">
      <c r="A359" s="9">
        <v>32629</v>
      </c>
      <c r="B359" s="10" t="e">
        <f>VLOOKUP(Table24[[#This Row],[Date]],Database!$A:$A,MATCH($A$1,Database!$A$1:$A$1,),)</f>
        <v>#N/A</v>
      </c>
      <c r="C359" s="30" t="e">
        <f>(Table24[[#This Row],[Started]]-B358)/B358</f>
        <v>#N/A</v>
      </c>
    </row>
    <row r="360" spans="1:3" x14ac:dyDescent="0.2">
      <c r="A360" s="9">
        <v>32660</v>
      </c>
      <c r="B360" s="10" t="e">
        <f>VLOOKUP(Table24[[#This Row],[Date]],Database!$A:$A,MATCH($A$1,Database!$A$1:$A$1,),)</f>
        <v>#N/A</v>
      </c>
      <c r="C360" s="30" t="e">
        <f>(Table24[[#This Row],[Started]]-B359)/B359</f>
        <v>#N/A</v>
      </c>
    </row>
    <row r="361" spans="1:3" x14ac:dyDescent="0.2">
      <c r="A361" s="9">
        <v>32690</v>
      </c>
      <c r="B361" s="10" t="e">
        <f>VLOOKUP(Table24[[#This Row],[Date]],Database!$A:$A,MATCH($A$1,Database!$A$1:$A$1,),)</f>
        <v>#N/A</v>
      </c>
      <c r="C361" s="30" t="e">
        <f>(Table24[[#This Row],[Started]]-B360)/B360</f>
        <v>#N/A</v>
      </c>
    </row>
    <row r="362" spans="1:3" x14ac:dyDescent="0.2">
      <c r="A362" s="9">
        <v>32721</v>
      </c>
      <c r="B362" s="10" t="e">
        <f>VLOOKUP(Table24[[#This Row],[Date]],Database!$A:$A,MATCH($A$1,Database!$A$1:$A$1,),)</f>
        <v>#N/A</v>
      </c>
      <c r="C362" s="30" t="e">
        <f>(Table24[[#This Row],[Started]]-B361)/B361</f>
        <v>#N/A</v>
      </c>
    </row>
    <row r="363" spans="1:3" x14ac:dyDescent="0.2">
      <c r="A363" s="9">
        <v>32752</v>
      </c>
      <c r="B363" s="10" t="e">
        <f>VLOOKUP(Table24[[#This Row],[Date]],Database!$A:$A,MATCH($A$1,Database!$A$1:$A$1,),)</f>
        <v>#N/A</v>
      </c>
      <c r="C363" s="30" t="e">
        <f>(Table24[[#This Row],[Started]]-B362)/B362</f>
        <v>#N/A</v>
      </c>
    </row>
    <row r="364" spans="1:3" x14ac:dyDescent="0.2">
      <c r="A364" s="9">
        <v>32782</v>
      </c>
      <c r="B364" s="10" t="e">
        <f>VLOOKUP(Table24[[#This Row],[Date]],Database!$A:$A,MATCH($A$1,Database!$A$1:$A$1,),)</f>
        <v>#N/A</v>
      </c>
      <c r="C364" s="30" t="e">
        <f>(Table24[[#This Row],[Started]]-B363)/B363</f>
        <v>#N/A</v>
      </c>
    </row>
    <row r="365" spans="1:3" x14ac:dyDescent="0.2">
      <c r="A365" s="9">
        <v>32813</v>
      </c>
      <c r="B365" s="10" t="e">
        <f>VLOOKUP(Table24[[#This Row],[Date]],Database!$A:$A,MATCH($A$1,Database!$A$1:$A$1,),)</f>
        <v>#N/A</v>
      </c>
      <c r="C365" s="30" t="e">
        <f>(Table24[[#This Row],[Started]]-B364)/B364</f>
        <v>#N/A</v>
      </c>
    </row>
    <row r="366" spans="1:3" x14ac:dyDescent="0.2">
      <c r="A366" s="9">
        <v>32843</v>
      </c>
      <c r="B366" s="10" t="e">
        <f>VLOOKUP(Table24[[#This Row],[Date]],Database!$A:$A,MATCH($A$1,Database!$A$1:$A$1,),)</f>
        <v>#N/A</v>
      </c>
      <c r="C366" s="30" t="e">
        <f>(Table24[[#This Row],[Started]]-B365)/B365</f>
        <v>#N/A</v>
      </c>
    </row>
    <row r="367" spans="1:3" x14ac:dyDescent="0.2">
      <c r="A367" s="9">
        <v>32874</v>
      </c>
      <c r="B367" s="10" t="e">
        <f>VLOOKUP(Table24[[#This Row],[Date]],Database!$A:$A,MATCH($A$1,Database!$A$1:$A$1,),)</f>
        <v>#N/A</v>
      </c>
      <c r="C367" s="30" t="e">
        <f>(Table24[[#This Row],[Started]]-B366)/B366</f>
        <v>#N/A</v>
      </c>
    </row>
    <row r="368" spans="1:3" x14ac:dyDescent="0.2">
      <c r="A368" s="9">
        <v>32905</v>
      </c>
      <c r="B368" s="10" t="e">
        <f>VLOOKUP(Table24[[#This Row],[Date]],Database!$A:$A,MATCH($A$1,Database!$A$1:$A$1,),)</f>
        <v>#N/A</v>
      </c>
      <c r="C368" s="30" t="e">
        <f>(Table24[[#This Row],[Started]]-B367)/B367</f>
        <v>#N/A</v>
      </c>
    </row>
    <row r="369" spans="1:3" x14ac:dyDescent="0.2">
      <c r="A369" s="9">
        <v>32933</v>
      </c>
      <c r="B369" s="10" t="e">
        <f>VLOOKUP(Table24[[#This Row],[Date]],Database!$A:$A,MATCH($A$1,Database!$A$1:$A$1,),)</f>
        <v>#N/A</v>
      </c>
      <c r="C369" s="30" t="e">
        <f>(Table24[[#This Row],[Started]]-B368)/B368</f>
        <v>#N/A</v>
      </c>
    </row>
    <row r="370" spans="1:3" x14ac:dyDescent="0.2">
      <c r="A370" s="9">
        <v>32964</v>
      </c>
      <c r="B370" s="10" t="e">
        <f>VLOOKUP(Table24[[#This Row],[Date]],Database!$A:$A,MATCH($A$1,Database!$A$1:$A$1,),)</f>
        <v>#N/A</v>
      </c>
      <c r="C370" s="30" t="e">
        <f>(Table24[[#This Row],[Started]]-B369)/B369</f>
        <v>#N/A</v>
      </c>
    </row>
    <row r="371" spans="1:3" x14ac:dyDescent="0.2">
      <c r="A371" s="9">
        <v>32994</v>
      </c>
      <c r="B371" s="10" t="e">
        <f>VLOOKUP(Table24[[#This Row],[Date]],Database!$A:$A,MATCH($A$1,Database!$A$1:$A$1,),)</f>
        <v>#N/A</v>
      </c>
      <c r="C371" s="30" t="e">
        <f>(Table24[[#This Row],[Started]]-B370)/B370</f>
        <v>#N/A</v>
      </c>
    </row>
    <row r="372" spans="1:3" x14ac:dyDescent="0.2">
      <c r="A372" s="9">
        <v>33025</v>
      </c>
      <c r="B372" s="10" t="e">
        <f>VLOOKUP(Table24[[#This Row],[Date]],Database!$A:$A,MATCH($A$1,Database!$A$1:$A$1,),)</f>
        <v>#N/A</v>
      </c>
      <c r="C372" s="30" t="e">
        <f>(Table24[[#This Row],[Started]]-B371)/B371</f>
        <v>#N/A</v>
      </c>
    </row>
    <row r="373" spans="1:3" x14ac:dyDescent="0.2">
      <c r="A373" s="9">
        <v>33055</v>
      </c>
      <c r="B373" s="10" t="e">
        <f>VLOOKUP(Table24[[#This Row],[Date]],Database!$A:$A,MATCH($A$1,Database!$A$1:$A$1,),)</f>
        <v>#N/A</v>
      </c>
      <c r="C373" s="30" t="e">
        <f>(Table24[[#This Row],[Started]]-B372)/B372</f>
        <v>#N/A</v>
      </c>
    </row>
    <row r="374" spans="1:3" x14ac:dyDescent="0.2">
      <c r="A374" s="9">
        <v>33086</v>
      </c>
      <c r="B374" s="10" t="e">
        <f>VLOOKUP(Table24[[#This Row],[Date]],Database!$A:$A,MATCH($A$1,Database!$A$1:$A$1,),)</f>
        <v>#N/A</v>
      </c>
      <c r="C374" s="30" t="e">
        <f>(Table24[[#This Row],[Started]]-B373)/B373</f>
        <v>#N/A</v>
      </c>
    </row>
    <row r="375" spans="1:3" x14ac:dyDescent="0.2">
      <c r="A375" s="9">
        <v>33117</v>
      </c>
      <c r="B375" s="10" t="e">
        <f>VLOOKUP(Table24[[#This Row],[Date]],Database!$A:$A,MATCH($A$1,Database!$A$1:$A$1,),)</f>
        <v>#N/A</v>
      </c>
      <c r="C375" s="30" t="e">
        <f>(Table24[[#This Row],[Started]]-B374)/B374</f>
        <v>#N/A</v>
      </c>
    </row>
    <row r="376" spans="1:3" x14ac:dyDescent="0.2">
      <c r="A376" s="9">
        <v>33147</v>
      </c>
      <c r="B376" s="10" t="e">
        <f>VLOOKUP(Table24[[#This Row],[Date]],Database!$A:$A,MATCH($A$1,Database!$A$1:$A$1,),)</f>
        <v>#N/A</v>
      </c>
      <c r="C376" s="30" t="e">
        <f>(Table24[[#This Row],[Started]]-B375)/B375</f>
        <v>#N/A</v>
      </c>
    </row>
    <row r="377" spans="1:3" x14ac:dyDescent="0.2">
      <c r="A377" s="9">
        <v>33178</v>
      </c>
      <c r="B377" s="10" t="e">
        <f>VLOOKUP(Table24[[#This Row],[Date]],Database!$A:$A,MATCH($A$1,Database!$A$1:$A$1,),)</f>
        <v>#N/A</v>
      </c>
      <c r="C377" s="30" t="e">
        <f>(Table24[[#This Row],[Started]]-B376)/B376</f>
        <v>#N/A</v>
      </c>
    </row>
    <row r="378" spans="1:3" x14ac:dyDescent="0.2">
      <c r="A378" s="9">
        <v>33208</v>
      </c>
      <c r="B378" s="10" t="e">
        <f>VLOOKUP(Table24[[#This Row],[Date]],Database!$A:$A,MATCH($A$1,Database!$A$1:$A$1,),)</f>
        <v>#N/A</v>
      </c>
      <c r="C378" s="30" t="e">
        <f>(Table24[[#This Row],[Started]]-B377)/B377</f>
        <v>#N/A</v>
      </c>
    </row>
    <row r="379" spans="1:3" x14ac:dyDescent="0.2">
      <c r="A379" s="9">
        <v>33239</v>
      </c>
      <c r="B379" s="10" t="e">
        <f>VLOOKUP(Table24[[#This Row],[Date]],Database!$A:$A,MATCH($A$1,Database!$A$1:$A$1,),)</f>
        <v>#N/A</v>
      </c>
      <c r="C379" s="30" t="e">
        <f>(Table24[[#This Row],[Started]]-B378)/B378</f>
        <v>#N/A</v>
      </c>
    </row>
    <row r="380" spans="1:3" x14ac:dyDescent="0.2">
      <c r="A380" s="9">
        <v>33270</v>
      </c>
      <c r="B380" s="10" t="e">
        <f>VLOOKUP(Table24[[#This Row],[Date]],Database!$A:$A,MATCH($A$1,Database!$A$1:$A$1,),)</f>
        <v>#N/A</v>
      </c>
      <c r="C380" s="30" t="e">
        <f>(Table24[[#This Row],[Started]]-B379)/B379</f>
        <v>#N/A</v>
      </c>
    </row>
    <row r="381" spans="1:3" x14ac:dyDescent="0.2">
      <c r="A381" s="9">
        <v>33298</v>
      </c>
      <c r="B381" s="10" t="e">
        <f>VLOOKUP(Table24[[#This Row],[Date]],Database!$A:$A,MATCH($A$1,Database!$A$1:$A$1,),)</f>
        <v>#N/A</v>
      </c>
      <c r="C381" s="30" t="e">
        <f>(Table24[[#This Row],[Started]]-B380)/B380</f>
        <v>#N/A</v>
      </c>
    </row>
    <row r="382" spans="1:3" x14ac:dyDescent="0.2">
      <c r="A382" s="9">
        <v>33329</v>
      </c>
      <c r="B382" s="10" t="e">
        <f>VLOOKUP(Table24[[#This Row],[Date]],Database!$A:$A,MATCH($A$1,Database!$A$1:$A$1,),)</f>
        <v>#N/A</v>
      </c>
      <c r="C382" s="30" t="e">
        <f>(Table24[[#This Row],[Started]]-B381)/B381</f>
        <v>#N/A</v>
      </c>
    </row>
    <row r="383" spans="1:3" x14ac:dyDescent="0.2">
      <c r="A383" s="9">
        <v>33359</v>
      </c>
      <c r="B383" s="10" t="e">
        <f>VLOOKUP(Table24[[#This Row],[Date]],Database!$A:$A,MATCH($A$1,Database!$A$1:$A$1,),)</f>
        <v>#N/A</v>
      </c>
      <c r="C383" s="30" t="e">
        <f>(Table24[[#This Row],[Started]]-B382)/B382</f>
        <v>#N/A</v>
      </c>
    </row>
    <row r="384" spans="1:3" x14ac:dyDescent="0.2">
      <c r="A384" s="9">
        <v>33390</v>
      </c>
      <c r="B384" s="10" t="e">
        <f>VLOOKUP(Table24[[#This Row],[Date]],Database!$A:$A,MATCH($A$1,Database!$A$1:$A$1,),)</f>
        <v>#N/A</v>
      </c>
      <c r="C384" s="30" t="e">
        <f>(Table24[[#This Row],[Started]]-B383)/B383</f>
        <v>#N/A</v>
      </c>
    </row>
    <row r="385" spans="1:3" x14ac:dyDescent="0.2">
      <c r="A385" s="9">
        <v>33420</v>
      </c>
      <c r="B385" s="10" t="e">
        <f>VLOOKUP(Table24[[#This Row],[Date]],Database!$A:$A,MATCH($A$1,Database!$A$1:$A$1,),)</f>
        <v>#N/A</v>
      </c>
      <c r="C385" s="30" t="e">
        <f>(Table24[[#This Row],[Started]]-B384)/B384</f>
        <v>#N/A</v>
      </c>
    </row>
    <row r="386" spans="1:3" x14ac:dyDescent="0.2">
      <c r="A386" s="9">
        <v>33451</v>
      </c>
      <c r="B386" s="10" t="e">
        <f>VLOOKUP(Table24[[#This Row],[Date]],Database!$A:$A,MATCH($A$1,Database!$A$1:$A$1,),)</f>
        <v>#N/A</v>
      </c>
      <c r="C386" s="30" t="e">
        <f>(Table24[[#This Row],[Started]]-B385)/B385</f>
        <v>#N/A</v>
      </c>
    </row>
    <row r="387" spans="1:3" x14ac:dyDescent="0.2">
      <c r="A387" s="9">
        <v>33482</v>
      </c>
      <c r="B387" s="10" t="e">
        <f>VLOOKUP(Table24[[#This Row],[Date]],Database!$A:$A,MATCH($A$1,Database!$A$1:$A$1,),)</f>
        <v>#N/A</v>
      </c>
      <c r="C387" s="30" t="e">
        <f>(Table24[[#This Row],[Started]]-B386)/B386</f>
        <v>#N/A</v>
      </c>
    </row>
    <row r="388" spans="1:3" x14ac:dyDescent="0.2">
      <c r="A388" s="9">
        <v>33512</v>
      </c>
      <c r="B388" s="10" t="e">
        <f>VLOOKUP(Table24[[#This Row],[Date]],Database!$A:$A,MATCH($A$1,Database!$A$1:$A$1,),)</f>
        <v>#N/A</v>
      </c>
      <c r="C388" s="30" t="e">
        <f>(Table24[[#This Row],[Started]]-B387)/B387</f>
        <v>#N/A</v>
      </c>
    </row>
    <row r="389" spans="1:3" x14ac:dyDescent="0.2">
      <c r="A389" s="9">
        <v>33543</v>
      </c>
      <c r="B389" s="10" t="e">
        <f>VLOOKUP(Table24[[#This Row],[Date]],Database!$A:$A,MATCH($A$1,Database!$A$1:$A$1,),)</f>
        <v>#N/A</v>
      </c>
      <c r="C389" s="30" t="e">
        <f>(Table24[[#This Row],[Started]]-B388)/B388</f>
        <v>#N/A</v>
      </c>
    </row>
    <row r="390" spans="1:3" x14ac:dyDescent="0.2">
      <c r="A390" s="9">
        <v>33573</v>
      </c>
      <c r="B390" s="10" t="e">
        <f>VLOOKUP(Table24[[#This Row],[Date]],Database!$A:$A,MATCH($A$1,Database!$A$1:$A$1,),)</f>
        <v>#N/A</v>
      </c>
      <c r="C390" s="30" t="e">
        <f>(Table24[[#This Row],[Started]]-B389)/B389</f>
        <v>#N/A</v>
      </c>
    </row>
    <row r="391" spans="1:3" x14ac:dyDescent="0.2">
      <c r="A391" s="9">
        <v>33604</v>
      </c>
      <c r="B391" s="10" t="e">
        <f>VLOOKUP(Table24[[#This Row],[Date]],Database!$A:$A,MATCH($A$1,Database!$A$1:$A$1,),)</f>
        <v>#N/A</v>
      </c>
      <c r="C391" s="30" t="e">
        <f>(Table24[[#This Row],[Started]]-B390)/B390</f>
        <v>#N/A</v>
      </c>
    </row>
    <row r="392" spans="1:3" x14ac:dyDescent="0.2">
      <c r="A392" s="9">
        <v>33635</v>
      </c>
      <c r="B392" s="10" t="e">
        <f>VLOOKUP(Table24[[#This Row],[Date]],Database!$A:$A,MATCH($A$1,Database!$A$1:$A$1,),)</f>
        <v>#N/A</v>
      </c>
      <c r="C392" s="30" t="e">
        <f>(Table24[[#This Row],[Started]]-B391)/B391</f>
        <v>#N/A</v>
      </c>
    </row>
    <row r="393" spans="1:3" x14ac:dyDescent="0.2">
      <c r="A393" s="9">
        <v>33664</v>
      </c>
      <c r="B393" s="10" t="e">
        <f>VLOOKUP(Table24[[#This Row],[Date]],Database!$A:$A,MATCH($A$1,Database!$A$1:$A$1,),)</f>
        <v>#N/A</v>
      </c>
      <c r="C393" s="30" t="e">
        <f>(Table24[[#This Row],[Started]]-B392)/B392</f>
        <v>#N/A</v>
      </c>
    </row>
    <row r="394" spans="1:3" x14ac:dyDescent="0.2">
      <c r="A394" s="9">
        <v>33695</v>
      </c>
      <c r="B394" s="10" t="e">
        <f>VLOOKUP(Table24[[#This Row],[Date]],Database!$A:$A,MATCH($A$1,Database!$A$1:$A$1,),)</f>
        <v>#N/A</v>
      </c>
      <c r="C394" s="30" t="e">
        <f>(Table24[[#This Row],[Started]]-B393)/B393</f>
        <v>#N/A</v>
      </c>
    </row>
    <row r="395" spans="1:3" x14ac:dyDescent="0.2">
      <c r="A395" s="9">
        <v>33725</v>
      </c>
      <c r="B395" s="10" t="e">
        <f>VLOOKUP(Table24[[#This Row],[Date]],Database!$A:$A,MATCH($A$1,Database!$A$1:$A$1,),)</f>
        <v>#N/A</v>
      </c>
      <c r="C395" s="30" t="e">
        <f>(Table24[[#This Row],[Started]]-B394)/B394</f>
        <v>#N/A</v>
      </c>
    </row>
    <row r="396" spans="1:3" x14ac:dyDescent="0.2">
      <c r="A396" s="9">
        <v>33756</v>
      </c>
      <c r="B396" s="10" t="e">
        <f>VLOOKUP(Table24[[#This Row],[Date]],Database!$A:$A,MATCH($A$1,Database!$A$1:$A$1,),)</f>
        <v>#N/A</v>
      </c>
      <c r="C396" s="30" t="e">
        <f>(Table24[[#This Row],[Started]]-B395)/B395</f>
        <v>#N/A</v>
      </c>
    </row>
    <row r="397" spans="1:3" x14ac:dyDescent="0.2">
      <c r="A397" s="9">
        <v>33786</v>
      </c>
      <c r="B397" s="10" t="e">
        <f>VLOOKUP(Table24[[#This Row],[Date]],Database!$A:$A,MATCH($A$1,Database!$A$1:$A$1,),)</f>
        <v>#N/A</v>
      </c>
      <c r="C397" s="30" t="e">
        <f>(Table24[[#This Row],[Started]]-B396)/B396</f>
        <v>#N/A</v>
      </c>
    </row>
    <row r="398" spans="1:3" x14ac:dyDescent="0.2">
      <c r="A398" s="9">
        <v>33817</v>
      </c>
      <c r="B398" s="10" t="e">
        <f>VLOOKUP(Table24[[#This Row],[Date]],Database!$A:$A,MATCH($A$1,Database!$A$1:$A$1,),)</f>
        <v>#N/A</v>
      </c>
      <c r="C398" s="30" t="e">
        <f>(Table24[[#This Row],[Started]]-B397)/B397</f>
        <v>#N/A</v>
      </c>
    </row>
    <row r="399" spans="1:3" x14ac:dyDescent="0.2">
      <c r="A399" s="9">
        <v>33848</v>
      </c>
      <c r="B399" s="10" t="e">
        <f>VLOOKUP(Table24[[#This Row],[Date]],Database!$A:$A,MATCH($A$1,Database!$A$1:$A$1,),)</f>
        <v>#N/A</v>
      </c>
      <c r="C399" s="30" t="e">
        <f>(Table24[[#This Row],[Started]]-B398)/B398</f>
        <v>#N/A</v>
      </c>
    </row>
    <row r="400" spans="1:3" x14ac:dyDescent="0.2">
      <c r="A400" s="9">
        <v>33878</v>
      </c>
      <c r="B400" s="10" t="e">
        <f>VLOOKUP(Table24[[#This Row],[Date]],Database!$A:$A,MATCH($A$1,Database!$A$1:$A$1,),)</f>
        <v>#N/A</v>
      </c>
      <c r="C400" s="30" t="e">
        <f>(Table24[[#This Row],[Started]]-B399)/B399</f>
        <v>#N/A</v>
      </c>
    </row>
    <row r="401" spans="1:3" x14ac:dyDescent="0.2">
      <c r="A401" s="9">
        <v>33909</v>
      </c>
      <c r="B401" s="10" t="e">
        <f>VLOOKUP(Table24[[#This Row],[Date]],Database!$A:$A,MATCH($A$1,Database!$A$1:$A$1,),)</f>
        <v>#N/A</v>
      </c>
      <c r="C401" s="30" t="e">
        <f>(Table24[[#This Row],[Started]]-B400)/B400</f>
        <v>#N/A</v>
      </c>
    </row>
    <row r="402" spans="1:3" x14ac:dyDescent="0.2">
      <c r="A402" s="9">
        <v>33939</v>
      </c>
      <c r="B402" s="10" t="e">
        <f>VLOOKUP(Table24[[#This Row],[Date]],Database!$A:$A,MATCH($A$1,Database!$A$1:$A$1,),)</f>
        <v>#N/A</v>
      </c>
      <c r="C402" s="30" t="e">
        <f>(Table24[[#This Row],[Started]]-B401)/B401</f>
        <v>#N/A</v>
      </c>
    </row>
    <row r="403" spans="1:3" x14ac:dyDescent="0.2">
      <c r="A403" s="9">
        <v>33970</v>
      </c>
      <c r="B403" s="10" t="e">
        <f>VLOOKUP(Table24[[#This Row],[Date]],Database!$A:$A,MATCH($A$1,Database!$A$1:$A$1,),)</f>
        <v>#N/A</v>
      </c>
      <c r="C403" s="30" t="e">
        <f>(Table24[[#This Row],[Started]]-B402)/B402</f>
        <v>#N/A</v>
      </c>
    </row>
    <row r="404" spans="1:3" x14ac:dyDescent="0.2">
      <c r="A404" s="9">
        <v>34001</v>
      </c>
      <c r="B404" s="10" t="e">
        <f>VLOOKUP(Table24[[#This Row],[Date]],Database!$A:$A,MATCH($A$1,Database!$A$1:$A$1,),)</f>
        <v>#N/A</v>
      </c>
      <c r="C404" s="30" t="e">
        <f>(Table24[[#This Row],[Started]]-B403)/B403</f>
        <v>#N/A</v>
      </c>
    </row>
    <row r="405" spans="1:3" x14ac:dyDescent="0.2">
      <c r="A405" s="9">
        <v>34029</v>
      </c>
      <c r="B405" s="10" t="e">
        <f>VLOOKUP(Table24[[#This Row],[Date]],Database!$A:$A,MATCH($A$1,Database!$A$1:$A$1,),)</f>
        <v>#N/A</v>
      </c>
      <c r="C405" s="30" t="e">
        <f>(Table24[[#This Row],[Started]]-B404)/B404</f>
        <v>#N/A</v>
      </c>
    </row>
    <row r="406" spans="1:3" x14ac:dyDescent="0.2">
      <c r="A406" s="9">
        <v>34060</v>
      </c>
      <c r="B406" s="10" t="e">
        <f>VLOOKUP(Table24[[#This Row],[Date]],Database!$A:$A,MATCH($A$1,Database!$A$1:$A$1,),)</f>
        <v>#N/A</v>
      </c>
      <c r="C406" s="30" t="e">
        <f>(Table24[[#This Row],[Started]]-B405)/B405</f>
        <v>#N/A</v>
      </c>
    </row>
    <row r="407" spans="1:3" x14ac:dyDescent="0.2">
      <c r="A407" s="9">
        <v>34090</v>
      </c>
      <c r="B407" s="10" t="e">
        <f>VLOOKUP(Table24[[#This Row],[Date]],Database!$A:$A,MATCH($A$1,Database!$A$1:$A$1,),)</f>
        <v>#N/A</v>
      </c>
      <c r="C407" s="30" t="e">
        <f>(Table24[[#This Row],[Started]]-B406)/B406</f>
        <v>#N/A</v>
      </c>
    </row>
    <row r="408" spans="1:3" x14ac:dyDescent="0.2">
      <c r="A408" s="9">
        <v>34121</v>
      </c>
      <c r="B408" s="10" t="e">
        <f>VLOOKUP(Table24[[#This Row],[Date]],Database!$A:$A,MATCH($A$1,Database!$A$1:$A$1,),)</f>
        <v>#N/A</v>
      </c>
      <c r="C408" s="30" t="e">
        <f>(Table24[[#This Row],[Started]]-B407)/B407</f>
        <v>#N/A</v>
      </c>
    </row>
    <row r="409" spans="1:3" x14ac:dyDescent="0.2">
      <c r="A409" s="9">
        <v>34151</v>
      </c>
      <c r="B409" s="10" t="e">
        <f>VLOOKUP(Table24[[#This Row],[Date]],Database!$A:$A,MATCH($A$1,Database!$A$1:$A$1,),)</f>
        <v>#N/A</v>
      </c>
      <c r="C409" s="30" t="e">
        <f>(Table24[[#This Row],[Started]]-B408)/B408</f>
        <v>#N/A</v>
      </c>
    </row>
    <row r="410" spans="1:3" x14ac:dyDescent="0.2">
      <c r="A410" s="9">
        <v>34182</v>
      </c>
      <c r="B410" s="10" t="e">
        <f>VLOOKUP(Table24[[#This Row],[Date]],Database!$A:$A,MATCH($A$1,Database!$A$1:$A$1,),)</f>
        <v>#N/A</v>
      </c>
      <c r="C410" s="30" t="e">
        <f>(Table24[[#This Row],[Started]]-B409)/B409</f>
        <v>#N/A</v>
      </c>
    </row>
    <row r="411" spans="1:3" x14ac:dyDescent="0.2">
      <c r="A411" s="9">
        <v>34213</v>
      </c>
      <c r="B411" s="10" t="e">
        <f>VLOOKUP(Table24[[#This Row],[Date]],Database!$A:$A,MATCH($A$1,Database!$A$1:$A$1,),)</f>
        <v>#N/A</v>
      </c>
      <c r="C411" s="30" t="e">
        <f>(Table24[[#This Row],[Started]]-B410)/B410</f>
        <v>#N/A</v>
      </c>
    </row>
    <row r="412" spans="1:3" x14ac:dyDescent="0.2">
      <c r="A412" s="9">
        <v>34243</v>
      </c>
      <c r="B412" s="10" t="e">
        <f>VLOOKUP(Table24[[#This Row],[Date]],Database!$A:$A,MATCH($A$1,Database!$A$1:$A$1,),)</f>
        <v>#N/A</v>
      </c>
      <c r="C412" s="30" t="e">
        <f>(Table24[[#This Row],[Started]]-B411)/B411</f>
        <v>#N/A</v>
      </c>
    </row>
    <row r="413" spans="1:3" x14ac:dyDescent="0.2">
      <c r="A413" s="9">
        <v>34274</v>
      </c>
      <c r="B413" s="10" t="e">
        <f>VLOOKUP(Table24[[#This Row],[Date]],Database!$A:$A,MATCH($A$1,Database!$A$1:$A$1,),)</f>
        <v>#N/A</v>
      </c>
      <c r="C413" s="30" t="e">
        <f>(Table24[[#This Row],[Started]]-B412)/B412</f>
        <v>#N/A</v>
      </c>
    </row>
    <row r="414" spans="1:3" x14ac:dyDescent="0.2">
      <c r="A414" s="9">
        <v>34304</v>
      </c>
      <c r="B414" s="10" t="e">
        <f>VLOOKUP(Table24[[#This Row],[Date]],Database!$A:$A,MATCH($A$1,Database!$A$1:$A$1,),)</f>
        <v>#N/A</v>
      </c>
      <c r="C414" s="30" t="e">
        <f>(Table24[[#This Row],[Started]]-B413)/B413</f>
        <v>#N/A</v>
      </c>
    </row>
    <row r="415" spans="1:3" x14ac:dyDescent="0.2">
      <c r="A415" s="9">
        <v>34335</v>
      </c>
      <c r="B415" s="10" t="e">
        <f>VLOOKUP(Table24[[#This Row],[Date]],Database!$A:$A,MATCH($A$1,Database!$A$1:$A$1,),)</f>
        <v>#N/A</v>
      </c>
      <c r="C415" s="30" t="e">
        <f>(Table24[[#This Row],[Started]]-B414)/B414</f>
        <v>#N/A</v>
      </c>
    </row>
    <row r="416" spans="1:3" x14ac:dyDescent="0.2">
      <c r="A416" s="9">
        <v>34366</v>
      </c>
      <c r="B416" s="10" t="e">
        <f>VLOOKUP(Table24[[#This Row],[Date]],Database!$A:$A,MATCH($A$1,Database!$A$1:$A$1,),)</f>
        <v>#N/A</v>
      </c>
      <c r="C416" s="30" t="e">
        <f>(Table24[[#This Row],[Started]]-B415)/B415</f>
        <v>#N/A</v>
      </c>
    </row>
    <row r="417" spans="1:3" x14ac:dyDescent="0.2">
      <c r="A417" s="9">
        <v>34394</v>
      </c>
      <c r="B417" s="10" t="e">
        <f>VLOOKUP(Table24[[#This Row],[Date]],Database!$A:$A,MATCH($A$1,Database!$A$1:$A$1,),)</f>
        <v>#N/A</v>
      </c>
      <c r="C417" s="30" t="e">
        <f>(Table24[[#This Row],[Started]]-B416)/B416</f>
        <v>#N/A</v>
      </c>
    </row>
    <row r="418" spans="1:3" x14ac:dyDescent="0.2">
      <c r="A418" s="9">
        <v>34425</v>
      </c>
      <c r="B418" s="10" t="e">
        <f>VLOOKUP(Table24[[#This Row],[Date]],Database!$A:$A,MATCH($A$1,Database!$A$1:$A$1,),)</f>
        <v>#N/A</v>
      </c>
      <c r="C418" s="30" t="e">
        <f>(Table24[[#This Row],[Started]]-B417)/B417</f>
        <v>#N/A</v>
      </c>
    </row>
    <row r="419" spans="1:3" x14ac:dyDescent="0.2">
      <c r="A419" s="9">
        <v>34455</v>
      </c>
      <c r="B419" s="10" t="e">
        <f>VLOOKUP(Table24[[#This Row],[Date]],Database!$A:$A,MATCH($A$1,Database!$A$1:$A$1,),)</f>
        <v>#N/A</v>
      </c>
      <c r="C419" s="30" t="e">
        <f>(Table24[[#This Row],[Started]]-B418)/B418</f>
        <v>#N/A</v>
      </c>
    </row>
    <row r="420" spans="1:3" x14ac:dyDescent="0.2">
      <c r="A420" s="9">
        <v>34486</v>
      </c>
      <c r="B420" s="10" t="e">
        <f>VLOOKUP(Table24[[#This Row],[Date]],Database!$A:$A,MATCH($A$1,Database!$A$1:$A$1,),)</f>
        <v>#N/A</v>
      </c>
      <c r="C420" s="30" t="e">
        <f>(Table24[[#This Row],[Started]]-B419)/B419</f>
        <v>#N/A</v>
      </c>
    </row>
    <row r="421" spans="1:3" x14ac:dyDescent="0.2">
      <c r="A421" s="9">
        <v>34516</v>
      </c>
      <c r="B421" s="10" t="e">
        <f>VLOOKUP(Table24[[#This Row],[Date]],Database!$A:$A,MATCH($A$1,Database!$A$1:$A$1,),)</f>
        <v>#N/A</v>
      </c>
      <c r="C421" s="30" t="e">
        <f>(Table24[[#This Row],[Started]]-B420)/B420</f>
        <v>#N/A</v>
      </c>
    </row>
    <row r="422" spans="1:3" x14ac:dyDescent="0.2">
      <c r="A422" s="9">
        <v>34547</v>
      </c>
      <c r="B422" s="10" t="e">
        <f>VLOOKUP(Table24[[#This Row],[Date]],Database!$A:$A,MATCH($A$1,Database!$A$1:$A$1,),)</f>
        <v>#N/A</v>
      </c>
      <c r="C422" s="30" t="e">
        <f>(Table24[[#This Row],[Started]]-B421)/B421</f>
        <v>#N/A</v>
      </c>
    </row>
    <row r="423" spans="1:3" x14ac:dyDescent="0.2">
      <c r="A423" s="9">
        <v>34578</v>
      </c>
      <c r="B423" s="10" t="e">
        <f>VLOOKUP(Table24[[#This Row],[Date]],Database!$A:$A,MATCH($A$1,Database!$A$1:$A$1,),)</f>
        <v>#N/A</v>
      </c>
      <c r="C423" s="30" t="e">
        <f>(Table24[[#This Row],[Started]]-B422)/B422</f>
        <v>#N/A</v>
      </c>
    </row>
    <row r="424" spans="1:3" x14ac:dyDescent="0.2">
      <c r="A424" s="9">
        <v>34608</v>
      </c>
      <c r="B424" s="10" t="e">
        <f>VLOOKUP(Table24[[#This Row],[Date]],Database!$A:$A,MATCH($A$1,Database!$A$1:$A$1,),)</f>
        <v>#N/A</v>
      </c>
      <c r="C424" s="30" t="e">
        <f>(Table24[[#This Row],[Started]]-B423)/B423</f>
        <v>#N/A</v>
      </c>
    </row>
    <row r="425" spans="1:3" x14ac:dyDescent="0.2">
      <c r="A425" s="9">
        <v>34639</v>
      </c>
      <c r="B425" s="10" t="e">
        <f>VLOOKUP(Table24[[#This Row],[Date]],Database!$A:$A,MATCH($A$1,Database!$A$1:$A$1,),)</f>
        <v>#N/A</v>
      </c>
      <c r="C425" s="30" t="e">
        <f>(Table24[[#This Row],[Started]]-B424)/B424</f>
        <v>#N/A</v>
      </c>
    </row>
    <row r="426" spans="1:3" x14ac:dyDescent="0.2">
      <c r="A426" s="9">
        <v>34669</v>
      </c>
      <c r="B426" s="10" t="e">
        <f>VLOOKUP(Table24[[#This Row],[Date]],Database!$A:$A,MATCH($A$1,Database!$A$1:$A$1,),)</f>
        <v>#N/A</v>
      </c>
      <c r="C426" s="30" t="e">
        <f>(Table24[[#This Row],[Started]]-B425)/B425</f>
        <v>#N/A</v>
      </c>
    </row>
    <row r="427" spans="1:3" x14ac:dyDescent="0.2">
      <c r="A427" s="9">
        <v>34700</v>
      </c>
      <c r="B427" s="10" t="e">
        <f>VLOOKUP(Table24[[#This Row],[Date]],Database!$A:$A,MATCH($A$1,Database!$A$1:$A$1,),)</f>
        <v>#N/A</v>
      </c>
      <c r="C427" s="30" t="e">
        <f>(Table24[[#This Row],[Started]]-B426)/B426</f>
        <v>#N/A</v>
      </c>
    </row>
    <row r="428" spans="1:3" x14ac:dyDescent="0.2">
      <c r="A428" s="9">
        <v>34731</v>
      </c>
      <c r="B428" s="10" t="e">
        <f>VLOOKUP(Table24[[#This Row],[Date]],Database!$A:$A,MATCH($A$1,Database!$A$1:$A$1,),)</f>
        <v>#N/A</v>
      </c>
      <c r="C428" s="30" t="e">
        <f>(Table24[[#This Row],[Started]]-B427)/B427</f>
        <v>#N/A</v>
      </c>
    </row>
    <row r="429" spans="1:3" x14ac:dyDescent="0.2">
      <c r="A429" s="9">
        <v>34759</v>
      </c>
      <c r="B429" s="10" t="e">
        <f>VLOOKUP(Table24[[#This Row],[Date]],Database!$A:$A,MATCH($A$1,Database!$A$1:$A$1,),)</f>
        <v>#N/A</v>
      </c>
      <c r="C429" s="30" t="e">
        <f>(Table24[[#This Row],[Started]]-B428)/B428</f>
        <v>#N/A</v>
      </c>
    </row>
    <row r="430" spans="1:3" x14ac:dyDescent="0.2">
      <c r="A430" s="9">
        <v>34790</v>
      </c>
      <c r="B430" s="10" t="e">
        <f>VLOOKUP(Table24[[#This Row],[Date]],Database!$A:$A,MATCH($A$1,Database!$A$1:$A$1,),)</f>
        <v>#N/A</v>
      </c>
      <c r="C430" s="30" t="e">
        <f>(Table24[[#This Row],[Started]]-B429)/B429</f>
        <v>#N/A</v>
      </c>
    </row>
    <row r="431" spans="1:3" x14ac:dyDescent="0.2">
      <c r="A431" s="9">
        <v>34820</v>
      </c>
      <c r="B431" s="10" t="e">
        <f>VLOOKUP(Table24[[#This Row],[Date]],Database!$A:$A,MATCH($A$1,Database!$A$1:$A$1,),)</f>
        <v>#N/A</v>
      </c>
      <c r="C431" s="30" t="e">
        <f>(Table24[[#This Row],[Started]]-B430)/B430</f>
        <v>#N/A</v>
      </c>
    </row>
    <row r="432" spans="1:3" x14ac:dyDescent="0.2">
      <c r="A432" s="9">
        <v>34851</v>
      </c>
      <c r="B432" s="10" t="e">
        <f>VLOOKUP(Table24[[#This Row],[Date]],Database!$A:$A,MATCH($A$1,Database!$A$1:$A$1,),)</f>
        <v>#N/A</v>
      </c>
      <c r="C432" s="30" t="e">
        <f>(Table24[[#This Row],[Started]]-B431)/B431</f>
        <v>#N/A</v>
      </c>
    </row>
    <row r="433" spans="1:3" x14ac:dyDescent="0.2">
      <c r="A433" s="9">
        <v>34881</v>
      </c>
      <c r="B433" s="10" t="e">
        <f>VLOOKUP(Table24[[#This Row],[Date]],Database!$A:$A,MATCH($A$1,Database!$A$1:$A$1,),)</f>
        <v>#N/A</v>
      </c>
      <c r="C433" s="30" t="e">
        <f>(Table24[[#This Row],[Started]]-B432)/B432</f>
        <v>#N/A</v>
      </c>
    </row>
    <row r="434" spans="1:3" x14ac:dyDescent="0.2">
      <c r="A434" s="9">
        <v>34912</v>
      </c>
      <c r="B434" s="10" t="e">
        <f>VLOOKUP(Table24[[#This Row],[Date]],Database!$A:$A,MATCH($A$1,Database!$A$1:$A$1,),)</f>
        <v>#N/A</v>
      </c>
      <c r="C434" s="30" t="e">
        <f>(Table24[[#This Row],[Started]]-B433)/B433</f>
        <v>#N/A</v>
      </c>
    </row>
    <row r="435" spans="1:3" x14ac:dyDescent="0.2">
      <c r="A435" s="9">
        <v>34943</v>
      </c>
      <c r="B435" s="10" t="e">
        <f>VLOOKUP(Table24[[#This Row],[Date]],Database!$A:$A,MATCH($A$1,Database!$A$1:$A$1,),)</f>
        <v>#N/A</v>
      </c>
      <c r="C435" s="30" t="e">
        <f>(Table24[[#This Row],[Started]]-B434)/B434</f>
        <v>#N/A</v>
      </c>
    </row>
    <row r="436" spans="1:3" x14ac:dyDescent="0.2">
      <c r="A436" s="9">
        <v>34973</v>
      </c>
      <c r="B436" s="10" t="e">
        <f>VLOOKUP(Table24[[#This Row],[Date]],Database!$A:$A,MATCH($A$1,Database!$A$1:$A$1,),)</f>
        <v>#N/A</v>
      </c>
      <c r="C436" s="30" t="e">
        <f>(Table24[[#This Row],[Started]]-B435)/B435</f>
        <v>#N/A</v>
      </c>
    </row>
    <row r="437" spans="1:3" x14ac:dyDescent="0.2">
      <c r="A437" s="9">
        <v>35004</v>
      </c>
      <c r="B437" s="10" t="e">
        <f>VLOOKUP(Table24[[#This Row],[Date]],Database!$A:$A,MATCH($A$1,Database!$A$1:$A$1,),)</f>
        <v>#N/A</v>
      </c>
      <c r="C437" s="30" t="e">
        <f>(Table24[[#This Row],[Started]]-B436)/B436</f>
        <v>#N/A</v>
      </c>
    </row>
    <row r="438" spans="1:3" x14ac:dyDescent="0.2">
      <c r="A438" s="9">
        <v>35034</v>
      </c>
      <c r="B438" s="10" t="e">
        <f>VLOOKUP(Table24[[#This Row],[Date]],Database!$A:$A,MATCH($A$1,Database!$A$1:$A$1,),)</f>
        <v>#N/A</v>
      </c>
      <c r="C438" s="30" t="e">
        <f>(Table24[[#This Row],[Started]]-B437)/B437</f>
        <v>#N/A</v>
      </c>
    </row>
    <row r="439" spans="1:3" x14ac:dyDescent="0.2">
      <c r="A439" s="9">
        <v>35065</v>
      </c>
      <c r="B439" s="10" t="e">
        <f>VLOOKUP(Table24[[#This Row],[Date]],Database!$A:$A,MATCH($A$1,Database!$A$1:$A$1,),)</f>
        <v>#N/A</v>
      </c>
      <c r="C439" s="30" t="e">
        <f>(Table24[[#This Row],[Started]]-B438)/B438</f>
        <v>#N/A</v>
      </c>
    </row>
    <row r="440" spans="1:3" x14ac:dyDescent="0.2">
      <c r="A440" s="9">
        <v>35096</v>
      </c>
      <c r="B440" s="10" t="e">
        <f>VLOOKUP(Table24[[#This Row],[Date]],Database!$A:$A,MATCH($A$1,Database!$A$1:$A$1,),)</f>
        <v>#N/A</v>
      </c>
      <c r="C440" s="30" t="e">
        <f>(Table24[[#This Row],[Started]]-B439)/B439</f>
        <v>#N/A</v>
      </c>
    </row>
    <row r="441" spans="1:3" x14ac:dyDescent="0.2">
      <c r="A441" s="9">
        <v>35125</v>
      </c>
      <c r="B441" s="10" t="e">
        <f>VLOOKUP(Table24[[#This Row],[Date]],Database!$A:$A,MATCH($A$1,Database!$A$1:$A$1,),)</f>
        <v>#N/A</v>
      </c>
      <c r="C441" s="30" t="e">
        <f>(Table24[[#This Row],[Started]]-B440)/B440</f>
        <v>#N/A</v>
      </c>
    </row>
    <row r="442" spans="1:3" x14ac:dyDescent="0.2">
      <c r="A442" s="9">
        <v>35156</v>
      </c>
      <c r="B442" s="10" t="e">
        <f>VLOOKUP(Table24[[#This Row],[Date]],Database!$A:$A,MATCH($A$1,Database!$A$1:$A$1,),)</f>
        <v>#N/A</v>
      </c>
      <c r="C442" s="30" t="e">
        <f>(Table24[[#This Row],[Started]]-B441)/B441</f>
        <v>#N/A</v>
      </c>
    </row>
    <row r="443" spans="1:3" x14ac:dyDescent="0.2">
      <c r="A443" s="9">
        <v>35186</v>
      </c>
      <c r="B443" s="10" t="e">
        <f>VLOOKUP(Table24[[#This Row],[Date]],Database!$A:$A,MATCH($A$1,Database!$A$1:$A$1,),)</f>
        <v>#N/A</v>
      </c>
      <c r="C443" s="30" t="e">
        <f>(Table24[[#This Row],[Started]]-B442)/B442</f>
        <v>#N/A</v>
      </c>
    </row>
    <row r="444" spans="1:3" x14ac:dyDescent="0.2">
      <c r="A444" s="9">
        <v>35217</v>
      </c>
      <c r="B444" s="10" t="e">
        <f>VLOOKUP(Table24[[#This Row],[Date]],Database!$A:$A,MATCH($A$1,Database!$A$1:$A$1,),)</f>
        <v>#N/A</v>
      </c>
      <c r="C444" s="30" t="e">
        <f>(Table24[[#This Row],[Started]]-B443)/B443</f>
        <v>#N/A</v>
      </c>
    </row>
    <row r="445" spans="1:3" x14ac:dyDescent="0.2">
      <c r="A445" s="9">
        <v>35247</v>
      </c>
      <c r="B445" s="10" t="e">
        <f>VLOOKUP(Table24[[#This Row],[Date]],Database!$A:$A,MATCH($A$1,Database!$A$1:$A$1,),)</f>
        <v>#N/A</v>
      </c>
      <c r="C445" s="30" t="e">
        <f>(Table24[[#This Row],[Started]]-B444)/B444</f>
        <v>#N/A</v>
      </c>
    </row>
    <row r="446" spans="1:3" x14ac:dyDescent="0.2">
      <c r="A446" s="9">
        <v>35278</v>
      </c>
      <c r="B446" s="10" t="e">
        <f>VLOOKUP(Table24[[#This Row],[Date]],Database!$A:$A,MATCH($A$1,Database!$A$1:$A$1,),)</f>
        <v>#N/A</v>
      </c>
      <c r="C446" s="30" t="e">
        <f>(Table24[[#This Row],[Started]]-B445)/B445</f>
        <v>#N/A</v>
      </c>
    </row>
    <row r="447" spans="1:3" x14ac:dyDescent="0.2">
      <c r="A447" s="9">
        <v>35309</v>
      </c>
      <c r="B447" s="10" t="e">
        <f>VLOOKUP(Table24[[#This Row],[Date]],Database!$A:$A,MATCH($A$1,Database!$A$1:$A$1,),)</f>
        <v>#N/A</v>
      </c>
      <c r="C447" s="30" t="e">
        <f>(Table24[[#This Row],[Started]]-B446)/B446</f>
        <v>#N/A</v>
      </c>
    </row>
    <row r="448" spans="1:3" x14ac:dyDescent="0.2">
      <c r="A448" s="9">
        <v>35339</v>
      </c>
      <c r="B448" s="10" t="e">
        <f>VLOOKUP(Table24[[#This Row],[Date]],Database!$A:$A,MATCH($A$1,Database!$A$1:$A$1,),)</f>
        <v>#N/A</v>
      </c>
      <c r="C448" s="30" t="e">
        <f>(Table24[[#This Row],[Started]]-B447)/B447</f>
        <v>#N/A</v>
      </c>
    </row>
    <row r="449" spans="1:3" x14ac:dyDescent="0.2">
      <c r="A449" s="9">
        <v>35370</v>
      </c>
      <c r="B449" s="10" t="e">
        <f>VLOOKUP(Table24[[#This Row],[Date]],Database!$A:$A,MATCH($A$1,Database!$A$1:$A$1,),)</f>
        <v>#N/A</v>
      </c>
      <c r="C449" s="30" t="e">
        <f>(Table24[[#This Row],[Started]]-B448)/B448</f>
        <v>#N/A</v>
      </c>
    </row>
    <row r="450" spans="1:3" x14ac:dyDescent="0.2">
      <c r="A450" s="9">
        <v>35400</v>
      </c>
      <c r="B450" s="10" t="e">
        <f>VLOOKUP(Table24[[#This Row],[Date]],Database!$A:$A,MATCH($A$1,Database!$A$1:$A$1,),)</f>
        <v>#N/A</v>
      </c>
      <c r="C450" s="30" t="e">
        <f>(Table24[[#This Row],[Started]]-B449)/B449</f>
        <v>#N/A</v>
      </c>
    </row>
    <row r="451" spans="1:3" x14ac:dyDescent="0.2">
      <c r="A451" s="9">
        <v>35431</v>
      </c>
      <c r="B451" s="10" t="e">
        <f>VLOOKUP(Table24[[#This Row],[Date]],Database!$A:$A,MATCH($A$1,Database!$A$1:$A$1,),)</f>
        <v>#N/A</v>
      </c>
      <c r="C451" s="30" t="e">
        <f>(Table24[[#This Row],[Started]]-B450)/B450</f>
        <v>#N/A</v>
      </c>
    </row>
    <row r="452" spans="1:3" x14ac:dyDescent="0.2">
      <c r="A452" s="9">
        <v>35462</v>
      </c>
      <c r="B452" s="10" t="e">
        <f>VLOOKUP(Table24[[#This Row],[Date]],Database!$A:$A,MATCH($A$1,Database!$A$1:$A$1,),)</f>
        <v>#N/A</v>
      </c>
      <c r="C452" s="30" t="e">
        <f>(Table24[[#This Row],[Started]]-B451)/B451</f>
        <v>#N/A</v>
      </c>
    </row>
    <row r="453" spans="1:3" x14ac:dyDescent="0.2">
      <c r="A453" s="9">
        <v>35490</v>
      </c>
      <c r="B453" s="10" t="e">
        <f>VLOOKUP(Table24[[#This Row],[Date]],Database!$A:$A,MATCH($A$1,Database!$A$1:$A$1,),)</f>
        <v>#N/A</v>
      </c>
      <c r="C453" s="30" t="e">
        <f>(Table24[[#This Row],[Started]]-B452)/B452</f>
        <v>#N/A</v>
      </c>
    </row>
    <row r="454" spans="1:3" x14ac:dyDescent="0.2">
      <c r="A454" s="9">
        <v>35521</v>
      </c>
      <c r="B454" s="10" t="e">
        <f>VLOOKUP(Table24[[#This Row],[Date]],Database!$A:$A,MATCH($A$1,Database!$A$1:$A$1,),)</f>
        <v>#N/A</v>
      </c>
      <c r="C454" s="30" t="e">
        <f>(Table24[[#This Row],[Started]]-B453)/B453</f>
        <v>#N/A</v>
      </c>
    </row>
    <row r="455" spans="1:3" x14ac:dyDescent="0.2">
      <c r="A455" s="9">
        <v>35551</v>
      </c>
      <c r="B455" s="10" t="e">
        <f>VLOOKUP(Table24[[#This Row],[Date]],Database!$A:$A,MATCH($A$1,Database!$A$1:$A$1,),)</f>
        <v>#N/A</v>
      </c>
      <c r="C455" s="30" t="e">
        <f>(Table24[[#This Row],[Started]]-B454)/B454</f>
        <v>#N/A</v>
      </c>
    </row>
    <row r="456" spans="1:3" x14ac:dyDescent="0.2">
      <c r="A456" s="9">
        <v>35582</v>
      </c>
      <c r="B456" s="10" t="e">
        <f>VLOOKUP(Table24[[#This Row],[Date]],Database!$A:$A,MATCH($A$1,Database!$A$1:$A$1,),)</f>
        <v>#N/A</v>
      </c>
      <c r="C456" s="30" t="e">
        <f>(Table24[[#This Row],[Started]]-B455)/B455</f>
        <v>#N/A</v>
      </c>
    </row>
    <row r="457" spans="1:3" x14ac:dyDescent="0.2">
      <c r="A457" s="9">
        <v>35612</v>
      </c>
      <c r="B457" s="10" t="e">
        <f>VLOOKUP(Table24[[#This Row],[Date]],Database!$A:$A,MATCH($A$1,Database!$A$1:$A$1,),)</f>
        <v>#N/A</v>
      </c>
      <c r="C457" s="30" t="e">
        <f>(Table24[[#This Row],[Started]]-B456)/B456</f>
        <v>#N/A</v>
      </c>
    </row>
    <row r="458" spans="1:3" x14ac:dyDescent="0.2">
      <c r="A458" s="9">
        <v>35643</v>
      </c>
      <c r="B458" s="10" t="e">
        <f>VLOOKUP(Table24[[#This Row],[Date]],Database!$A:$A,MATCH($A$1,Database!$A$1:$A$1,),)</f>
        <v>#N/A</v>
      </c>
      <c r="C458" s="30" t="e">
        <f>(Table24[[#This Row],[Started]]-B457)/B457</f>
        <v>#N/A</v>
      </c>
    </row>
    <row r="459" spans="1:3" x14ac:dyDescent="0.2">
      <c r="A459" s="9">
        <v>35674</v>
      </c>
      <c r="B459" s="10" t="e">
        <f>VLOOKUP(Table24[[#This Row],[Date]],Database!$A:$A,MATCH($A$1,Database!$A$1:$A$1,),)</f>
        <v>#N/A</v>
      </c>
      <c r="C459" s="30" t="e">
        <f>(Table24[[#This Row],[Started]]-B458)/B458</f>
        <v>#N/A</v>
      </c>
    </row>
    <row r="460" spans="1:3" x14ac:dyDescent="0.2">
      <c r="A460" s="9">
        <v>35704</v>
      </c>
      <c r="B460" s="10" t="e">
        <f>VLOOKUP(Table24[[#This Row],[Date]],Database!$A:$A,MATCH($A$1,Database!$A$1:$A$1,),)</f>
        <v>#N/A</v>
      </c>
      <c r="C460" s="30" t="e">
        <f>(Table24[[#This Row],[Started]]-B459)/B459</f>
        <v>#N/A</v>
      </c>
    </row>
    <row r="461" spans="1:3" x14ac:dyDescent="0.2">
      <c r="A461" s="9">
        <v>35735</v>
      </c>
      <c r="B461" s="10" t="e">
        <f>VLOOKUP(Table24[[#This Row],[Date]],Database!$A:$A,MATCH($A$1,Database!$A$1:$A$1,),)</f>
        <v>#N/A</v>
      </c>
      <c r="C461" s="30" t="e">
        <f>(Table24[[#This Row],[Started]]-B460)/B460</f>
        <v>#N/A</v>
      </c>
    </row>
    <row r="462" spans="1:3" x14ac:dyDescent="0.2">
      <c r="A462" s="9">
        <v>35765</v>
      </c>
      <c r="B462" s="10" t="e">
        <f>VLOOKUP(Table24[[#This Row],[Date]],Database!$A:$A,MATCH($A$1,Database!$A$1:$A$1,),)</f>
        <v>#N/A</v>
      </c>
      <c r="C462" s="30" t="e">
        <f>(Table24[[#This Row],[Started]]-B461)/B461</f>
        <v>#N/A</v>
      </c>
    </row>
    <row r="463" spans="1:3" x14ac:dyDescent="0.2">
      <c r="A463" s="9">
        <v>35796</v>
      </c>
      <c r="B463" s="10" t="e">
        <f>VLOOKUP(Table24[[#This Row],[Date]],Database!$A:$A,MATCH($A$1,Database!$A$1:$A$1,),)</f>
        <v>#N/A</v>
      </c>
      <c r="C463" s="30" t="e">
        <f>(Table24[[#This Row],[Started]]-B462)/B462</f>
        <v>#N/A</v>
      </c>
    </row>
    <row r="464" spans="1:3" x14ac:dyDescent="0.2">
      <c r="A464" s="9">
        <v>35827</v>
      </c>
      <c r="B464" s="10" t="e">
        <f>VLOOKUP(Table24[[#This Row],[Date]],Database!$A:$A,MATCH($A$1,Database!$A$1:$A$1,),)</f>
        <v>#N/A</v>
      </c>
      <c r="C464" s="30" t="e">
        <f>(Table24[[#This Row],[Started]]-B463)/B463</f>
        <v>#N/A</v>
      </c>
    </row>
    <row r="465" spans="1:3" x14ac:dyDescent="0.2">
      <c r="A465" s="9">
        <v>35855</v>
      </c>
      <c r="B465" s="10" t="e">
        <f>VLOOKUP(Table24[[#This Row],[Date]],Database!$A:$A,MATCH($A$1,Database!$A$1:$A$1,),)</f>
        <v>#N/A</v>
      </c>
      <c r="C465" s="30" t="e">
        <f>(Table24[[#This Row],[Started]]-B464)/B464</f>
        <v>#N/A</v>
      </c>
    </row>
    <row r="466" spans="1:3" x14ac:dyDescent="0.2">
      <c r="A466" s="9">
        <v>35886</v>
      </c>
      <c r="B466" s="10" t="e">
        <f>VLOOKUP(Table24[[#This Row],[Date]],Database!$A:$A,MATCH($A$1,Database!$A$1:$A$1,),)</f>
        <v>#N/A</v>
      </c>
      <c r="C466" s="30" t="e">
        <f>(Table24[[#This Row],[Started]]-B465)/B465</f>
        <v>#N/A</v>
      </c>
    </row>
    <row r="467" spans="1:3" x14ac:dyDescent="0.2">
      <c r="A467" s="9">
        <v>35916</v>
      </c>
      <c r="B467" s="10" t="e">
        <f>VLOOKUP(Table24[[#This Row],[Date]],Database!$A:$A,MATCH($A$1,Database!$A$1:$A$1,),)</f>
        <v>#N/A</v>
      </c>
      <c r="C467" s="30" t="e">
        <f>(Table24[[#This Row],[Started]]-B466)/B466</f>
        <v>#N/A</v>
      </c>
    </row>
    <row r="468" spans="1:3" x14ac:dyDescent="0.2">
      <c r="A468" s="9">
        <v>35947</v>
      </c>
      <c r="B468" s="10" t="e">
        <f>VLOOKUP(Table24[[#This Row],[Date]],Database!$A:$A,MATCH($A$1,Database!$A$1:$A$1,),)</f>
        <v>#N/A</v>
      </c>
      <c r="C468" s="30" t="e">
        <f>(Table24[[#This Row],[Started]]-B467)/B467</f>
        <v>#N/A</v>
      </c>
    </row>
    <row r="469" spans="1:3" x14ac:dyDescent="0.2">
      <c r="A469" s="9">
        <v>35977</v>
      </c>
      <c r="B469" s="10" t="e">
        <f>VLOOKUP(Table24[[#This Row],[Date]],Database!$A:$A,MATCH($A$1,Database!$A$1:$A$1,),)</f>
        <v>#N/A</v>
      </c>
      <c r="C469" s="30" t="e">
        <f>(Table24[[#This Row],[Started]]-B468)/B468</f>
        <v>#N/A</v>
      </c>
    </row>
    <row r="470" spans="1:3" x14ac:dyDescent="0.2">
      <c r="A470" s="9">
        <v>36008</v>
      </c>
      <c r="B470" s="10" t="e">
        <f>VLOOKUP(Table24[[#This Row],[Date]],Database!$A:$A,MATCH($A$1,Database!$A$1:$A$1,),)</f>
        <v>#N/A</v>
      </c>
      <c r="C470" s="30" t="e">
        <f>(Table24[[#This Row],[Started]]-B469)/B469</f>
        <v>#N/A</v>
      </c>
    </row>
    <row r="471" spans="1:3" x14ac:dyDescent="0.2">
      <c r="A471" s="9">
        <v>36039</v>
      </c>
      <c r="B471" s="10" t="e">
        <f>VLOOKUP(Table24[[#This Row],[Date]],Database!$A:$A,MATCH($A$1,Database!$A$1:$A$1,),)</f>
        <v>#N/A</v>
      </c>
      <c r="C471" s="30" t="e">
        <f>(Table24[[#This Row],[Started]]-B470)/B470</f>
        <v>#N/A</v>
      </c>
    </row>
    <row r="472" spans="1:3" x14ac:dyDescent="0.2">
      <c r="A472" s="9">
        <v>36069</v>
      </c>
      <c r="B472" s="10" t="e">
        <f>VLOOKUP(Table24[[#This Row],[Date]],Database!$A:$A,MATCH($A$1,Database!$A$1:$A$1,),)</f>
        <v>#N/A</v>
      </c>
      <c r="C472" s="30" t="e">
        <f>(Table24[[#This Row],[Started]]-B471)/B471</f>
        <v>#N/A</v>
      </c>
    </row>
    <row r="473" spans="1:3" x14ac:dyDescent="0.2">
      <c r="A473" s="9">
        <v>36100</v>
      </c>
      <c r="B473" s="10" t="e">
        <f>VLOOKUP(Table24[[#This Row],[Date]],Database!$A:$A,MATCH($A$1,Database!$A$1:$A$1,),)</f>
        <v>#N/A</v>
      </c>
      <c r="C473" s="30" t="e">
        <f>(Table24[[#This Row],[Started]]-B472)/B472</f>
        <v>#N/A</v>
      </c>
    </row>
    <row r="474" spans="1:3" x14ac:dyDescent="0.2">
      <c r="A474" s="9">
        <v>36130</v>
      </c>
      <c r="B474" s="10" t="e">
        <f>VLOOKUP(Table24[[#This Row],[Date]],Database!$A:$A,MATCH($A$1,Database!$A$1:$A$1,),)</f>
        <v>#N/A</v>
      </c>
      <c r="C474" s="30" t="e">
        <f>(Table24[[#This Row],[Started]]-B473)/B473</f>
        <v>#N/A</v>
      </c>
    </row>
    <row r="475" spans="1:3" x14ac:dyDescent="0.2">
      <c r="A475" s="9">
        <v>36161</v>
      </c>
      <c r="B475" s="10" t="e">
        <f>VLOOKUP(Table24[[#This Row],[Date]],Database!$A:$A,MATCH($A$1,Database!$A$1:$A$1,),)</f>
        <v>#N/A</v>
      </c>
      <c r="C475" s="30" t="e">
        <f>(Table24[[#This Row],[Started]]-B474)/B474</f>
        <v>#N/A</v>
      </c>
    </row>
    <row r="476" spans="1:3" x14ac:dyDescent="0.2">
      <c r="A476" s="9">
        <v>36192</v>
      </c>
      <c r="B476" s="10" t="e">
        <f>VLOOKUP(Table24[[#This Row],[Date]],Database!$A:$A,MATCH($A$1,Database!$A$1:$A$1,),)</f>
        <v>#N/A</v>
      </c>
      <c r="C476" s="30" t="e">
        <f>(Table24[[#This Row],[Started]]-B475)/B475</f>
        <v>#N/A</v>
      </c>
    </row>
    <row r="477" spans="1:3" x14ac:dyDescent="0.2">
      <c r="A477" s="9">
        <v>36220</v>
      </c>
      <c r="B477" s="10" t="e">
        <f>VLOOKUP(Table24[[#This Row],[Date]],Database!$A:$A,MATCH($A$1,Database!$A$1:$A$1,),)</f>
        <v>#N/A</v>
      </c>
      <c r="C477" s="30" t="e">
        <f>(Table24[[#This Row],[Started]]-B476)/B476</f>
        <v>#N/A</v>
      </c>
    </row>
    <row r="478" spans="1:3" x14ac:dyDescent="0.2">
      <c r="A478" s="9">
        <v>36251</v>
      </c>
      <c r="B478" s="10" t="e">
        <f>VLOOKUP(Table24[[#This Row],[Date]],Database!$A:$A,MATCH($A$1,Database!$A$1:$A$1,),)</f>
        <v>#N/A</v>
      </c>
      <c r="C478" s="30" t="e">
        <f>(Table24[[#This Row],[Started]]-B477)/B477</f>
        <v>#N/A</v>
      </c>
    </row>
    <row r="479" spans="1:3" x14ac:dyDescent="0.2">
      <c r="A479" s="9">
        <v>36281</v>
      </c>
      <c r="B479" s="10" t="e">
        <f>VLOOKUP(Table24[[#This Row],[Date]],Database!$A:$A,MATCH($A$1,Database!$A$1:$A$1,),)</f>
        <v>#N/A</v>
      </c>
      <c r="C479" s="30" t="e">
        <f>(Table24[[#This Row],[Started]]-B478)/B478</f>
        <v>#N/A</v>
      </c>
    </row>
    <row r="480" spans="1:3" x14ac:dyDescent="0.2">
      <c r="A480" s="9">
        <v>36312</v>
      </c>
      <c r="B480" s="10" t="e">
        <f>VLOOKUP(Table24[[#This Row],[Date]],Database!$A:$A,MATCH($A$1,Database!$A$1:$A$1,),)</f>
        <v>#N/A</v>
      </c>
      <c r="C480" s="30" t="e">
        <f>(Table24[[#This Row],[Started]]-B479)/B479</f>
        <v>#N/A</v>
      </c>
    </row>
    <row r="481" spans="1:3" x14ac:dyDescent="0.2">
      <c r="A481" s="9">
        <v>36342</v>
      </c>
      <c r="B481" s="10" t="e">
        <f>VLOOKUP(Table24[[#This Row],[Date]],Database!$A:$A,MATCH($A$1,Database!$A$1:$A$1,),)</f>
        <v>#N/A</v>
      </c>
      <c r="C481" s="30" t="e">
        <f>(Table24[[#This Row],[Started]]-B480)/B480</f>
        <v>#N/A</v>
      </c>
    </row>
    <row r="482" spans="1:3" x14ac:dyDescent="0.2">
      <c r="A482" s="9">
        <v>36373</v>
      </c>
      <c r="B482" s="10" t="e">
        <f>VLOOKUP(Table24[[#This Row],[Date]],Database!$A:$A,MATCH($A$1,Database!$A$1:$A$1,),)</f>
        <v>#N/A</v>
      </c>
      <c r="C482" s="30" t="e">
        <f>(Table24[[#This Row],[Started]]-B481)/B481</f>
        <v>#N/A</v>
      </c>
    </row>
    <row r="483" spans="1:3" x14ac:dyDescent="0.2">
      <c r="A483" s="9">
        <v>36404</v>
      </c>
      <c r="B483" s="10" t="e">
        <f>VLOOKUP(Table24[[#This Row],[Date]],Database!$A:$A,MATCH($A$1,Database!$A$1:$A$1,),)</f>
        <v>#N/A</v>
      </c>
      <c r="C483" s="30" t="e">
        <f>(Table24[[#This Row],[Started]]-B482)/B482</f>
        <v>#N/A</v>
      </c>
    </row>
    <row r="484" spans="1:3" x14ac:dyDescent="0.2">
      <c r="A484" s="9">
        <v>36434</v>
      </c>
      <c r="B484" s="10" t="e">
        <f>VLOOKUP(Table24[[#This Row],[Date]],Database!$A:$A,MATCH($A$1,Database!$A$1:$A$1,),)</f>
        <v>#N/A</v>
      </c>
      <c r="C484" s="30" t="e">
        <f>(Table24[[#This Row],[Started]]-B483)/B483</f>
        <v>#N/A</v>
      </c>
    </row>
    <row r="485" spans="1:3" x14ac:dyDescent="0.2">
      <c r="A485" s="9">
        <v>36465</v>
      </c>
      <c r="B485" s="10" t="e">
        <f>VLOOKUP(Table24[[#This Row],[Date]],Database!$A:$A,MATCH($A$1,Database!$A$1:$A$1,),)</f>
        <v>#N/A</v>
      </c>
      <c r="C485" s="30" t="e">
        <f>(Table24[[#This Row],[Started]]-B484)/B484</f>
        <v>#N/A</v>
      </c>
    </row>
    <row r="486" spans="1:3" x14ac:dyDescent="0.2">
      <c r="A486" s="9">
        <v>36495</v>
      </c>
      <c r="B486" s="10" t="e">
        <f>VLOOKUP(Table24[[#This Row],[Date]],Database!$A:$A,MATCH($A$1,Database!$A$1:$A$1,),)</f>
        <v>#N/A</v>
      </c>
      <c r="C486" s="30" t="e">
        <f>(Table24[[#This Row],[Started]]-B485)/B485</f>
        <v>#N/A</v>
      </c>
    </row>
    <row r="487" spans="1:3" x14ac:dyDescent="0.2">
      <c r="A487" s="9">
        <v>36526</v>
      </c>
      <c r="B487" s="10" t="e">
        <f>VLOOKUP(Table24[[#This Row],[Date]],Database!$A:$A,MATCH($A$1,Database!$A$1:$A$1,),)</f>
        <v>#N/A</v>
      </c>
      <c r="C487" s="30" t="e">
        <f>(Table24[[#This Row],[Started]]-B486)/B486</f>
        <v>#N/A</v>
      </c>
    </row>
    <row r="488" spans="1:3" x14ac:dyDescent="0.2">
      <c r="A488" s="9">
        <v>36557</v>
      </c>
      <c r="B488" s="10" t="e">
        <f>VLOOKUP(Table24[[#This Row],[Date]],Database!$A:$A,MATCH($A$1,Database!$A$1:$A$1,),)</f>
        <v>#N/A</v>
      </c>
      <c r="C488" s="30" t="e">
        <f>(Table24[[#This Row],[Started]]-B487)/B487</f>
        <v>#N/A</v>
      </c>
    </row>
    <row r="489" spans="1:3" x14ac:dyDescent="0.2">
      <c r="A489" s="9">
        <v>36586</v>
      </c>
      <c r="B489" s="10" t="e">
        <f>VLOOKUP(Table24[[#This Row],[Date]],Database!$A:$A,MATCH($A$1,Database!$A$1:$A$1,),)</f>
        <v>#N/A</v>
      </c>
      <c r="C489" s="30" t="e">
        <f>(Table24[[#This Row],[Started]]-B488)/B488</f>
        <v>#N/A</v>
      </c>
    </row>
    <row r="490" spans="1:3" x14ac:dyDescent="0.2">
      <c r="A490" s="9">
        <v>36617</v>
      </c>
      <c r="B490" s="10" t="e">
        <f>VLOOKUP(Table24[[#This Row],[Date]],Database!$A:$A,MATCH($A$1,Database!$A$1:$A$1,),)</f>
        <v>#N/A</v>
      </c>
      <c r="C490" s="30" t="e">
        <f>(Table24[[#This Row],[Started]]-B489)/B489</f>
        <v>#N/A</v>
      </c>
    </row>
    <row r="491" spans="1:3" x14ac:dyDescent="0.2">
      <c r="A491" s="9">
        <v>36647</v>
      </c>
      <c r="B491" s="10" t="e">
        <f>VLOOKUP(Table24[[#This Row],[Date]],Database!$A:$A,MATCH($A$1,Database!$A$1:$A$1,),)</f>
        <v>#N/A</v>
      </c>
      <c r="C491" s="30" t="e">
        <f>(Table24[[#This Row],[Started]]-B490)/B490</f>
        <v>#N/A</v>
      </c>
    </row>
    <row r="492" spans="1:3" x14ac:dyDescent="0.2">
      <c r="A492" s="9">
        <v>36678</v>
      </c>
      <c r="B492" s="10" t="e">
        <f>VLOOKUP(Table24[[#This Row],[Date]],Database!$A:$A,MATCH($A$1,Database!$A$1:$A$1,),)</f>
        <v>#N/A</v>
      </c>
      <c r="C492" s="30" t="e">
        <f>(Table24[[#This Row],[Started]]-B491)/B491</f>
        <v>#N/A</v>
      </c>
    </row>
    <row r="493" spans="1:3" x14ac:dyDescent="0.2">
      <c r="A493" s="9">
        <v>36708</v>
      </c>
      <c r="B493" s="10" t="e">
        <f>VLOOKUP(Table24[[#This Row],[Date]],Database!$A:$A,MATCH($A$1,Database!$A$1:$A$1,),)</f>
        <v>#N/A</v>
      </c>
      <c r="C493" s="30" t="e">
        <f>(Table24[[#This Row],[Started]]-B492)/B492</f>
        <v>#N/A</v>
      </c>
    </row>
    <row r="494" spans="1:3" x14ac:dyDescent="0.2">
      <c r="A494" s="9">
        <v>36739</v>
      </c>
      <c r="B494" s="10" t="e">
        <f>VLOOKUP(Table24[[#This Row],[Date]],Database!$A:$A,MATCH($A$1,Database!$A$1:$A$1,),)</f>
        <v>#N/A</v>
      </c>
      <c r="C494" s="30" t="e">
        <f>(Table24[[#This Row],[Started]]-B493)/B493</f>
        <v>#N/A</v>
      </c>
    </row>
    <row r="495" spans="1:3" x14ac:dyDescent="0.2">
      <c r="A495" s="9">
        <v>36770</v>
      </c>
      <c r="B495" s="10" t="e">
        <f>VLOOKUP(Table24[[#This Row],[Date]],Database!$A:$A,MATCH($A$1,Database!$A$1:$A$1,),)</f>
        <v>#N/A</v>
      </c>
      <c r="C495" s="30" t="e">
        <f>(Table24[[#This Row],[Started]]-B494)/B494</f>
        <v>#N/A</v>
      </c>
    </row>
    <row r="496" spans="1:3" x14ac:dyDescent="0.2">
      <c r="A496" s="9">
        <v>36800</v>
      </c>
      <c r="B496" s="10" t="e">
        <f>VLOOKUP(Table24[[#This Row],[Date]],Database!$A:$A,MATCH($A$1,Database!$A$1:$A$1,),)</f>
        <v>#N/A</v>
      </c>
      <c r="C496" s="30" t="e">
        <f>(Table24[[#This Row],[Started]]-B495)/B495</f>
        <v>#N/A</v>
      </c>
    </row>
    <row r="497" spans="1:3" x14ac:dyDescent="0.2">
      <c r="A497" s="9">
        <v>36831</v>
      </c>
      <c r="B497" s="10" t="e">
        <f>VLOOKUP(Table24[[#This Row],[Date]],Database!$A:$A,MATCH($A$1,Database!$A$1:$A$1,),)</f>
        <v>#N/A</v>
      </c>
      <c r="C497" s="30" t="e">
        <f>(Table24[[#This Row],[Started]]-B496)/B496</f>
        <v>#N/A</v>
      </c>
    </row>
    <row r="498" spans="1:3" x14ac:dyDescent="0.2">
      <c r="A498" s="9">
        <v>36861</v>
      </c>
      <c r="B498" s="10" t="e">
        <f>VLOOKUP(Table24[[#This Row],[Date]],Database!$A:$A,MATCH($A$1,Database!$A$1:$A$1,),)</f>
        <v>#N/A</v>
      </c>
      <c r="C498" s="30" t="e">
        <f>(Table24[[#This Row],[Started]]-B497)/B497</f>
        <v>#N/A</v>
      </c>
    </row>
    <row r="499" spans="1:3" x14ac:dyDescent="0.2">
      <c r="A499" s="9">
        <v>36892</v>
      </c>
      <c r="B499" s="10" t="e">
        <f>VLOOKUP(Table24[[#This Row],[Date]],Database!$A:$A,MATCH($A$1,Database!$A$1:$A$1,),)</f>
        <v>#N/A</v>
      </c>
      <c r="C499" s="30" t="e">
        <f>(Table24[[#This Row],[Started]]-B498)/B498</f>
        <v>#N/A</v>
      </c>
    </row>
    <row r="500" spans="1:3" x14ac:dyDescent="0.2">
      <c r="A500" s="9">
        <v>36923</v>
      </c>
      <c r="B500" s="10" t="e">
        <f>VLOOKUP(Table24[[#This Row],[Date]],Database!$A:$A,MATCH($A$1,Database!$A$1:$A$1,),)</f>
        <v>#N/A</v>
      </c>
      <c r="C500" s="30" t="e">
        <f>(Table24[[#This Row],[Started]]-B499)/B499</f>
        <v>#N/A</v>
      </c>
    </row>
    <row r="501" spans="1:3" x14ac:dyDescent="0.2">
      <c r="A501" s="9">
        <v>36951</v>
      </c>
      <c r="B501" s="10" t="e">
        <f>VLOOKUP(Table24[[#This Row],[Date]],Database!$A:$A,MATCH($A$1,Database!$A$1:$A$1,),)</f>
        <v>#N/A</v>
      </c>
      <c r="C501" s="30" t="e">
        <f>(Table24[[#This Row],[Started]]-B500)/B500</f>
        <v>#N/A</v>
      </c>
    </row>
    <row r="502" spans="1:3" x14ac:dyDescent="0.2">
      <c r="A502" s="9">
        <v>36982</v>
      </c>
      <c r="B502" s="10" t="e">
        <f>VLOOKUP(Table24[[#This Row],[Date]],Database!$A:$A,MATCH($A$1,Database!$A$1:$A$1,),)</f>
        <v>#N/A</v>
      </c>
      <c r="C502" s="30" t="e">
        <f>(Table24[[#This Row],[Started]]-B501)/B501</f>
        <v>#N/A</v>
      </c>
    </row>
    <row r="503" spans="1:3" x14ac:dyDescent="0.2">
      <c r="A503" s="9">
        <v>37012</v>
      </c>
      <c r="B503" s="10" t="e">
        <f>VLOOKUP(Table24[[#This Row],[Date]],Database!$A:$A,MATCH($A$1,Database!$A$1:$A$1,),)</f>
        <v>#N/A</v>
      </c>
      <c r="C503" s="30" t="e">
        <f>(Table24[[#This Row],[Started]]-B502)/B502</f>
        <v>#N/A</v>
      </c>
    </row>
    <row r="504" spans="1:3" x14ac:dyDescent="0.2">
      <c r="A504" s="9">
        <v>37043</v>
      </c>
      <c r="B504" s="10" t="e">
        <f>VLOOKUP(Table24[[#This Row],[Date]],Database!$A:$A,MATCH($A$1,Database!$A$1:$A$1,),)</f>
        <v>#N/A</v>
      </c>
      <c r="C504" s="30" t="e">
        <f>(Table24[[#This Row],[Started]]-B503)/B503</f>
        <v>#N/A</v>
      </c>
    </row>
    <row r="505" spans="1:3" x14ac:dyDescent="0.2">
      <c r="A505" s="9">
        <v>37073</v>
      </c>
      <c r="B505" s="10" t="e">
        <f>VLOOKUP(Table24[[#This Row],[Date]],Database!$A:$A,MATCH($A$1,Database!$A$1:$A$1,),)</f>
        <v>#N/A</v>
      </c>
      <c r="C505" s="30" t="e">
        <f>(Table24[[#This Row],[Started]]-B504)/B504</f>
        <v>#N/A</v>
      </c>
    </row>
    <row r="506" spans="1:3" x14ac:dyDescent="0.2">
      <c r="A506" s="9">
        <v>37104</v>
      </c>
      <c r="B506" s="10" t="e">
        <f>VLOOKUP(Table24[[#This Row],[Date]],Database!$A:$A,MATCH($A$1,Database!$A$1:$A$1,),)</f>
        <v>#N/A</v>
      </c>
      <c r="C506" s="30" t="e">
        <f>(Table24[[#This Row],[Started]]-B505)/B505</f>
        <v>#N/A</v>
      </c>
    </row>
    <row r="507" spans="1:3" x14ac:dyDescent="0.2">
      <c r="A507" s="9">
        <v>37135</v>
      </c>
      <c r="B507" s="10" t="e">
        <f>VLOOKUP(Table24[[#This Row],[Date]],Database!$A:$A,MATCH($A$1,Database!$A$1:$A$1,),)</f>
        <v>#N/A</v>
      </c>
      <c r="C507" s="30" t="e">
        <f>(Table24[[#This Row],[Started]]-B506)/B506</f>
        <v>#N/A</v>
      </c>
    </row>
    <row r="508" spans="1:3" x14ac:dyDescent="0.2">
      <c r="A508" s="9">
        <v>37165</v>
      </c>
      <c r="B508" s="10" t="e">
        <f>VLOOKUP(Table24[[#This Row],[Date]],Database!$A:$A,MATCH($A$1,Database!$A$1:$A$1,),)</f>
        <v>#N/A</v>
      </c>
      <c r="C508" s="30" t="e">
        <f>(Table24[[#This Row],[Started]]-B507)/B507</f>
        <v>#N/A</v>
      </c>
    </row>
    <row r="509" spans="1:3" x14ac:dyDescent="0.2">
      <c r="A509" s="9">
        <v>37196</v>
      </c>
      <c r="B509" s="10" t="e">
        <f>VLOOKUP(Table24[[#This Row],[Date]],Database!$A:$A,MATCH($A$1,Database!$A$1:$A$1,),)</f>
        <v>#N/A</v>
      </c>
      <c r="C509" s="30" t="e">
        <f>(Table24[[#This Row],[Started]]-B508)/B508</f>
        <v>#N/A</v>
      </c>
    </row>
    <row r="510" spans="1:3" x14ac:dyDescent="0.2">
      <c r="A510" s="9">
        <v>37226</v>
      </c>
      <c r="B510" s="10" t="e">
        <f>VLOOKUP(Table24[[#This Row],[Date]],Database!$A:$A,MATCH($A$1,Database!$A$1:$A$1,),)</f>
        <v>#N/A</v>
      </c>
      <c r="C510" s="30" t="e">
        <f>(Table24[[#This Row],[Started]]-B509)/B509</f>
        <v>#N/A</v>
      </c>
    </row>
    <row r="511" spans="1:3" x14ac:dyDescent="0.2">
      <c r="A511" s="9">
        <v>37257</v>
      </c>
      <c r="B511" s="10" t="e">
        <f>VLOOKUP(Table24[[#This Row],[Date]],Database!$A:$A,MATCH($A$1,Database!$A$1:$A$1,),)</f>
        <v>#N/A</v>
      </c>
      <c r="C511" s="30" t="e">
        <f>(Table24[[#This Row],[Started]]-B510)/B510</f>
        <v>#N/A</v>
      </c>
    </row>
    <row r="512" spans="1:3" x14ac:dyDescent="0.2">
      <c r="A512" s="9">
        <v>37288</v>
      </c>
      <c r="B512" s="10" t="e">
        <f>VLOOKUP(Table24[[#This Row],[Date]],Database!$A:$A,MATCH($A$1,Database!$A$1:$A$1,),)</f>
        <v>#N/A</v>
      </c>
      <c r="C512" s="30" t="e">
        <f>(Table24[[#This Row],[Started]]-B511)/B511</f>
        <v>#N/A</v>
      </c>
    </row>
    <row r="513" spans="1:3" x14ac:dyDescent="0.2">
      <c r="A513" s="9">
        <v>37316</v>
      </c>
      <c r="B513" s="10" t="e">
        <f>VLOOKUP(Table24[[#This Row],[Date]],Database!$A:$A,MATCH($A$1,Database!$A$1:$A$1,),)</f>
        <v>#N/A</v>
      </c>
      <c r="C513" s="30" t="e">
        <f>(Table24[[#This Row],[Started]]-B512)/B512</f>
        <v>#N/A</v>
      </c>
    </row>
    <row r="514" spans="1:3" x14ac:dyDescent="0.2">
      <c r="A514" s="9">
        <v>37347</v>
      </c>
      <c r="B514" s="10" t="e">
        <f>VLOOKUP(Table24[[#This Row],[Date]],Database!$A:$A,MATCH($A$1,Database!$A$1:$A$1,),)</f>
        <v>#N/A</v>
      </c>
      <c r="C514" s="30" t="e">
        <f>(Table24[[#This Row],[Started]]-B513)/B513</f>
        <v>#N/A</v>
      </c>
    </row>
    <row r="515" spans="1:3" x14ac:dyDescent="0.2">
      <c r="A515" s="9">
        <v>37377</v>
      </c>
      <c r="B515" s="10" t="e">
        <f>VLOOKUP(Table24[[#This Row],[Date]],Database!$A:$A,MATCH($A$1,Database!$A$1:$A$1,),)</f>
        <v>#N/A</v>
      </c>
      <c r="C515" s="30" t="e">
        <f>(Table24[[#This Row],[Started]]-B514)/B514</f>
        <v>#N/A</v>
      </c>
    </row>
    <row r="516" spans="1:3" x14ac:dyDescent="0.2">
      <c r="A516" s="9">
        <v>37408</v>
      </c>
      <c r="B516" s="10" t="e">
        <f>VLOOKUP(Table24[[#This Row],[Date]],Database!$A:$A,MATCH($A$1,Database!$A$1:$A$1,),)</f>
        <v>#N/A</v>
      </c>
      <c r="C516" s="30" t="e">
        <f>(Table24[[#This Row],[Started]]-B515)/B515</f>
        <v>#N/A</v>
      </c>
    </row>
    <row r="517" spans="1:3" x14ac:dyDescent="0.2">
      <c r="A517" s="9">
        <v>37438</v>
      </c>
      <c r="B517" s="10" t="e">
        <f>VLOOKUP(Table24[[#This Row],[Date]],Database!$A:$A,MATCH($A$1,Database!$A$1:$A$1,),)</f>
        <v>#N/A</v>
      </c>
      <c r="C517" s="30" t="e">
        <f>(Table24[[#This Row],[Started]]-B516)/B516</f>
        <v>#N/A</v>
      </c>
    </row>
    <row r="518" spans="1:3" x14ac:dyDescent="0.2">
      <c r="A518" s="9">
        <v>37469</v>
      </c>
      <c r="B518" s="10" t="e">
        <f>VLOOKUP(Table24[[#This Row],[Date]],Database!$A:$A,MATCH($A$1,Database!$A$1:$A$1,),)</f>
        <v>#N/A</v>
      </c>
      <c r="C518" s="30" t="e">
        <f>(Table24[[#This Row],[Started]]-B517)/B517</f>
        <v>#N/A</v>
      </c>
    </row>
    <row r="519" spans="1:3" x14ac:dyDescent="0.2">
      <c r="A519" s="9">
        <v>37500</v>
      </c>
      <c r="B519" s="10" t="e">
        <f>VLOOKUP(Table24[[#This Row],[Date]],Database!$A:$A,MATCH($A$1,Database!$A$1:$A$1,),)</f>
        <v>#N/A</v>
      </c>
      <c r="C519" s="30" t="e">
        <f>(Table24[[#This Row],[Started]]-B518)/B518</f>
        <v>#N/A</v>
      </c>
    </row>
    <row r="520" spans="1:3" x14ac:dyDescent="0.2">
      <c r="A520" s="9">
        <v>37530</v>
      </c>
      <c r="B520" s="10" t="e">
        <f>VLOOKUP(Table24[[#This Row],[Date]],Database!$A:$A,MATCH($A$1,Database!$A$1:$A$1,),)</f>
        <v>#N/A</v>
      </c>
      <c r="C520" s="30" t="e">
        <f>(Table24[[#This Row],[Started]]-B519)/B519</f>
        <v>#N/A</v>
      </c>
    </row>
    <row r="521" spans="1:3" x14ac:dyDescent="0.2">
      <c r="A521" s="9">
        <v>37561</v>
      </c>
      <c r="B521" s="10" t="e">
        <f>VLOOKUP(Table24[[#This Row],[Date]],Database!$A:$A,MATCH($A$1,Database!$A$1:$A$1,),)</f>
        <v>#N/A</v>
      </c>
      <c r="C521" s="30" t="e">
        <f>(Table24[[#This Row],[Started]]-B520)/B520</f>
        <v>#N/A</v>
      </c>
    </row>
    <row r="522" spans="1:3" x14ac:dyDescent="0.2">
      <c r="A522" s="9">
        <v>37591</v>
      </c>
      <c r="B522" s="10" t="e">
        <f>VLOOKUP(Table24[[#This Row],[Date]],Database!$A:$A,MATCH($A$1,Database!$A$1:$A$1,),)</f>
        <v>#N/A</v>
      </c>
      <c r="C522" s="30" t="e">
        <f>(Table24[[#This Row],[Started]]-B521)/B521</f>
        <v>#N/A</v>
      </c>
    </row>
    <row r="523" spans="1:3" x14ac:dyDescent="0.2">
      <c r="A523" s="9">
        <v>37622</v>
      </c>
      <c r="B523" s="10" t="e">
        <f>VLOOKUP(Table24[[#This Row],[Date]],Database!$A:$A,MATCH($A$1,Database!$A$1:$A$1,),)</f>
        <v>#N/A</v>
      </c>
      <c r="C523" s="30" t="e">
        <f>(Table24[[#This Row],[Started]]-B522)/B522</f>
        <v>#N/A</v>
      </c>
    </row>
    <row r="524" spans="1:3" x14ac:dyDescent="0.2">
      <c r="A524" s="9">
        <v>37653</v>
      </c>
      <c r="B524" s="10" t="e">
        <f>VLOOKUP(Table24[[#This Row],[Date]],Database!$A:$A,MATCH($A$1,Database!$A$1:$A$1,),)</f>
        <v>#N/A</v>
      </c>
      <c r="C524" s="30" t="e">
        <f>(Table24[[#This Row],[Started]]-B523)/B523</f>
        <v>#N/A</v>
      </c>
    </row>
    <row r="525" spans="1:3" x14ac:dyDescent="0.2">
      <c r="A525" s="9">
        <v>37681</v>
      </c>
      <c r="B525" s="10" t="e">
        <f>VLOOKUP(Table24[[#This Row],[Date]],Database!$A:$A,MATCH($A$1,Database!$A$1:$A$1,),)</f>
        <v>#N/A</v>
      </c>
      <c r="C525" s="30" t="e">
        <f>(Table24[[#This Row],[Started]]-B524)/B524</f>
        <v>#N/A</v>
      </c>
    </row>
    <row r="526" spans="1:3" x14ac:dyDescent="0.2">
      <c r="A526" s="9">
        <v>37712</v>
      </c>
      <c r="B526" s="10" t="e">
        <f>VLOOKUP(Table24[[#This Row],[Date]],Database!$A:$A,MATCH($A$1,Database!$A$1:$A$1,),)</f>
        <v>#N/A</v>
      </c>
      <c r="C526" s="30" t="e">
        <f>(Table24[[#This Row],[Started]]-B525)/B525</f>
        <v>#N/A</v>
      </c>
    </row>
    <row r="527" spans="1:3" x14ac:dyDescent="0.2">
      <c r="A527" s="9">
        <v>37742</v>
      </c>
      <c r="B527" s="10" t="e">
        <f>VLOOKUP(Table24[[#This Row],[Date]],Database!$A:$A,MATCH($A$1,Database!$A$1:$A$1,),)</f>
        <v>#N/A</v>
      </c>
      <c r="C527" s="30" t="e">
        <f>(Table24[[#This Row],[Started]]-B526)/B526</f>
        <v>#N/A</v>
      </c>
    </row>
    <row r="528" spans="1:3" x14ac:dyDescent="0.2">
      <c r="A528" s="9">
        <v>37773</v>
      </c>
      <c r="B528" s="10" t="e">
        <f>VLOOKUP(Table24[[#This Row],[Date]],Database!$A:$A,MATCH($A$1,Database!$A$1:$A$1,),)</f>
        <v>#N/A</v>
      </c>
      <c r="C528" s="30" t="e">
        <f>(Table24[[#This Row],[Started]]-B527)/B527</f>
        <v>#N/A</v>
      </c>
    </row>
    <row r="529" spans="1:3" x14ac:dyDescent="0.2">
      <c r="A529" s="9">
        <v>37803</v>
      </c>
      <c r="B529" s="10" t="e">
        <f>VLOOKUP(Table24[[#This Row],[Date]],Database!$A:$A,MATCH($A$1,Database!$A$1:$A$1,),)</f>
        <v>#N/A</v>
      </c>
      <c r="C529" s="30" t="e">
        <f>(Table24[[#This Row],[Started]]-B528)/B528</f>
        <v>#N/A</v>
      </c>
    </row>
    <row r="530" spans="1:3" x14ac:dyDescent="0.2">
      <c r="A530" s="9">
        <v>37834</v>
      </c>
      <c r="B530" s="10" t="e">
        <f>VLOOKUP(Table24[[#This Row],[Date]],Database!$A:$A,MATCH($A$1,Database!$A$1:$A$1,),)</f>
        <v>#N/A</v>
      </c>
      <c r="C530" s="30" t="e">
        <f>(Table24[[#This Row],[Started]]-B529)/B529</f>
        <v>#N/A</v>
      </c>
    </row>
    <row r="531" spans="1:3" x14ac:dyDescent="0.2">
      <c r="A531" s="9">
        <v>37865</v>
      </c>
      <c r="B531" s="10" t="e">
        <f>VLOOKUP(Table24[[#This Row],[Date]],Database!$A:$A,MATCH($A$1,Database!$A$1:$A$1,),)</f>
        <v>#N/A</v>
      </c>
      <c r="C531" s="30" t="e">
        <f>(Table24[[#This Row],[Started]]-B530)/B530</f>
        <v>#N/A</v>
      </c>
    </row>
    <row r="532" spans="1:3" x14ac:dyDescent="0.2">
      <c r="A532" s="9">
        <v>37895</v>
      </c>
      <c r="B532" s="10" t="e">
        <f>VLOOKUP(Table24[[#This Row],[Date]],Database!$A:$A,MATCH($A$1,Database!$A$1:$A$1,),)</f>
        <v>#N/A</v>
      </c>
      <c r="C532" s="30" t="e">
        <f>(Table24[[#This Row],[Started]]-B531)/B531</f>
        <v>#N/A</v>
      </c>
    </row>
    <row r="533" spans="1:3" x14ac:dyDescent="0.2">
      <c r="A533" s="9">
        <v>37926</v>
      </c>
      <c r="B533" s="10" t="e">
        <f>VLOOKUP(Table24[[#This Row],[Date]],Database!$A:$A,MATCH($A$1,Database!$A$1:$A$1,),)</f>
        <v>#N/A</v>
      </c>
      <c r="C533" s="30" t="e">
        <f>(Table24[[#This Row],[Started]]-B532)/B532</f>
        <v>#N/A</v>
      </c>
    </row>
    <row r="534" spans="1:3" x14ac:dyDescent="0.2">
      <c r="A534" s="9">
        <v>37956</v>
      </c>
      <c r="B534" s="10" t="e">
        <f>VLOOKUP(Table24[[#This Row],[Date]],Database!$A:$A,MATCH($A$1,Database!$A$1:$A$1,),)</f>
        <v>#N/A</v>
      </c>
      <c r="C534" s="30" t="e">
        <f>(Table24[[#This Row],[Started]]-B533)/B533</f>
        <v>#N/A</v>
      </c>
    </row>
    <row r="535" spans="1:3" x14ac:dyDescent="0.2">
      <c r="A535" s="9">
        <v>37987</v>
      </c>
      <c r="B535" s="10" t="e">
        <f>VLOOKUP(Table24[[#This Row],[Date]],Database!$A:$A,MATCH($A$1,Database!$A$1:$A$1,),)</f>
        <v>#N/A</v>
      </c>
      <c r="C535" s="30" t="e">
        <f>(Table24[[#This Row],[Started]]-B534)/B534</f>
        <v>#N/A</v>
      </c>
    </row>
    <row r="536" spans="1:3" x14ac:dyDescent="0.2">
      <c r="A536" s="9">
        <v>38018</v>
      </c>
      <c r="B536" s="10" t="e">
        <f>VLOOKUP(Table24[[#This Row],[Date]],Database!$A:$A,MATCH($A$1,Database!$A$1:$A$1,),)</f>
        <v>#N/A</v>
      </c>
      <c r="C536" s="30" t="e">
        <f>(Table24[[#This Row],[Started]]-B535)/B535</f>
        <v>#N/A</v>
      </c>
    </row>
    <row r="537" spans="1:3" x14ac:dyDescent="0.2">
      <c r="A537" s="9">
        <v>38047</v>
      </c>
      <c r="B537" s="10" t="e">
        <f>VLOOKUP(Table24[[#This Row],[Date]],Database!$A:$A,MATCH($A$1,Database!$A$1:$A$1,),)</f>
        <v>#N/A</v>
      </c>
      <c r="C537" s="30" t="e">
        <f>(Table24[[#This Row],[Started]]-B536)/B536</f>
        <v>#N/A</v>
      </c>
    </row>
    <row r="538" spans="1:3" x14ac:dyDescent="0.2">
      <c r="A538" s="9">
        <v>38078</v>
      </c>
      <c r="B538" s="10" t="e">
        <f>VLOOKUP(Table24[[#This Row],[Date]],Database!$A:$A,MATCH($A$1,Database!$A$1:$A$1,),)</f>
        <v>#N/A</v>
      </c>
      <c r="C538" s="30" t="e">
        <f>(Table24[[#This Row],[Started]]-B537)/B537</f>
        <v>#N/A</v>
      </c>
    </row>
    <row r="539" spans="1:3" x14ac:dyDescent="0.2">
      <c r="A539" s="9">
        <v>38108</v>
      </c>
      <c r="B539" s="10" t="e">
        <f>VLOOKUP(Table24[[#This Row],[Date]],Database!$A:$A,MATCH($A$1,Database!$A$1:$A$1,),)</f>
        <v>#N/A</v>
      </c>
      <c r="C539" s="30" t="e">
        <f>(Table24[[#This Row],[Started]]-B538)/B538</f>
        <v>#N/A</v>
      </c>
    </row>
    <row r="540" spans="1:3" x14ac:dyDescent="0.2">
      <c r="A540" s="9">
        <v>38139</v>
      </c>
      <c r="B540" s="10" t="e">
        <f>VLOOKUP(Table24[[#This Row],[Date]],Database!$A:$A,MATCH($A$1,Database!$A$1:$A$1,),)</f>
        <v>#N/A</v>
      </c>
      <c r="C540" s="30" t="e">
        <f>(Table24[[#This Row],[Started]]-B539)/B539</f>
        <v>#N/A</v>
      </c>
    </row>
    <row r="541" spans="1:3" x14ac:dyDescent="0.2">
      <c r="A541" s="9">
        <v>38169</v>
      </c>
      <c r="B541" s="10" t="e">
        <f>VLOOKUP(Table24[[#This Row],[Date]],Database!$A:$A,MATCH($A$1,Database!$A$1:$A$1,),)</f>
        <v>#N/A</v>
      </c>
      <c r="C541" s="30" t="e">
        <f>(Table24[[#This Row],[Started]]-B540)/B540</f>
        <v>#N/A</v>
      </c>
    </row>
    <row r="542" spans="1:3" x14ac:dyDescent="0.2">
      <c r="A542" s="9">
        <v>38200</v>
      </c>
      <c r="B542" s="10" t="e">
        <f>VLOOKUP(Table24[[#This Row],[Date]],Database!$A:$A,MATCH($A$1,Database!$A$1:$A$1,),)</f>
        <v>#N/A</v>
      </c>
      <c r="C542" s="30" t="e">
        <f>(Table24[[#This Row],[Started]]-B541)/B541</f>
        <v>#N/A</v>
      </c>
    </row>
    <row r="543" spans="1:3" x14ac:dyDescent="0.2">
      <c r="A543" s="9">
        <v>38231</v>
      </c>
      <c r="B543" s="10" t="e">
        <f>VLOOKUP(Table24[[#This Row],[Date]],Database!$A:$A,MATCH($A$1,Database!$A$1:$A$1,),)</f>
        <v>#N/A</v>
      </c>
      <c r="C543" s="30" t="e">
        <f>(Table24[[#This Row],[Started]]-B542)/B542</f>
        <v>#N/A</v>
      </c>
    </row>
    <row r="544" spans="1:3" x14ac:dyDescent="0.2">
      <c r="A544" s="9">
        <v>38261</v>
      </c>
      <c r="B544" s="10" t="e">
        <f>VLOOKUP(Table24[[#This Row],[Date]],Database!$A:$A,MATCH($A$1,Database!$A$1:$A$1,),)</f>
        <v>#N/A</v>
      </c>
      <c r="C544" s="30" t="e">
        <f>(Table24[[#This Row],[Started]]-B543)/B543</f>
        <v>#N/A</v>
      </c>
    </row>
    <row r="545" spans="1:3" x14ac:dyDescent="0.2">
      <c r="A545" s="9">
        <v>38292</v>
      </c>
      <c r="B545" s="10" t="e">
        <f>VLOOKUP(Table24[[#This Row],[Date]],Database!$A:$A,MATCH($A$1,Database!$A$1:$A$1,),)</f>
        <v>#N/A</v>
      </c>
      <c r="C545" s="30" t="e">
        <f>(Table24[[#This Row],[Started]]-B544)/B544</f>
        <v>#N/A</v>
      </c>
    </row>
    <row r="546" spans="1:3" x14ac:dyDescent="0.2">
      <c r="A546" s="9">
        <v>38322</v>
      </c>
      <c r="B546" s="10" t="e">
        <f>VLOOKUP(Table24[[#This Row],[Date]],Database!$A:$A,MATCH($A$1,Database!$A$1:$A$1,),)</f>
        <v>#N/A</v>
      </c>
      <c r="C546" s="30" t="e">
        <f>(Table24[[#This Row],[Started]]-B545)/B545</f>
        <v>#N/A</v>
      </c>
    </row>
    <row r="547" spans="1:3" x14ac:dyDescent="0.2">
      <c r="A547" s="9">
        <v>38353</v>
      </c>
      <c r="B547" s="10" t="e">
        <f>VLOOKUP(Table24[[#This Row],[Date]],Database!$A:$A,MATCH($A$1,Database!$A$1:$A$1,),)</f>
        <v>#N/A</v>
      </c>
      <c r="C547" s="30" t="e">
        <f>(Table24[[#This Row],[Started]]-B546)/B546</f>
        <v>#N/A</v>
      </c>
    </row>
    <row r="548" spans="1:3" x14ac:dyDescent="0.2">
      <c r="A548" s="9">
        <v>38384</v>
      </c>
      <c r="B548" s="10" t="e">
        <f>VLOOKUP(Table24[[#This Row],[Date]],Database!$A:$A,MATCH($A$1,Database!$A$1:$A$1,),)</f>
        <v>#N/A</v>
      </c>
      <c r="C548" s="30" t="e">
        <f>(Table24[[#This Row],[Started]]-B547)/B547</f>
        <v>#N/A</v>
      </c>
    </row>
    <row r="549" spans="1:3" x14ac:dyDescent="0.2">
      <c r="A549" s="9">
        <v>38412</v>
      </c>
      <c r="B549" s="10" t="e">
        <f>VLOOKUP(Table24[[#This Row],[Date]],Database!$A:$A,MATCH($A$1,Database!$A$1:$A$1,),)</f>
        <v>#N/A</v>
      </c>
      <c r="C549" s="30" t="e">
        <f>(Table24[[#This Row],[Started]]-B548)/B548</f>
        <v>#N/A</v>
      </c>
    </row>
    <row r="550" spans="1:3" x14ac:dyDescent="0.2">
      <c r="A550" s="9">
        <v>38443</v>
      </c>
      <c r="B550" s="10" t="e">
        <f>VLOOKUP(Table24[[#This Row],[Date]],Database!$A:$A,MATCH($A$1,Database!$A$1:$A$1,),)</f>
        <v>#N/A</v>
      </c>
      <c r="C550" s="30" t="e">
        <f>(Table24[[#This Row],[Started]]-B549)/B549</f>
        <v>#N/A</v>
      </c>
    </row>
    <row r="551" spans="1:3" x14ac:dyDescent="0.2">
      <c r="A551" s="9">
        <v>38473</v>
      </c>
      <c r="B551" s="10" t="e">
        <f>VLOOKUP(Table24[[#This Row],[Date]],Database!$A:$A,MATCH($A$1,Database!$A$1:$A$1,),)</f>
        <v>#N/A</v>
      </c>
      <c r="C551" s="30" t="e">
        <f>(Table24[[#This Row],[Started]]-B550)/B550</f>
        <v>#N/A</v>
      </c>
    </row>
    <row r="552" spans="1:3" x14ac:dyDescent="0.2">
      <c r="A552" s="9">
        <v>38504</v>
      </c>
      <c r="B552" s="10" t="e">
        <f>VLOOKUP(Table24[[#This Row],[Date]],Database!$A:$A,MATCH($A$1,Database!$A$1:$A$1,),)</f>
        <v>#N/A</v>
      </c>
      <c r="C552" s="30" t="e">
        <f>(Table24[[#This Row],[Started]]-B551)/B551</f>
        <v>#N/A</v>
      </c>
    </row>
    <row r="553" spans="1:3" x14ac:dyDescent="0.2">
      <c r="A553" s="9">
        <v>38534</v>
      </c>
      <c r="B553" s="10" t="e">
        <f>VLOOKUP(Table24[[#This Row],[Date]],Database!$A:$A,MATCH($A$1,Database!$A$1:$A$1,),)</f>
        <v>#N/A</v>
      </c>
      <c r="C553" s="30" t="e">
        <f>(Table24[[#This Row],[Started]]-B552)/B552</f>
        <v>#N/A</v>
      </c>
    </row>
    <row r="554" spans="1:3" x14ac:dyDescent="0.2">
      <c r="A554" s="9">
        <v>38565</v>
      </c>
      <c r="B554" s="10" t="e">
        <f>VLOOKUP(Table24[[#This Row],[Date]],Database!$A:$A,MATCH($A$1,Database!$A$1:$A$1,),)</f>
        <v>#N/A</v>
      </c>
      <c r="C554" s="30" t="e">
        <f>(Table24[[#This Row],[Started]]-B553)/B553</f>
        <v>#N/A</v>
      </c>
    </row>
    <row r="555" spans="1:3" x14ac:dyDescent="0.2">
      <c r="A555" s="9">
        <v>38596</v>
      </c>
      <c r="B555" s="10" t="e">
        <f>VLOOKUP(Table24[[#This Row],[Date]],Database!$A:$A,MATCH($A$1,Database!$A$1:$A$1,),)</f>
        <v>#N/A</v>
      </c>
      <c r="C555" s="30" t="e">
        <f>(Table24[[#This Row],[Started]]-B554)/B554</f>
        <v>#N/A</v>
      </c>
    </row>
    <row r="556" spans="1:3" x14ac:dyDescent="0.2">
      <c r="A556" s="9">
        <v>38626</v>
      </c>
      <c r="B556" s="10" t="e">
        <f>VLOOKUP(Table24[[#This Row],[Date]],Database!$A:$A,MATCH($A$1,Database!$A$1:$A$1,),)</f>
        <v>#N/A</v>
      </c>
      <c r="C556" s="30" t="e">
        <f>(Table24[[#This Row],[Started]]-B555)/B555</f>
        <v>#N/A</v>
      </c>
    </row>
    <row r="557" spans="1:3" x14ac:dyDescent="0.2">
      <c r="A557" s="9">
        <v>38657</v>
      </c>
      <c r="B557" s="10" t="e">
        <f>VLOOKUP(Table24[[#This Row],[Date]],Database!$A:$A,MATCH($A$1,Database!$A$1:$A$1,),)</f>
        <v>#N/A</v>
      </c>
      <c r="C557" s="30" t="e">
        <f>(Table24[[#This Row],[Started]]-B556)/B556</f>
        <v>#N/A</v>
      </c>
    </row>
    <row r="558" spans="1:3" x14ac:dyDescent="0.2">
      <c r="A558" s="9">
        <v>38687</v>
      </c>
      <c r="B558" s="10" t="e">
        <f>VLOOKUP(Table24[[#This Row],[Date]],Database!$A:$A,MATCH($A$1,Database!$A$1:$A$1,),)</f>
        <v>#N/A</v>
      </c>
      <c r="C558" s="30" t="e">
        <f>(Table24[[#This Row],[Started]]-B557)/B557</f>
        <v>#N/A</v>
      </c>
    </row>
    <row r="559" spans="1:3" x14ac:dyDescent="0.2">
      <c r="A559" s="9">
        <v>38718</v>
      </c>
      <c r="B559" s="10" t="e">
        <f>VLOOKUP(Table24[[#This Row],[Date]],Database!$A:$A,MATCH($A$1,Database!$A$1:$A$1,),)</f>
        <v>#N/A</v>
      </c>
      <c r="C559" s="30" t="e">
        <f>(Table24[[#This Row],[Started]]-B558)/B558</f>
        <v>#N/A</v>
      </c>
    </row>
    <row r="560" spans="1:3" x14ac:dyDescent="0.2">
      <c r="A560" s="9">
        <v>38749</v>
      </c>
      <c r="B560" s="10" t="e">
        <f>VLOOKUP(Table24[[#This Row],[Date]],Database!$A:$A,MATCH($A$1,Database!$A$1:$A$1,),)</f>
        <v>#N/A</v>
      </c>
      <c r="C560" s="30" t="e">
        <f>(Table24[[#This Row],[Started]]-B559)/B559</f>
        <v>#N/A</v>
      </c>
    </row>
    <row r="561" spans="1:3" x14ac:dyDescent="0.2">
      <c r="A561" s="9">
        <v>38777</v>
      </c>
      <c r="B561" s="10" t="e">
        <f>VLOOKUP(Table24[[#This Row],[Date]],Database!$A:$A,MATCH($A$1,Database!$A$1:$A$1,),)</f>
        <v>#N/A</v>
      </c>
      <c r="C561" s="30" t="e">
        <f>(Table24[[#This Row],[Started]]-B560)/B560</f>
        <v>#N/A</v>
      </c>
    </row>
    <row r="562" spans="1:3" x14ac:dyDescent="0.2">
      <c r="A562" s="9">
        <v>38808</v>
      </c>
      <c r="B562" s="10" t="e">
        <f>VLOOKUP(Table24[[#This Row],[Date]],Database!$A:$A,MATCH($A$1,Database!$A$1:$A$1,),)</f>
        <v>#N/A</v>
      </c>
      <c r="C562" s="30" t="e">
        <f>(Table24[[#This Row],[Started]]-B561)/B561</f>
        <v>#N/A</v>
      </c>
    </row>
    <row r="563" spans="1:3" x14ac:dyDescent="0.2">
      <c r="A563" s="9">
        <v>38838</v>
      </c>
      <c r="B563" s="10" t="e">
        <f>VLOOKUP(Table24[[#This Row],[Date]],Database!$A:$A,MATCH($A$1,Database!$A$1:$A$1,),)</f>
        <v>#N/A</v>
      </c>
      <c r="C563" s="30" t="e">
        <f>(Table24[[#This Row],[Started]]-B562)/B562</f>
        <v>#N/A</v>
      </c>
    </row>
    <row r="564" spans="1:3" x14ac:dyDescent="0.2">
      <c r="A564" s="9">
        <v>38869</v>
      </c>
      <c r="B564" s="10" t="e">
        <f>VLOOKUP(Table24[[#This Row],[Date]],Database!$A:$A,MATCH($A$1,Database!$A$1:$A$1,),)</f>
        <v>#N/A</v>
      </c>
      <c r="C564" s="30" t="e">
        <f>(Table24[[#This Row],[Started]]-B563)/B563</f>
        <v>#N/A</v>
      </c>
    </row>
    <row r="565" spans="1:3" x14ac:dyDescent="0.2">
      <c r="A565" s="9">
        <v>38899</v>
      </c>
      <c r="B565" s="10" t="e">
        <f>VLOOKUP(Table24[[#This Row],[Date]],Database!$A:$A,MATCH($A$1,Database!$A$1:$A$1,),)</f>
        <v>#N/A</v>
      </c>
      <c r="C565" s="30" t="e">
        <f>(Table24[[#This Row],[Started]]-B564)/B564</f>
        <v>#N/A</v>
      </c>
    </row>
    <row r="566" spans="1:3" x14ac:dyDescent="0.2">
      <c r="A566" s="9">
        <v>38930</v>
      </c>
      <c r="B566" s="10" t="e">
        <f>VLOOKUP(Table24[[#This Row],[Date]],Database!$A:$A,MATCH($A$1,Database!$A$1:$A$1,),)</f>
        <v>#N/A</v>
      </c>
      <c r="C566" s="30" t="e">
        <f>(Table24[[#This Row],[Started]]-B565)/B565</f>
        <v>#N/A</v>
      </c>
    </row>
    <row r="567" spans="1:3" x14ac:dyDescent="0.2">
      <c r="A567" s="9">
        <v>38961</v>
      </c>
      <c r="B567" s="10" t="e">
        <f>VLOOKUP(Table24[[#This Row],[Date]],Database!$A:$A,MATCH($A$1,Database!$A$1:$A$1,),)</f>
        <v>#N/A</v>
      </c>
      <c r="C567" s="30" t="e">
        <f>(Table24[[#This Row],[Started]]-B566)/B566</f>
        <v>#N/A</v>
      </c>
    </row>
    <row r="568" spans="1:3" x14ac:dyDescent="0.2">
      <c r="A568" s="9">
        <v>38991</v>
      </c>
      <c r="B568" s="10" t="e">
        <f>VLOOKUP(Table24[[#This Row],[Date]],Database!$A:$A,MATCH($A$1,Database!$A$1:$A$1,),)</f>
        <v>#N/A</v>
      </c>
      <c r="C568" s="30" t="e">
        <f>(Table24[[#This Row],[Started]]-B567)/B567</f>
        <v>#N/A</v>
      </c>
    </row>
    <row r="569" spans="1:3" x14ac:dyDescent="0.2">
      <c r="A569" s="9">
        <v>39022</v>
      </c>
      <c r="B569" s="10" t="e">
        <f>VLOOKUP(Table24[[#This Row],[Date]],Database!$A:$A,MATCH($A$1,Database!$A$1:$A$1,),)</f>
        <v>#N/A</v>
      </c>
      <c r="C569" s="30" t="e">
        <f>(Table24[[#This Row],[Started]]-B568)/B568</f>
        <v>#N/A</v>
      </c>
    </row>
    <row r="570" spans="1:3" x14ac:dyDescent="0.2">
      <c r="A570" s="9">
        <v>39052</v>
      </c>
      <c r="B570" s="10" t="e">
        <f>VLOOKUP(Table24[[#This Row],[Date]],Database!$A:$A,MATCH($A$1,Database!$A$1:$A$1,),)</f>
        <v>#N/A</v>
      </c>
      <c r="C570" s="30" t="e">
        <f>(Table24[[#This Row],[Started]]-B569)/B569</f>
        <v>#N/A</v>
      </c>
    </row>
    <row r="571" spans="1:3" x14ac:dyDescent="0.2">
      <c r="A571" s="9">
        <v>39083</v>
      </c>
      <c r="B571" s="10" t="e">
        <f>VLOOKUP(Table24[[#This Row],[Date]],Database!$A:$A,MATCH($A$1,Database!$A$1:$A$1,),)</f>
        <v>#N/A</v>
      </c>
      <c r="C571" s="30" t="e">
        <f>(Table24[[#This Row],[Started]]-B570)/B570</f>
        <v>#N/A</v>
      </c>
    </row>
    <row r="572" spans="1:3" x14ac:dyDescent="0.2">
      <c r="A572" s="9">
        <v>39114</v>
      </c>
      <c r="B572" s="10" t="e">
        <f>VLOOKUP(Table24[[#This Row],[Date]],Database!$A:$A,MATCH($A$1,Database!$A$1:$A$1,),)</f>
        <v>#N/A</v>
      </c>
      <c r="C572" s="30" t="e">
        <f>(Table24[[#This Row],[Started]]-B571)/B571</f>
        <v>#N/A</v>
      </c>
    </row>
    <row r="573" spans="1:3" x14ac:dyDescent="0.2">
      <c r="A573" s="9">
        <v>39142</v>
      </c>
      <c r="B573" s="10" t="e">
        <f>VLOOKUP(Table24[[#This Row],[Date]],Database!$A:$A,MATCH($A$1,Database!$A$1:$A$1,),)</f>
        <v>#N/A</v>
      </c>
      <c r="C573" s="30" t="e">
        <f>(Table24[[#This Row],[Started]]-B572)/B572</f>
        <v>#N/A</v>
      </c>
    </row>
    <row r="574" spans="1:3" x14ac:dyDescent="0.2">
      <c r="A574" s="9">
        <v>39173</v>
      </c>
      <c r="B574" s="10" t="e">
        <f>VLOOKUP(Table24[[#This Row],[Date]],Database!$A:$A,MATCH($A$1,Database!$A$1:$A$1,),)</f>
        <v>#N/A</v>
      </c>
      <c r="C574" s="30" t="e">
        <f>(Table24[[#This Row],[Started]]-B573)/B573</f>
        <v>#N/A</v>
      </c>
    </row>
    <row r="575" spans="1:3" x14ac:dyDescent="0.2">
      <c r="A575" s="9">
        <v>39203</v>
      </c>
      <c r="B575" s="10" t="e">
        <f>VLOOKUP(Table24[[#This Row],[Date]],Database!$A:$A,MATCH($A$1,Database!$A$1:$A$1,),)</f>
        <v>#N/A</v>
      </c>
      <c r="C575" s="30" t="e">
        <f>(Table24[[#This Row],[Started]]-B574)/B574</f>
        <v>#N/A</v>
      </c>
    </row>
    <row r="576" spans="1:3" x14ac:dyDescent="0.2">
      <c r="A576" s="9">
        <v>39234</v>
      </c>
      <c r="B576" s="10" t="e">
        <f>VLOOKUP(Table24[[#This Row],[Date]],Database!$A:$A,MATCH($A$1,Database!$A$1:$A$1,),)</f>
        <v>#N/A</v>
      </c>
      <c r="C576" s="30" t="e">
        <f>(Table24[[#This Row],[Started]]-B575)/B575</f>
        <v>#N/A</v>
      </c>
    </row>
    <row r="577" spans="1:3" x14ac:dyDescent="0.2">
      <c r="A577" s="9">
        <v>39264</v>
      </c>
      <c r="B577" s="10" t="e">
        <f>VLOOKUP(Table24[[#This Row],[Date]],Database!$A:$A,MATCH($A$1,Database!$A$1:$A$1,),)</f>
        <v>#N/A</v>
      </c>
      <c r="C577" s="30" t="e">
        <f>(Table24[[#This Row],[Started]]-B576)/B576</f>
        <v>#N/A</v>
      </c>
    </row>
    <row r="578" spans="1:3" x14ac:dyDescent="0.2">
      <c r="A578" s="9">
        <v>39295</v>
      </c>
      <c r="B578" s="10" t="e">
        <f>VLOOKUP(Table24[[#This Row],[Date]],Database!$A:$A,MATCH($A$1,Database!$A$1:$A$1,),)</f>
        <v>#N/A</v>
      </c>
      <c r="C578" s="30" t="e">
        <f>(Table24[[#This Row],[Started]]-B577)/B577</f>
        <v>#N/A</v>
      </c>
    </row>
    <row r="579" spans="1:3" x14ac:dyDescent="0.2">
      <c r="A579" s="9">
        <v>39326</v>
      </c>
      <c r="B579" s="10" t="e">
        <f>VLOOKUP(Table24[[#This Row],[Date]],Database!$A:$A,MATCH($A$1,Database!$A$1:$A$1,),)</f>
        <v>#N/A</v>
      </c>
      <c r="C579" s="30" t="e">
        <f>(Table24[[#This Row],[Started]]-B578)/B578</f>
        <v>#N/A</v>
      </c>
    </row>
    <row r="580" spans="1:3" x14ac:dyDescent="0.2">
      <c r="A580" s="9">
        <v>39356</v>
      </c>
      <c r="B580" s="10" t="e">
        <f>VLOOKUP(Table24[[#This Row],[Date]],Database!$A:$A,MATCH($A$1,Database!$A$1:$A$1,),)</f>
        <v>#N/A</v>
      </c>
      <c r="C580" s="30" t="e">
        <f>(Table24[[#This Row],[Started]]-B579)/B579</f>
        <v>#N/A</v>
      </c>
    </row>
    <row r="581" spans="1:3" x14ac:dyDescent="0.2">
      <c r="A581" s="9">
        <v>39387</v>
      </c>
      <c r="B581" s="10" t="e">
        <f>VLOOKUP(Table24[[#This Row],[Date]],Database!$A:$A,MATCH($A$1,Database!$A$1:$A$1,),)</f>
        <v>#N/A</v>
      </c>
      <c r="C581" s="30" t="e">
        <f>(Table24[[#This Row],[Started]]-B580)/B580</f>
        <v>#N/A</v>
      </c>
    </row>
    <row r="582" spans="1:3" x14ac:dyDescent="0.2">
      <c r="A582" s="9">
        <v>39417</v>
      </c>
      <c r="B582" s="10" t="e">
        <f>VLOOKUP(Table24[[#This Row],[Date]],Database!$A:$A,MATCH($A$1,Database!$A$1:$A$1,),)</f>
        <v>#N/A</v>
      </c>
      <c r="C582" s="30" t="e">
        <f>(Table24[[#This Row],[Started]]-B581)/B581</f>
        <v>#N/A</v>
      </c>
    </row>
    <row r="583" spans="1:3" x14ac:dyDescent="0.2">
      <c r="A583" s="9">
        <v>39448</v>
      </c>
      <c r="B583" s="10" t="e">
        <f>VLOOKUP(Table24[[#This Row],[Date]],Database!$A:$A,MATCH($A$1,Database!$A$1:$A$1,),)</f>
        <v>#N/A</v>
      </c>
      <c r="C583" s="30" t="e">
        <f>(Table24[[#This Row],[Started]]-B582)/B582</f>
        <v>#N/A</v>
      </c>
    </row>
    <row r="584" spans="1:3" x14ac:dyDescent="0.2">
      <c r="A584" s="9">
        <v>39479</v>
      </c>
      <c r="B584" s="10" t="e">
        <f>VLOOKUP(Table24[[#This Row],[Date]],Database!$A:$A,MATCH($A$1,Database!$A$1:$A$1,),)</f>
        <v>#N/A</v>
      </c>
      <c r="C584" s="30" t="e">
        <f>(Table24[[#This Row],[Started]]-B583)/B583</f>
        <v>#N/A</v>
      </c>
    </row>
    <row r="585" spans="1:3" x14ac:dyDescent="0.2">
      <c r="A585" s="9">
        <v>39508</v>
      </c>
      <c r="B585" s="10" t="e">
        <f>VLOOKUP(Table24[[#This Row],[Date]],Database!$A:$A,MATCH($A$1,Database!$A$1:$A$1,),)</f>
        <v>#N/A</v>
      </c>
      <c r="C585" s="30" t="e">
        <f>(Table24[[#This Row],[Started]]-B584)/B584</f>
        <v>#N/A</v>
      </c>
    </row>
    <row r="586" spans="1:3" x14ac:dyDescent="0.2">
      <c r="A586" s="9">
        <v>39539</v>
      </c>
      <c r="B586" s="10" t="e">
        <f>VLOOKUP(Table24[[#This Row],[Date]],Database!$A:$A,MATCH($A$1,Database!$A$1:$A$1,),)</f>
        <v>#N/A</v>
      </c>
      <c r="C586" s="30" t="e">
        <f>(Table24[[#This Row],[Started]]-B585)/B585</f>
        <v>#N/A</v>
      </c>
    </row>
    <row r="587" spans="1:3" x14ac:dyDescent="0.2">
      <c r="A587" s="9">
        <v>39569</v>
      </c>
      <c r="B587" s="10" t="e">
        <f>VLOOKUP(Table24[[#This Row],[Date]],Database!$A:$A,MATCH($A$1,Database!$A$1:$A$1,),)</f>
        <v>#N/A</v>
      </c>
      <c r="C587" s="30" t="e">
        <f>(Table24[[#This Row],[Started]]-B586)/B586</f>
        <v>#N/A</v>
      </c>
    </row>
    <row r="588" spans="1:3" x14ac:dyDescent="0.2">
      <c r="A588" s="9">
        <v>39600</v>
      </c>
      <c r="B588" s="10" t="e">
        <f>VLOOKUP(Table24[[#This Row],[Date]],Database!$A:$A,MATCH($A$1,Database!$A$1:$A$1,),)</f>
        <v>#N/A</v>
      </c>
      <c r="C588" s="30" t="e">
        <f>(Table24[[#This Row],[Started]]-B587)/B587</f>
        <v>#N/A</v>
      </c>
    </row>
    <row r="589" spans="1:3" x14ac:dyDescent="0.2">
      <c r="A589" s="9">
        <v>39630</v>
      </c>
      <c r="B589" s="10" t="e">
        <f>VLOOKUP(Table24[[#This Row],[Date]],Database!$A:$A,MATCH($A$1,Database!$A$1:$A$1,),)</f>
        <v>#N/A</v>
      </c>
      <c r="C589" s="30" t="e">
        <f>(Table24[[#This Row],[Started]]-B588)/B588</f>
        <v>#N/A</v>
      </c>
    </row>
    <row r="590" spans="1:3" x14ac:dyDescent="0.2">
      <c r="A590" s="9">
        <v>39661</v>
      </c>
      <c r="B590" s="10" t="e">
        <f>VLOOKUP(Table24[[#This Row],[Date]],Database!$A:$A,MATCH($A$1,Database!$A$1:$A$1,),)</f>
        <v>#N/A</v>
      </c>
      <c r="C590" s="30" t="e">
        <f>(Table24[[#This Row],[Started]]-B589)/B589</f>
        <v>#N/A</v>
      </c>
    </row>
    <row r="591" spans="1:3" x14ac:dyDescent="0.2">
      <c r="A591" s="9">
        <v>39692</v>
      </c>
      <c r="B591" s="10" t="e">
        <f>VLOOKUP(Table24[[#This Row],[Date]],Database!$A:$A,MATCH($A$1,Database!$A$1:$A$1,),)</f>
        <v>#N/A</v>
      </c>
      <c r="C591" s="30" t="e">
        <f>(Table24[[#This Row],[Started]]-B590)/B590</f>
        <v>#N/A</v>
      </c>
    </row>
    <row r="592" spans="1:3" x14ac:dyDescent="0.2">
      <c r="A592" s="9">
        <v>39722</v>
      </c>
      <c r="B592" s="10" t="e">
        <f>VLOOKUP(Table24[[#This Row],[Date]],Database!$A:$A,MATCH($A$1,Database!$A$1:$A$1,),)</f>
        <v>#N/A</v>
      </c>
      <c r="C592" s="30" t="e">
        <f>(Table24[[#This Row],[Started]]-B591)/B591</f>
        <v>#N/A</v>
      </c>
    </row>
    <row r="593" spans="1:3" x14ac:dyDescent="0.2">
      <c r="A593" s="9">
        <v>39753</v>
      </c>
      <c r="B593" s="10" t="e">
        <f>VLOOKUP(Table24[[#This Row],[Date]],Database!$A:$A,MATCH($A$1,Database!$A$1:$A$1,),)</f>
        <v>#N/A</v>
      </c>
      <c r="C593" s="30" t="e">
        <f>(Table24[[#This Row],[Started]]-B592)/B592</f>
        <v>#N/A</v>
      </c>
    </row>
    <row r="594" spans="1:3" x14ac:dyDescent="0.2">
      <c r="A594" s="9">
        <v>39783</v>
      </c>
      <c r="B594" s="10" t="e">
        <f>VLOOKUP(Table24[[#This Row],[Date]],Database!$A:$A,MATCH($A$1,Database!$A$1:$A$1,),)</f>
        <v>#N/A</v>
      </c>
      <c r="C594" s="30" t="e">
        <f>(Table24[[#This Row],[Started]]-B593)/B593</f>
        <v>#N/A</v>
      </c>
    </row>
    <row r="595" spans="1:3" x14ac:dyDescent="0.2">
      <c r="A595" s="9">
        <v>39814</v>
      </c>
      <c r="B595" s="10" t="e">
        <f>VLOOKUP(Table24[[#This Row],[Date]],Database!$A:$A,MATCH($A$1,Database!$A$1:$A$1,),)</f>
        <v>#N/A</v>
      </c>
      <c r="C595" s="30" t="e">
        <f>(Table24[[#This Row],[Started]]-B594)/B594</f>
        <v>#N/A</v>
      </c>
    </row>
    <row r="596" spans="1:3" x14ac:dyDescent="0.2">
      <c r="A596" s="9">
        <v>39845</v>
      </c>
      <c r="B596" s="10" t="e">
        <f>VLOOKUP(Table24[[#This Row],[Date]],Database!$A:$A,MATCH($A$1,Database!$A$1:$A$1,),)</f>
        <v>#N/A</v>
      </c>
      <c r="C596" s="30" t="e">
        <f>(Table24[[#This Row],[Started]]-B595)/B595</f>
        <v>#N/A</v>
      </c>
    </row>
    <row r="597" spans="1:3" x14ac:dyDescent="0.2">
      <c r="A597" s="9">
        <v>39873</v>
      </c>
      <c r="B597" s="10" t="e">
        <f>VLOOKUP(Table24[[#This Row],[Date]],Database!$A:$A,MATCH($A$1,Database!$A$1:$A$1,),)</f>
        <v>#N/A</v>
      </c>
      <c r="C597" s="30" t="e">
        <f>(Table24[[#This Row],[Started]]-B596)/B596</f>
        <v>#N/A</v>
      </c>
    </row>
    <row r="598" spans="1:3" x14ac:dyDescent="0.2">
      <c r="A598" s="9">
        <v>39904</v>
      </c>
      <c r="B598" s="10" t="e">
        <f>VLOOKUP(Table24[[#This Row],[Date]],Database!$A:$A,MATCH($A$1,Database!$A$1:$A$1,),)</f>
        <v>#N/A</v>
      </c>
      <c r="C598" s="30" t="e">
        <f>(Table24[[#This Row],[Started]]-B597)/B597</f>
        <v>#N/A</v>
      </c>
    </row>
    <row r="599" spans="1:3" x14ac:dyDescent="0.2">
      <c r="A599" s="9">
        <v>39934</v>
      </c>
      <c r="B599" s="10" t="e">
        <f>VLOOKUP(Table24[[#This Row],[Date]],Database!$A:$A,MATCH($A$1,Database!$A$1:$A$1,),)</f>
        <v>#N/A</v>
      </c>
      <c r="C599" s="30" t="e">
        <f>(Table24[[#This Row],[Started]]-B598)/B598</f>
        <v>#N/A</v>
      </c>
    </row>
    <row r="600" spans="1:3" x14ac:dyDescent="0.2">
      <c r="A600" s="9">
        <v>39965</v>
      </c>
      <c r="B600" s="10" t="e">
        <f>VLOOKUP(Table24[[#This Row],[Date]],Database!$A:$A,MATCH($A$1,Database!$A$1:$A$1,),)</f>
        <v>#N/A</v>
      </c>
      <c r="C600" s="30" t="e">
        <f>(Table24[[#This Row],[Started]]-B599)/B599</f>
        <v>#N/A</v>
      </c>
    </row>
    <row r="601" spans="1:3" x14ac:dyDescent="0.2">
      <c r="A601" s="9">
        <v>39995</v>
      </c>
      <c r="B601" s="10" t="e">
        <f>VLOOKUP(Table24[[#This Row],[Date]],Database!$A:$A,MATCH($A$1,Database!$A$1:$A$1,),)</f>
        <v>#N/A</v>
      </c>
      <c r="C601" s="30" t="e">
        <f>(Table24[[#This Row],[Started]]-B600)/B600</f>
        <v>#N/A</v>
      </c>
    </row>
    <row r="602" spans="1:3" x14ac:dyDescent="0.2">
      <c r="A602" s="9">
        <v>40026</v>
      </c>
      <c r="B602" s="10" t="e">
        <f>VLOOKUP(Table24[[#This Row],[Date]],Database!$A:$A,MATCH($A$1,Database!$A$1:$A$1,),)</f>
        <v>#N/A</v>
      </c>
      <c r="C602" s="30" t="e">
        <f>(Table24[[#This Row],[Started]]-B601)/B601</f>
        <v>#N/A</v>
      </c>
    </row>
    <row r="603" spans="1:3" x14ac:dyDescent="0.2">
      <c r="A603" s="9">
        <v>40057</v>
      </c>
      <c r="B603" s="10" t="e">
        <f>VLOOKUP(Table24[[#This Row],[Date]],Database!$A:$A,MATCH($A$1,Database!$A$1:$A$1,),)</f>
        <v>#N/A</v>
      </c>
      <c r="C603" s="30" t="e">
        <f>(Table24[[#This Row],[Started]]-B602)/B602</f>
        <v>#N/A</v>
      </c>
    </row>
    <row r="604" spans="1:3" x14ac:dyDescent="0.2">
      <c r="A604" s="9">
        <v>40087</v>
      </c>
      <c r="B604" s="10" t="e">
        <f>VLOOKUP(Table24[[#This Row],[Date]],Database!$A:$A,MATCH($A$1,Database!$A$1:$A$1,),)</f>
        <v>#N/A</v>
      </c>
      <c r="C604" s="30" t="e">
        <f>(Table24[[#This Row],[Started]]-B603)/B603</f>
        <v>#N/A</v>
      </c>
    </row>
    <row r="605" spans="1:3" x14ac:dyDescent="0.2">
      <c r="A605" s="9">
        <v>40118</v>
      </c>
      <c r="B605" s="10" t="e">
        <f>VLOOKUP(Table24[[#This Row],[Date]],Database!$A:$A,MATCH($A$1,Database!$A$1:$A$1,),)</f>
        <v>#N/A</v>
      </c>
      <c r="C605" s="30" t="e">
        <f>(Table24[[#This Row],[Started]]-B604)/B604</f>
        <v>#N/A</v>
      </c>
    </row>
    <row r="606" spans="1:3" x14ac:dyDescent="0.2">
      <c r="A606" s="9">
        <v>40148</v>
      </c>
      <c r="B606" s="10" t="e">
        <f>VLOOKUP(Table24[[#This Row],[Date]],Database!$A:$A,MATCH($A$1,Database!$A$1:$A$1,),)</f>
        <v>#N/A</v>
      </c>
      <c r="C606" s="30" t="e">
        <f>(Table24[[#This Row],[Started]]-B605)/B605</f>
        <v>#N/A</v>
      </c>
    </row>
    <row r="607" spans="1:3" x14ac:dyDescent="0.2">
      <c r="A607" s="9">
        <v>40179</v>
      </c>
      <c r="B607" s="10" t="e">
        <f>VLOOKUP(Table24[[#This Row],[Date]],Database!$A:$A,MATCH($A$1,Database!$A$1:$A$1,),)</f>
        <v>#N/A</v>
      </c>
      <c r="C607" s="30" t="e">
        <f>(Table24[[#This Row],[Started]]-B606)/B606</f>
        <v>#N/A</v>
      </c>
    </row>
    <row r="608" spans="1:3" x14ac:dyDescent="0.2">
      <c r="A608" s="9">
        <v>40210</v>
      </c>
      <c r="B608" s="10" t="e">
        <f>VLOOKUP(Table24[[#This Row],[Date]],Database!$A:$A,MATCH($A$1,Database!$A$1:$A$1,),)</f>
        <v>#N/A</v>
      </c>
      <c r="C608" s="30" t="e">
        <f>(Table24[[#This Row],[Started]]-B607)/B607</f>
        <v>#N/A</v>
      </c>
    </row>
    <row r="609" spans="1:3" x14ac:dyDescent="0.2">
      <c r="A609" s="9">
        <v>40238</v>
      </c>
      <c r="B609" s="10" t="e">
        <f>VLOOKUP(Table24[[#This Row],[Date]],Database!$A:$A,MATCH($A$1,Database!$A$1:$A$1,),)</f>
        <v>#N/A</v>
      </c>
      <c r="C609" s="30" t="e">
        <f>(Table24[[#This Row],[Started]]-B608)/B608</f>
        <v>#N/A</v>
      </c>
    </row>
    <row r="610" spans="1:3" x14ac:dyDescent="0.2">
      <c r="A610" s="9">
        <v>40269</v>
      </c>
      <c r="B610" s="10" t="e">
        <f>VLOOKUP(Table24[[#This Row],[Date]],Database!$A:$A,MATCH($A$1,Database!$A$1:$A$1,),)</f>
        <v>#N/A</v>
      </c>
      <c r="C610" s="30" t="e">
        <f>(Table24[[#This Row],[Started]]-B609)/B609</f>
        <v>#N/A</v>
      </c>
    </row>
    <row r="611" spans="1:3" x14ac:dyDescent="0.2">
      <c r="A611" s="9">
        <v>40299</v>
      </c>
      <c r="B611" s="10" t="e">
        <f>VLOOKUP(Table24[[#This Row],[Date]],Database!$A:$A,MATCH($A$1,Database!$A$1:$A$1,),)</f>
        <v>#N/A</v>
      </c>
      <c r="C611" s="30" t="e">
        <f>(Table24[[#This Row],[Started]]-B610)/B610</f>
        <v>#N/A</v>
      </c>
    </row>
    <row r="612" spans="1:3" x14ac:dyDescent="0.2">
      <c r="A612" s="9">
        <v>40330</v>
      </c>
      <c r="B612" s="10" t="e">
        <f>VLOOKUP(Table24[[#This Row],[Date]],Database!$A:$A,MATCH($A$1,Database!$A$1:$A$1,),)</f>
        <v>#N/A</v>
      </c>
      <c r="C612" s="30" t="e">
        <f>(Table24[[#This Row],[Started]]-B611)/B611</f>
        <v>#N/A</v>
      </c>
    </row>
    <row r="613" spans="1:3" x14ac:dyDescent="0.2">
      <c r="A613" s="9">
        <v>40360</v>
      </c>
      <c r="B613" s="10" t="e">
        <f>VLOOKUP(Table24[[#This Row],[Date]],Database!$A:$A,MATCH($A$1,Database!$A$1:$A$1,),)</f>
        <v>#N/A</v>
      </c>
      <c r="C613" s="30" t="e">
        <f>(Table24[[#This Row],[Started]]-B612)/B612</f>
        <v>#N/A</v>
      </c>
    </row>
    <row r="614" spans="1:3" x14ac:dyDescent="0.2">
      <c r="A614" s="9">
        <v>40391</v>
      </c>
      <c r="B614" s="10" t="e">
        <f>VLOOKUP(Table24[[#This Row],[Date]],Database!$A:$A,MATCH($A$1,Database!$A$1:$A$1,),)</f>
        <v>#N/A</v>
      </c>
      <c r="C614" s="30" t="e">
        <f>(Table24[[#This Row],[Started]]-B613)/B613</f>
        <v>#N/A</v>
      </c>
    </row>
    <row r="615" spans="1:3" x14ac:dyDescent="0.2">
      <c r="A615" s="9">
        <v>40422</v>
      </c>
      <c r="B615" s="10" t="e">
        <f>VLOOKUP(Table24[[#This Row],[Date]],Database!$A:$A,MATCH($A$1,Database!$A$1:$A$1,),)</f>
        <v>#N/A</v>
      </c>
      <c r="C615" s="30" t="e">
        <f>(Table24[[#This Row],[Started]]-B614)/B614</f>
        <v>#N/A</v>
      </c>
    </row>
    <row r="616" spans="1:3" x14ac:dyDescent="0.2">
      <c r="A616" s="9">
        <v>40452</v>
      </c>
      <c r="B616" s="10" t="e">
        <f>VLOOKUP(Table24[[#This Row],[Date]],Database!$A:$A,MATCH($A$1,Database!$A$1:$A$1,),)</f>
        <v>#N/A</v>
      </c>
      <c r="C616" s="30" t="e">
        <f>(Table24[[#This Row],[Started]]-B615)/B615</f>
        <v>#N/A</v>
      </c>
    </row>
    <row r="617" spans="1:3" x14ac:dyDescent="0.2">
      <c r="A617" s="9">
        <v>40483</v>
      </c>
      <c r="B617" s="10" t="e">
        <f>VLOOKUP(Table24[[#This Row],[Date]],Database!$A:$A,MATCH($A$1,Database!$A$1:$A$1,),)</f>
        <v>#N/A</v>
      </c>
      <c r="C617" s="30" t="e">
        <f>(Table24[[#This Row],[Started]]-B616)/B616</f>
        <v>#N/A</v>
      </c>
    </row>
    <row r="618" spans="1:3" x14ac:dyDescent="0.2">
      <c r="A618" s="9">
        <v>40513</v>
      </c>
      <c r="B618" s="10" t="e">
        <f>VLOOKUP(Table24[[#This Row],[Date]],Database!$A:$A,MATCH($A$1,Database!$A$1:$A$1,),)</f>
        <v>#N/A</v>
      </c>
      <c r="C618" s="30" t="e">
        <f>(Table24[[#This Row],[Started]]-B617)/B617</f>
        <v>#N/A</v>
      </c>
    </row>
    <row r="619" spans="1:3" x14ac:dyDescent="0.2">
      <c r="A619" s="9">
        <v>40544</v>
      </c>
      <c r="B619" s="10" t="e">
        <f>VLOOKUP(Table24[[#This Row],[Date]],Database!$A:$A,MATCH($A$1,Database!$A$1:$A$1,),)</f>
        <v>#N/A</v>
      </c>
      <c r="C619" s="30" t="e">
        <f>(Table24[[#This Row],[Started]]-B618)/B618</f>
        <v>#N/A</v>
      </c>
    </row>
    <row r="620" spans="1:3" x14ac:dyDescent="0.2">
      <c r="A620" s="9">
        <v>40575</v>
      </c>
      <c r="B620" s="10" t="e">
        <f>VLOOKUP(Table24[[#This Row],[Date]],Database!$A:$A,MATCH($A$1,Database!$A$1:$A$1,),)</f>
        <v>#N/A</v>
      </c>
      <c r="C620" s="30" t="e">
        <f>(Table24[[#This Row],[Started]]-B619)/B619</f>
        <v>#N/A</v>
      </c>
    </row>
    <row r="621" spans="1:3" x14ac:dyDescent="0.2">
      <c r="A621" s="9">
        <v>40603</v>
      </c>
      <c r="B621" s="10" t="e">
        <f>VLOOKUP(Table24[[#This Row],[Date]],Database!$A:$A,MATCH($A$1,Database!$A$1:$A$1,),)</f>
        <v>#N/A</v>
      </c>
      <c r="C621" s="30" t="e">
        <f>(Table24[[#This Row],[Started]]-B620)/B620</f>
        <v>#N/A</v>
      </c>
    </row>
    <row r="622" spans="1:3" x14ac:dyDescent="0.2">
      <c r="A622" s="9">
        <v>40634</v>
      </c>
      <c r="B622" s="10" t="e">
        <f>VLOOKUP(Table24[[#This Row],[Date]],Database!$A:$A,MATCH($A$1,Database!$A$1:$A$1,),)</f>
        <v>#N/A</v>
      </c>
      <c r="C622" s="30" t="e">
        <f>(Table24[[#This Row],[Started]]-B621)/B621</f>
        <v>#N/A</v>
      </c>
    </row>
    <row r="623" spans="1:3" x14ac:dyDescent="0.2">
      <c r="A623" s="9">
        <v>40664</v>
      </c>
      <c r="B623" s="10" t="e">
        <f>VLOOKUP(Table24[[#This Row],[Date]],Database!$A:$A,MATCH($A$1,Database!$A$1:$A$1,),)</f>
        <v>#N/A</v>
      </c>
      <c r="C623" s="30" t="e">
        <f>(Table24[[#This Row],[Started]]-B622)/B622</f>
        <v>#N/A</v>
      </c>
    </row>
    <row r="624" spans="1:3" x14ac:dyDescent="0.2">
      <c r="A624" s="9">
        <v>40695</v>
      </c>
      <c r="B624" s="10" t="e">
        <f>VLOOKUP(Table24[[#This Row],[Date]],Database!$A:$A,MATCH($A$1,Database!$A$1:$A$1,),)</f>
        <v>#N/A</v>
      </c>
      <c r="C624" s="30" t="e">
        <f>(Table24[[#This Row],[Started]]-B623)/B623</f>
        <v>#N/A</v>
      </c>
    </row>
    <row r="625" spans="1:3" x14ac:dyDescent="0.2">
      <c r="A625" s="9">
        <v>40725</v>
      </c>
      <c r="B625" s="10" t="e">
        <f>VLOOKUP(Table24[[#This Row],[Date]],Database!$A:$A,MATCH($A$1,Database!$A$1:$A$1,),)</f>
        <v>#N/A</v>
      </c>
      <c r="C625" s="30" t="e">
        <f>(Table24[[#This Row],[Started]]-B624)/B624</f>
        <v>#N/A</v>
      </c>
    </row>
    <row r="626" spans="1:3" x14ac:dyDescent="0.2">
      <c r="A626" s="9">
        <v>40756</v>
      </c>
      <c r="B626" s="10" t="e">
        <f>VLOOKUP(Table24[[#This Row],[Date]],Database!$A:$A,MATCH($A$1,Database!$A$1:$A$1,),)</f>
        <v>#N/A</v>
      </c>
      <c r="C626" s="30" t="e">
        <f>(Table24[[#This Row],[Started]]-B625)/B625</f>
        <v>#N/A</v>
      </c>
    </row>
    <row r="627" spans="1:3" x14ac:dyDescent="0.2">
      <c r="A627" s="9">
        <v>40787</v>
      </c>
      <c r="B627" s="10" t="e">
        <f>VLOOKUP(Table24[[#This Row],[Date]],Database!$A:$A,MATCH($A$1,Database!$A$1:$A$1,),)</f>
        <v>#N/A</v>
      </c>
      <c r="C627" s="30" t="e">
        <f>(Table24[[#This Row],[Started]]-B626)/B626</f>
        <v>#N/A</v>
      </c>
    </row>
    <row r="628" spans="1:3" x14ac:dyDescent="0.2">
      <c r="A628" s="9">
        <v>40817</v>
      </c>
      <c r="B628" s="10" t="e">
        <f>VLOOKUP(Table24[[#This Row],[Date]],Database!$A:$A,MATCH($A$1,Database!$A$1:$A$1,),)</f>
        <v>#N/A</v>
      </c>
      <c r="C628" s="30" t="e">
        <f>(Table24[[#This Row],[Started]]-B627)/B627</f>
        <v>#N/A</v>
      </c>
    </row>
    <row r="629" spans="1:3" x14ac:dyDescent="0.2">
      <c r="A629" s="9">
        <v>40848</v>
      </c>
      <c r="B629" s="10" t="e">
        <f>VLOOKUP(Table24[[#This Row],[Date]],Database!$A:$A,MATCH($A$1,Database!$A$1:$A$1,),)</f>
        <v>#N/A</v>
      </c>
      <c r="C629" s="30" t="e">
        <f>(Table24[[#This Row],[Started]]-B628)/B628</f>
        <v>#N/A</v>
      </c>
    </row>
    <row r="630" spans="1:3" x14ac:dyDescent="0.2">
      <c r="A630" s="9">
        <v>40878</v>
      </c>
      <c r="B630" s="10" t="e">
        <f>VLOOKUP(Table24[[#This Row],[Date]],Database!$A:$A,MATCH($A$1,Database!$A$1:$A$1,),)</f>
        <v>#N/A</v>
      </c>
      <c r="C630" s="30" t="e">
        <f>(Table24[[#This Row],[Started]]-B629)/B629</f>
        <v>#N/A</v>
      </c>
    </row>
    <row r="631" spans="1:3" x14ac:dyDescent="0.2">
      <c r="A631" s="9">
        <v>40909</v>
      </c>
      <c r="B631" s="10" t="e">
        <f>VLOOKUP(Table24[[#This Row],[Date]],Database!$A:$A,MATCH($A$1,Database!$A$1:$A$1,),)</f>
        <v>#N/A</v>
      </c>
      <c r="C631" s="30" t="e">
        <f>(Table24[[#This Row],[Started]]-B630)/B630</f>
        <v>#N/A</v>
      </c>
    </row>
    <row r="632" spans="1:3" x14ac:dyDescent="0.2">
      <c r="A632" s="9">
        <v>40940</v>
      </c>
      <c r="B632" s="10" t="e">
        <f>VLOOKUP(Table24[[#This Row],[Date]],Database!$A:$A,MATCH($A$1,Database!$A$1:$A$1,),)</f>
        <v>#N/A</v>
      </c>
      <c r="C632" s="30" t="e">
        <f>(Table24[[#This Row],[Started]]-B631)/B631</f>
        <v>#N/A</v>
      </c>
    </row>
    <row r="633" spans="1:3" x14ac:dyDescent="0.2">
      <c r="A633" s="9">
        <v>40969</v>
      </c>
      <c r="B633" s="10" t="e">
        <f>VLOOKUP(Table24[[#This Row],[Date]],Database!$A:$A,MATCH($A$1,Database!$A$1:$A$1,),)</f>
        <v>#N/A</v>
      </c>
      <c r="C633" s="30" t="e">
        <f>(Table24[[#This Row],[Started]]-B632)/B632</f>
        <v>#N/A</v>
      </c>
    </row>
    <row r="634" spans="1:3" x14ac:dyDescent="0.2">
      <c r="A634" s="9">
        <v>41000</v>
      </c>
      <c r="B634" s="10" t="e">
        <f>VLOOKUP(Table24[[#This Row],[Date]],Database!$A:$A,MATCH($A$1,Database!$A$1:$A$1,),)</f>
        <v>#N/A</v>
      </c>
      <c r="C634" s="30" t="e">
        <f>(Table24[[#This Row],[Started]]-B633)/B633</f>
        <v>#N/A</v>
      </c>
    </row>
    <row r="635" spans="1:3" x14ac:dyDescent="0.2">
      <c r="A635" s="9">
        <v>41030</v>
      </c>
      <c r="B635" s="10" t="e">
        <f>VLOOKUP(Table24[[#This Row],[Date]],Database!$A:$A,MATCH($A$1,Database!$A$1:$A$1,),)</f>
        <v>#N/A</v>
      </c>
      <c r="C635" s="30" t="e">
        <f>(Table24[[#This Row],[Started]]-B634)/B634</f>
        <v>#N/A</v>
      </c>
    </row>
    <row r="636" spans="1:3" x14ac:dyDescent="0.2">
      <c r="A636" s="9">
        <v>41061</v>
      </c>
      <c r="B636" s="10" t="e">
        <f>VLOOKUP(Table24[[#This Row],[Date]],Database!$A:$A,MATCH($A$1,Database!$A$1:$A$1,),)</f>
        <v>#N/A</v>
      </c>
      <c r="C636" s="30" t="e">
        <f>(Table24[[#This Row],[Started]]-B635)/B635</f>
        <v>#N/A</v>
      </c>
    </row>
    <row r="637" spans="1:3" x14ac:dyDescent="0.2">
      <c r="A637" s="9">
        <v>41091</v>
      </c>
      <c r="B637" s="10" t="e">
        <f>VLOOKUP(Table24[[#This Row],[Date]],Database!$A:$A,MATCH($A$1,Database!$A$1:$A$1,),)</f>
        <v>#N/A</v>
      </c>
      <c r="C637" s="30" t="e">
        <f>(Table24[[#This Row],[Started]]-B636)/B636</f>
        <v>#N/A</v>
      </c>
    </row>
    <row r="638" spans="1:3" x14ac:dyDescent="0.2">
      <c r="A638" s="9">
        <v>41122</v>
      </c>
      <c r="B638" s="10" t="e">
        <f>VLOOKUP(Table24[[#This Row],[Date]],Database!$A:$A,MATCH($A$1,Database!$A$1:$A$1,),)</f>
        <v>#N/A</v>
      </c>
      <c r="C638" s="30" t="e">
        <f>(Table24[[#This Row],[Started]]-B637)/B637</f>
        <v>#N/A</v>
      </c>
    </row>
    <row r="639" spans="1:3" x14ac:dyDescent="0.2">
      <c r="A639" s="9">
        <v>41153</v>
      </c>
      <c r="B639" s="10" t="e">
        <f>VLOOKUP(Table24[[#This Row],[Date]],Database!$A:$A,MATCH($A$1,Database!$A$1:$A$1,),)</f>
        <v>#N/A</v>
      </c>
      <c r="C639" s="30" t="e">
        <f>(Table24[[#This Row],[Started]]-B638)/B638</f>
        <v>#N/A</v>
      </c>
    </row>
    <row r="640" spans="1:3" x14ac:dyDescent="0.2">
      <c r="A640" s="9">
        <v>41183</v>
      </c>
      <c r="B640" s="10" t="e">
        <f>VLOOKUP(Table24[[#This Row],[Date]],Database!$A:$A,MATCH($A$1,Database!$A$1:$A$1,),)</f>
        <v>#N/A</v>
      </c>
      <c r="C640" s="30" t="e">
        <f>(Table24[[#This Row],[Started]]-B639)/B639</f>
        <v>#N/A</v>
      </c>
    </row>
    <row r="641" spans="1:3" x14ac:dyDescent="0.2">
      <c r="A641" s="9">
        <v>41214</v>
      </c>
      <c r="B641" s="10" t="e">
        <f>VLOOKUP(Table24[[#This Row],[Date]],Database!$A:$A,MATCH($A$1,Database!$A$1:$A$1,),)</f>
        <v>#N/A</v>
      </c>
      <c r="C641" s="30" t="e">
        <f>(Table24[[#This Row],[Started]]-B640)/B640</f>
        <v>#N/A</v>
      </c>
    </row>
    <row r="642" spans="1:3" x14ac:dyDescent="0.2">
      <c r="A642" s="9">
        <v>41244</v>
      </c>
      <c r="B642" s="10" t="e">
        <f>VLOOKUP(Table24[[#This Row],[Date]],Database!$A:$A,MATCH($A$1,Database!$A$1:$A$1,),)</f>
        <v>#N/A</v>
      </c>
      <c r="C642" s="30" t="e">
        <f>(Table24[[#This Row],[Started]]-B641)/B641</f>
        <v>#N/A</v>
      </c>
    </row>
    <row r="643" spans="1:3" x14ac:dyDescent="0.2">
      <c r="A643" s="9">
        <v>41275</v>
      </c>
      <c r="B643" s="10" t="e">
        <f>VLOOKUP(Table24[[#This Row],[Date]],Database!$A:$A,MATCH($A$1,Database!$A$1:$A$1,),)</f>
        <v>#N/A</v>
      </c>
      <c r="C643" s="30" t="e">
        <f>(Table24[[#This Row],[Started]]-B642)/B642</f>
        <v>#N/A</v>
      </c>
    </row>
    <row r="644" spans="1:3" x14ac:dyDescent="0.2">
      <c r="A644" s="9">
        <v>41306</v>
      </c>
      <c r="B644" s="10" t="e">
        <f>VLOOKUP(Table24[[#This Row],[Date]],Database!$A:$A,MATCH($A$1,Database!$A$1:$A$1,),)</f>
        <v>#N/A</v>
      </c>
      <c r="C644" s="30" t="e">
        <f>(Table24[[#This Row],[Started]]-B643)/B643</f>
        <v>#N/A</v>
      </c>
    </row>
    <row r="645" spans="1:3" x14ac:dyDescent="0.2">
      <c r="A645" s="9">
        <v>41334</v>
      </c>
      <c r="B645" s="10" t="e">
        <f>VLOOKUP(Table24[[#This Row],[Date]],Database!$A:$A,MATCH($A$1,Database!$A$1:$A$1,),)</f>
        <v>#N/A</v>
      </c>
      <c r="C645" s="30" t="e">
        <f>(Table24[[#This Row],[Started]]-B644)/B644</f>
        <v>#N/A</v>
      </c>
    </row>
    <row r="646" spans="1:3" x14ac:dyDescent="0.2">
      <c r="A646" s="9">
        <v>41365</v>
      </c>
      <c r="B646" s="10" t="e">
        <f>VLOOKUP(Table24[[#This Row],[Date]],Database!$A:$A,MATCH($A$1,Database!$A$1:$A$1,),)</f>
        <v>#N/A</v>
      </c>
      <c r="C646" s="30" t="e">
        <f>(Table24[[#This Row],[Started]]-B645)/B645</f>
        <v>#N/A</v>
      </c>
    </row>
    <row r="647" spans="1:3" x14ac:dyDescent="0.2">
      <c r="A647" s="9">
        <v>41395</v>
      </c>
      <c r="B647" s="10" t="e">
        <f>VLOOKUP(Table24[[#This Row],[Date]],Database!$A:$A,MATCH($A$1,Database!$A$1:$A$1,),)</f>
        <v>#N/A</v>
      </c>
      <c r="C647" s="30" t="e">
        <f>(Table24[[#This Row],[Started]]-B646)/B646</f>
        <v>#N/A</v>
      </c>
    </row>
    <row r="648" spans="1:3" x14ac:dyDescent="0.2">
      <c r="A648" s="9">
        <v>41426</v>
      </c>
      <c r="B648" s="10" t="e">
        <f>VLOOKUP(Table24[[#This Row],[Date]],Database!$A:$A,MATCH($A$1,Database!$A$1:$A$1,),)</f>
        <v>#N/A</v>
      </c>
      <c r="C648" s="30" t="e">
        <f>(Table24[[#This Row],[Started]]-B647)/B647</f>
        <v>#N/A</v>
      </c>
    </row>
    <row r="649" spans="1:3" x14ac:dyDescent="0.2">
      <c r="A649" s="9">
        <v>41456</v>
      </c>
      <c r="B649" s="10" t="e">
        <f>VLOOKUP(Table24[[#This Row],[Date]],Database!$A:$A,MATCH($A$1,Database!$A$1:$A$1,),)</f>
        <v>#N/A</v>
      </c>
      <c r="C649" s="30" t="e">
        <f>(Table24[[#This Row],[Started]]-B648)/B648</f>
        <v>#N/A</v>
      </c>
    </row>
    <row r="650" spans="1:3" x14ac:dyDescent="0.2">
      <c r="A650" s="9">
        <v>41487</v>
      </c>
      <c r="B650" s="10" t="e">
        <f>VLOOKUP(Table24[[#This Row],[Date]],Database!$A:$A,MATCH($A$1,Database!$A$1:$A$1,),)</f>
        <v>#N/A</v>
      </c>
      <c r="C650" s="30" t="e">
        <f>(Table24[[#This Row],[Started]]-B649)/B649</f>
        <v>#N/A</v>
      </c>
    </row>
    <row r="651" spans="1:3" x14ac:dyDescent="0.2">
      <c r="A651" s="9">
        <v>41518</v>
      </c>
      <c r="B651" s="10" t="e">
        <f>VLOOKUP(Table24[[#This Row],[Date]],Database!$A:$A,MATCH($A$1,Database!$A$1:$A$1,),)</f>
        <v>#N/A</v>
      </c>
      <c r="C651" s="30" t="e">
        <f>(Table24[[#This Row],[Started]]-B650)/B650</f>
        <v>#N/A</v>
      </c>
    </row>
    <row r="652" spans="1:3" x14ac:dyDescent="0.2">
      <c r="A652" s="9">
        <v>41548</v>
      </c>
      <c r="B652" s="10" t="e">
        <f>VLOOKUP(Table24[[#This Row],[Date]],Database!$A:$A,MATCH($A$1,Database!$A$1:$A$1,),)</f>
        <v>#N/A</v>
      </c>
      <c r="C652" s="30" t="e">
        <f>(Table24[[#This Row],[Started]]-B651)/B651</f>
        <v>#N/A</v>
      </c>
    </row>
    <row r="653" spans="1:3" x14ac:dyDescent="0.2">
      <c r="A653" s="9">
        <v>41579</v>
      </c>
      <c r="B653" s="10" t="e">
        <f>VLOOKUP(Table24[[#This Row],[Date]],Database!$A:$A,MATCH($A$1,Database!$A$1:$A$1,),)</f>
        <v>#N/A</v>
      </c>
      <c r="C653" s="30" t="e">
        <f>(Table24[[#This Row],[Started]]-B652)/B652</f>
        <v>#N/A</v>
      </c>
    </row>
    <row r="654" spans="1:3" x14ac:dyDescent="0.2">
      <c r="A654" s="9">
        <v>41609</v>
      </c>
      <c r="B654" s="10" t="e">
        <f>VLOOKUP(Table24[[#This Row],[Date]],Database!$A:$A,MATCH($A$1,Database!$A$1:$A$1,),)</f>
        <v>#N/A</v>
      </c>
      <c r="C654" s="30" t="e">
        <f>(Table24[[#This Row],[Started]]-B653)/B653</f>
        <v>#N/A</v>
      </c>
    </row>
    <row r="655" spans="1:3" x14ac:dyDescent="0.2">
      <c r="A655" s="9">
        <v>41640</v>
      </c>
      <c r="B655" s="10" t="e">
        <f>VLOOKUP(Table24[[#This Row],[Date]],Database!$A:$A,MATCH($A$1,Database!$A$1:$A$1,),)</f>
        <v>#N/A</v>
      </c>
      <c r="C655" s="30" t="e">
        <f>(Table24[[#This Row],[Started]]-B654)/B654</f>
        <v>#N/A</v>
      </c>
    </row>
    <row r="656" spans="1:3" x14ac:dyDescent="0.2">
      <c r="A656" s="9">
        <v>41671</v>
      </c>
      <c r="B656" s="10" t="e">
        <f>VLOOKUP(Table24[[#This Row],[Date]],Database!$A:$A,MATCH($A$1,Database!$A$1:$A$1,),)</f>
        <v>#N/A</v>
      </c>
      <c r="C656" s="30" t="e">
        <f>(Table24[[#This Row],[Started]]-B655)/B655</f>
        <v>#N/A</v>
      </c>
    </row>
    <row r="657" spans="1:3" x14ac:dyDescent="0.2">
      <c r="A657" s="9">
        <v>41699</v>
      </c>
      <c r="B657" s="10" t="e">
        <f>VLOOKUP(Table24[[#This Row],[Date]],Database!$A:$A,MATCH($A$1,Database!$A$1:$A$1,),)</f>
        <v>#N/A</v>
      </c>
      <c r="C657" s="30" t="e">
        <f>(Table24[[#This Row],[Started]]-B656)/B656</f>
        <v>#N/A</v>
      </c>
    </row>
    <row r="658" spans="1:3" x14ac:dyDescent="0.2">
      <c r="A658" s="9">
        <v>41730</v>
      </c>
      <c r="B658" s="10" t="e">
        <f>VLOOKUP(Table24[[#This Row],[Date]],Database!$A:$A,MATCH($A$1,Database!$A$1:$A$1,),)</f>
        <v>#N/A</v>
      </c>
      <c r="C658" s="30" t="e">
        <f>(Table24[[#This Row],[Started]]-B657)/B657</f>
        <v>#N/A</v>
      </c>
    </row>
    <row r="659" spans="1:3" x14ac:dyDescent="0.2">
      <c r="A659" s="9">
        <v>41760</v>
      </c>
      <c r="B659" s="10" t="e">
        <f>VLOOKUP(Table24[[#This Row],[Date]],Database!$A:$A,MATCH($A$1,Database!$A$1:$A$1,),)</f>
        <v>#N/A</v>
      </c>
      <c r="C659" s="30" t="e">
        <f>(Table24[[#This Row],[Started]]-B658)/B658</f>
        <v>#N/A</v>
      </c>
    </row>
    <row r="660" spans="1:3" x14ac:dyDescent="0.2">
      <c r="A660" s="9">
        <v>41791</v>
      </c>
      <c r="B660" s="10" t="e">
        <f>VLOOKUP(Table24[[#This Row],[Date]],Database!$A:$A,MATCH($A$1,Database!$A$1:$A$1,),)</f>
        <v>#N/A</v>
      </c>
      <c r="C660" s="30" t="e">
        <f>(Table24[[#This Row],[Started]]-B659)/B659</f>
        <v>#N/A</v>
      </c>
    </row>
    <row r="661" spans="1:3" x14ac:dyDescent="0.2">
      <c r="A661" s="9">
        <v>41821</v>
      </c>
      <c r="B661" s="10" t="e">
        <f>VLOOKUP(Table24[[#This Row],[Date]],Database!$A:$A,MATCH($A$1,Database!$A$1:$A$1,),)</f>
        <v>#N/A</v>
      </c>
      <c r="C661" s="30" t="e">
        <f>(Table24[[#This Row],[Started]]-B660)/B660</f>
        <v>#N/A</v>
      </c>
    </row>
    <row r="662" spans="1:3" x14ac:dyDescent="0.2">
      <c r="A662" s="9">
        <v>41852</v>
      </c>
      <c r="B662" s="10" t="e">
        <f>VLOOKUP(Table24[[#This Row],[Date]],Database!$A:$A,MATCH($A$1,Database!$A$1:$A$1,),)</f>
        <v>#N/A</v>
      </c>
      <c r="C662" s="30" t="e">
        <f>(Table24[[#This Row],[Started]]-B661)/B661</f>
        <v>#N/A</v>
      </c>
    </row>
    <row r="663" spans="1:3" x14ac:dyDescent="0.2">
      <c r="A663" s="9">
        <v>41883</v>
      </c>
      <c r="B663" s="10" t="e">
        <f>VLOOKUP(Table24[[#This Row],[Date]],Database!$A:$A,MATCH($A$1,Database!$A$1:$A$1,),)</f>
        <v>#N/A</v>
      </c>
      <c r="C663" s="30" t="e">
        <f>(Table24[[#This Row],[Started]]-B662)/B662</f>
        <v>#N/A</v>
      </c>
    </row>
    <row r="664" spans="1:3" x14ac:dyDescent="0.2">
      <c r="A664" s="9">
        <v>41913</v>
      </c>
      <c r="B664" s="10" t="e">
        <f>VLOOKUP(Table24[[#This Row],[Date]],Database!$A:$A,MATCH($A$1,Database!$A$1:$A$1,),)</f>
        <v>#N/A</v>
      </c>
      <c r="C664" s="30" t="e">
        <f>(Table24[[#This Row],[Started]]-B663)/B663</f>
        <v>#N/A</v>
      </c>
    </row>
    <row r="665" spans="1:3" x14ac:dyDescent="0.2">
      <c r="A665" s="9">
        <v>41944</v>
      </c>
      <c r="B665" s="10" t="e">
        <f>VLOOKUP(Table24[[#This Row],[Date]],Database!$A:$A,MATCH($A$1,Database!$A$1:$A$1,),)</f>
        <v>#N/A</v>
      </c>
      <c r="C665" s="30" t="e">
        <f>(Table24[[#This Row],[Started]]-B664)/B664</f>
        <v>#N/A</v>
      </c>
    </row>
    <row r="666" spans="1:3" x14ac:dyDescent="0.2">
      <c r="A666" s="9">
        <v>41974</v>
      </c>
      <c r="B666" s="10" t="e">
        <f>VLOOKUP(Table24[[#This Row],[Date]],Database!$A:$A,MATCH($A$1,Database!$A$1:$A$1,),)</f>
        <v>#N/A</v>
      </c>
      <c r="C666" s="30" t="e">
        <f>(Table24[[#This Row],[Started]]-B665)/B665</f>
        <v>#N/A</v>
      </c>
    </row>
    <row r="667" spans="1:3" x14ac:dyDescent="0.2">
      <c r="A667" s="9">
        <v>42005</v>
      </c>
      <c r="B667" s="10" t="e">
        <f>VLOOKUP(Table24[[#This Row],[Date]],Database!$A:$A,MATCH($A$1,Database!$A$1:$A$1,),)</f>
        <v>#N/A</v>
      </c>
      <c r="C667" s="30" t="e">
        <f>(Table24[[#This Row],[Started]]-B666)/B666</f>
        <v>#N/A</v>
      </c>
    </row>
    <row r="668" spans="1:3" x14ac:dyDescent="0.2">
      <c r="A668" s="9">
        <v>42036</v>
      </c>
      <c r="B668" s="10" t="e">
        <f>VLOOKUP(Table24[[#This Row],[Date]],Database!$A:$A,MATCH($A$1,Database!$A$1:$A$1,),)</f>
        <v>#N/A</v>
      </c>
      <c r="C668" s="30" t="e">
        <f>(Table24[[#This Row],[Started]]-B667)/B667</f>
        <v>#N/A</v>
      </c>
    </row>
    <row r="669" spans="1:3" x14ac:dyDescent="0.2">
      <c r="A669" s="9">
        <v>42064</v>
      </c>
      <c r="B669" s="10" t="e">
        <f>VLOOKUP(Table24[[#This Row],[Date]],Database!$A:$A,MATCH($A$1,Database!$A$1:$A$1,),)</f>
        <v>#N/A</v>
      </c>
      <c r="C669" s="30" t="e">
        <f>(Table24[[#This Row],[Started]]-B668)/B668</f>
        <v>#N/A</v>
      </c>
    </row>
    <row r="670" spans="1:3" x14ac:dyDescent="0.2">
      <c r="A670" s="9">
        <v>42095</v>
      </c>
      <c r="B670" s="10" t="e">
        <f>VLOOKUP(Table24[[#This Row],[Date]],Database!$A:$A,MATCH($A$1,Database!$A$1:$A$1,),)</f>
        <v>#N/A</v>
      </c>
      <c r="C670" s="30" t="e">
        <f>(Table24[[#This Row],[Started]]-B669)/B669</f>
        <v>#N/A</v>
      </c>
    </row>
    <row r="671" spans="1:3" x14ac:dyDescent="0.2">
      <c r="A671" s="9">
        <v>42125</v>
      </c>
      <c r="B671" s="10" t="e">
        <f>VLOOKUP(Table24[[#This Row],[Date]],Database!$A:$A,MATCH($A$1,Database!$A$1:$A$1,),)</f>
        <v>#N/A</v>
      </c>
      <c r="C671" s="30" t="e">
        <f>(Table24[[#This Row],[Started]]-B670)/B670</f>
        <v>#N/A</v>
      </c>
    </row>
    <row r="672" spans="1:3" x14ac:dyDescent="0.2">
      <c r="A672" s="9">
        <v>42156</v>
      </c>
      <c r="B672" s="10" t="e">
        <f>VLOOKUP(Table24[[#This Row],[Date]],Database!$A:$A,MATCH($A$1,Database!$A$1:$A$1,),)</f>
        <v>#N/A</v>
      </c>
      <c r="C672" s="30" t="e">
        <f>(Table24[[#This Row],[Started]]-B671)/B671</f>
        <v>#N/A</v>
      </c>
    </row>
    <row r="673" spans="1:3" x14ac:dyDescent="0.2">
      <c r="A673" s="9">
        <v>42186</v>
      </c>
      <c r="B673" s="10" t="e">
        <f>VLOOKUP(Table24[[#This Row],[Date]],Database!$A:$A,MATCH($A$1,Database!$A$1:$A$1,),)</f>
        <v>#N/A</v>
      </c>
      <c r="C673" s="30" t="e">
        <f>(Table24[[#This Row],[Started]]-B672)/B672</f>
        <v>#N/A</v>
      </c>
    </row>
    <row r="674" spans="1:3" x14ac:dyDescent="0.2">
      <c r="A674" s="9">
        <v>42217</v>
      </c>
      <c r="B674" s="10" t="e">
        <f>VLOOKUP(Table24[[#This Row],[Date]],Database!$A:$A,MATCH($A$1,Database!$A$1:$A$1,),)</f>
        <v>#N/A</v>
      </c>
      <c r="C674" s="30" t="e">
        <f>(Table24[[#This Row],[Started]]-B673)/B673</f>
        <v>#N/A</v>
      </c>
    </row>
    <row r="675" spans="1:3" x14ac:dyDescent="0.2">
      <c r="A675" s="9">
        <v>42248</v>
      </c>
      <c r="B675" s="10" t="e">
        <f>VLOOKUP(Table24[[#This Row],[Date]],Database!$A:$A,MATCH($A$1,Database!$A$1:$A$1,),)</f>
        <v>#N/A</v>
      </c>
      <c r="C675" s="30" t="e">
        <f>(Table24[[#This Row],[Started]]-B674)/B674</f>
        <v>#N/A</v>
      </c>
    </row>
    <row r="676" spans="1:3" x14ac:dyDescent="0.2">
      <c r="A676" s="9">
        <v>42278</v>
      </c>
      <c r="B676" s="10" t="e">
        <f>VLOOKUP(Table24[[#This Row],[Date]],Database!$A:$A,MATCH($A$1,Database!$A$1:$A$1,),)</f>
        <v>#N/A</v>
      </c>
      <c r="C676" s="30" t="e">
        <f>(Table24[[#This Row],[Started]]-B675)/B675</f>
        <v>#N/A</v>
      </c>
    </row>
    <row r="677" spans="1:3" x14ac:dyDescent="0.2">
      <c r="A677" s="9">
        <v>42309</v>
      </c>
      <c r="B677" s="10" t="e">
        <f>VLOOKUP(Table24[[#This Row],[Date]],Database!$A:$A,MATCH($A$1,Database!$A$1:$A$1,),)</f>
        <v>#N/A</v>
      </c>
      <c r="C677" s="30" t="e">
        <f>(Table24[[#This Row],[Started]]-B676)/B676</f>
        <v>#N/A</v>
      </c>
    </row>
    <row r="678" spans="1:3" x14ac:dyDescent="0.2">
      <c r="A678" s="9">
        <v>42339</v>
      </c>
      <c r="B678" s="10" t="e">
        <f>VLOOKUP(Table24[[#This Row],[Date]],Database!$A:$A,MATCH($A$1,Database!$A$1:$A$1,),)</f>
        <v>#N/A</v>
      </c>
      <c r="C678" s="30" t="e">
        <f>(Table24[[#This Row],[Started]]-B677)/B677</f>
        <v>#N/A</v>
      </c>
    </row>
    <row r="679" spans="1:3" x14ac:dyDescent="0.2">
      <c r="A679" s="9">
        <v>42370</v>
      </c>
      <c r="B679" s="10" t="e">
        <f>VLOOKUP(Table24[[#This Row],[Date]],Database!$A:$A,MATCH($A$1,Database!$A$1:$A$1,),)</f>
        <v>#N/A</v>
      </c>
      <c r="C679" s="30" t="e">
        <f>(Table24[[#This Row],[Started]]-B678)/B678</f>
        <v>#N/A</v>
      </c>
    </row>
    <row r="680" spans="1:3" x14ac:dyDescent="0.2">
      <c r="A680" s="9">
        <v>42401</v>
      </c>
      <c r="B680" s="10" t="e">
        <f>VLOOKUP(Table24[[#This Row],[Date]],Database!$A:$A,MATCH($A$1,Database!$A$1:$A$1,),)</f>
        <v>#N/A</v>
      </c>
      <c r="C680" s="30" t="e">
        <f>(Table24[[#This Row],[Started]]-B679)/B679</f>
        <v>#N/A</v>
      </c>
    </row>
    <row r="681" spans="1:3" x14ac:dyDescent="0.2">
      <c r="A681" s="9">
        <v>42430</v>
      </c>
      <c r="B681" s="10" t="e">
        <f>VLOOKUP(Table24[[#This Row],[Date]],Database!$A:$A,MATCH($A$1,Database!$A$1:$A$1,),)</f>
        <v>#N/A</v>
      </c>
      <c r="C681" s="30" t="e">
        <f>(Table24[[#This Row],[Started]]-B680)/B680</f>
        <v>#N/A</v>
      </c>
    </row>
    <row r="682" spans="1:3" x14ac:dyDescent="0.2">
      <c r="A682" s="9">
        <v>42461</v>
      </c>
      <c r="B682" s="10" t="e">
        <f>VLOOKUP(Table24[[#This Row],[Date]],Database!$A:$A,MATCH($A$1,Database!$A$1:$A$1,),)</f>
        <v>#N/A</v>
      </c>
      <c r="C682" s="30" t="e">
        <f>(Table24[[#This Row],[Started]]-B681)/B681</f>
        <v>#N/A</v>
      </c>
    </row>
    <row r="683" spans="1:3" x14ac:dyDescent="0.2">
      <c r="A683" s="9">
        <v>42491</v>
      </c>
      <c r="B683" s="10" t="e">
        <f>VLOOKUP(Table24[[#This Row],[Date]],Database!$A:$A,MATCH($A$1,Database!$A$1:$A$1,),)</f>
        <v>#N/A</v>
      </c>
      <c r="C683" s="30" t="e">
        <f>(Table24[[#This Row],[Started]]-B682)/B682</f>
        <v>#N/A</v>
      </c>
    </row>
    <row r="684" spans="1:3" x14ac:dyDescent="0.2">
      <c r="A684" s="9">
        <v>42522</v>
      </c>
      <c r="B684" s="10" t="e">
        <f>VLOOKUP(Table24[[#This Row],[Date]],Database!$A:$A,MATCH($A$1,Database!$A$1:$A$1,),)</f>
        <v>#N/A</v>
      </c>
      <c r="C684" s="30" t="e">
        <f>(Table24[[#This Row],[Started]]-B683)/B683</f>
        <v>#N/A</v>
      </c>
    </row>
    <row r="685" spans="1:3" x14ac:dyDescent="0.2">
      <c r="A685" s="9">
        <v>42552</v>
      </c>
      <c r="B685" s="10" t="e">
        <f>VLOOKUP(Table24[[#This Row],[Date]],Database!$A:$A,MATCH($A$1,Database!$A$1:$A$1,),)</f>
        <v>#N/A</v>
      </c>
      <c r="C685" s="30" t="e">
        <f>(Table24[[#This Row],[Started]]-B684)/B684</f>
        <v>#N/A</v>
      </c>
    </row>
    <row r="686" spans="1:3" x14ac:dyDescent="0.2">
      <c r="A686" s="9">
        <v>42583</v>
      </c>
      <c r="B686" s="10" t="e">
        <f>VLOOKUP(Table24[[#This Row],[Date]],Database!$A:$A,MATCH($A$1,Database!$A$1:$A$1,),)</f>
        <v>#N/A</v>
      </c>
      <c r="C686" s="30" t="e">
        <f>(Table24[[#This Row],[Started]]-B685)/B685</f>
        <v>#N/A</v>
      </c>
    </row>
    <row r="687" spans="1:3" x14ac:dyDescent="0.2">
      <c r="A687" s="9">
        <v>42614</v>
      </c>
      <c r="B687" s="10" t="e">
        <f>VLOOKUP(Table24[[#This Row],[Date]],Database!$A:$A,MATCH($A$1,Database!$A$1:$A$1,),)</f>
        <v>#N/A</v>
      </c>
      <c r="C687" s="30" t="e">
        <f>(Table24[[#This Row],[Started]]-B686)/B686</f>
        <v>#N/A</v>
      </c>
    </row>
    <row r="688" spans="1:3" x14ac:dyDescent="0.2">
      <c r="A688" s="9">
        <v>42644</v>
      </c>
      <c r="B688" s="10" t="e">
        <f>VLOOKUP(Table24[[#This Row],[Date]],Database!$A:$A,MATCH($A$1,Database!$A$1:$A$1,),)</f>
        <v>#N/A</v>
      </c>
      <c r="C688" s="30" t="e">
        <f>(Table24[[#This Row],[Started]]-B687)/B687</f>
        <v>#N/A</v>
      </c>
    </row>
    <row r="689" spans="1:3" x14ac:dyDescent="0.2">
      <c r="A689" s="9">
        <v>42675</v>
      </c>
      <c r="B689" s="10" t="e">
        <f>VLOOKUP(Table24[[#This Row],[Date]],Database!$A:$A,MATCH($A$1,Database!$A$1:$A$1,),)</f>
        <v>#N/A</v>
      </c>
      <c r="C689" s="30" t="e">
        <f>(Table24[[#This Row],[Started]]-B688)/B688</f>
        <v>#N/A</v>
      </c>
    </row>
    <row r="690" spans="1:3" x14ac:dyDescent="0.2">
      <c r="A690" s="9">
        <v>42705</v>
      </c>
      <c r="B690" s="10" t="e">
        <f>VLOOKUP(Table24[[#This Row],[Date]],Database!$A:$A,MATCH($A$1,Database!$A$1:$A$1,),)</f>
        <v>#N/A</v>
      </c>
      <c r="C690" s="30" t="e">
        <f>(Table24[[#This Row],[Started]]-B689)/B689</f>
        <v>#N/A</v>
      </c>
    </row>
    <row r="691" spans="1:3" x14ac:dyDescent="0.2">
      <c r="A691" s="9">
        <v>42736</v>
      </c>
      <c r="B691" s="10" t="e">
        <f>VLOOKUP(Table24[[#This Row],[Date]],Database!$A:$A,MATCH($A$1,Database!$A$1:$A$1,),)</f>
        <v>#N/A</v>
      </c>
      <c r="C691" s="30" t="e">
        <f>(Table24[[#This Row],[Started]]-B690)/B690</f>
        <v>#N/A</v>
      </c>
    </row>
    <row r="692" spans="1:3" x14ac:dyDescent="0.2">
      <c r="A692" s="9">
        <v>42767</v>
      </c>
      <c r="B692" s="10" t="e">
        <f>VLOOKUP(Table24[[#This Row],[Date]],Database!$A:$A,MATCH($A$1,Database!$A$1:$A$1,),)</f>
        <v>#N/A</v>
      </c>
      <c r="C692" s="30" t="e">
        <f>(Table24[[#This Row],[Started]]-B691)/B691</f>
        <v>#N/A</v>
      </c>
    </row>
    <row r="693" spans="1:3" x14ac:dyDescent="0.2">
      <c r="A693" s="9">
        <v>42795</v>
      </c>
      <c r="B693" s="10" t="e">
        <f>VLOOKUP(Table24[[#This Row],[Date]],Database!$A:$A,MATCH($A$1,Database!$A$1:$A$1,),)</f>
        <v>#N/A</v>
      </c>
      <c r="C693" s="30" t="e">
        <f>(Table24[[#This Row],[Started]]-B692)/B692</f>
        <v>#N/A</v>
      </c>
    </row>
    <row r="694" spans="1:3" x14ac:dyDescent="0.2">
      <c r="A694" s="9">
        <v>42826</v>
      </c>
      <c r="B694" s="10" t="e">
        <f>VLOOKUP(Table24[[#This Row],[Date]],Database!$A:$A,MATCH($A$1,Database!$A$1:$A$1,),)</f>
        <v>#N/A</v>
      </c>
      <c r="C694" s="30" t="e">
        <f>(Table24[[#This Row],[Started]]-B693)/B693</f>
        <v>#N/A</v>
      </c>
    </row>
    <row r="695" spans="1:3" x14ac:dyDescent="0.2">
      <c r="A695" s="9">
        <v>42856</v>
      </c>
      <c r="B695" s="10" t="e">
        <f>VLOOKUP(Table24[[#This Row],[Date]],Database!$A:$A,MATCH($A$1,Database!$A$1:$A$1,),)</f>
        <v>#N/A</v>
      </c>
      <c r="C695" s="30" t="e">
        <f>(Table24[[#This Row],[Started]]-B694)/B694</f>
        <v>#N/A</v>
      </c>
    </row>
    <row r="696" spans="1:3" x14ac:dyDescent="0.2">
      <c r="A696" s="9">
        <v>42887</v>
      </c>
      <c r="B696" s="10" t="e">
        <f>VLOOKUP(Table24[[#This Row],[Date]],Database!$A:$A,MATCH($A$1,Database!$A$1:$A$1,),)</f>
        <v>#N/A</v>
      </c>
      <c r="C696" s="30" t="e">
        <f>(Table24[[#This Row],[Started]]-B695)/B695</f>
        <v>#N/A</v>
      </c>
    </row>
    <row r="697" spans="1:3" x14ac:dyDescent="0.2">
      <c r="A697" s="9">
        <v>42917</v>
      </c>
      <c r="B697" s="10" t="e">
        <f>VLOOKUP(Table24[[#This Row],[Date]],Database!$A:$A,MATCH($A$1,Database!$A$1:$A$1,),)</f>
        <v>#N/A</v>
      </c>
      <c r="C697" s="30" t="e">
        <f>(Table24[[#This Row],[Started]]-B696)/B696</f>
        <v>#N/A</v>
      </c>
    </row>
    <row r="698" spans="1:3" x14ac:dyDescent="0.2">
      <c r="A698" s="9">
        <v>42948</v>
      </c>
      <c r="B698" s="10" t="e">
        <f>VLOOKUP(Table24[[#This Row],[Date]],Database!$A:$A,MATCH($A$1,Database!$A$1:$A$1,),)</f>
        <v>#N/A</v>
      </c>
      <c r="C698" s="30" t="e">
        <f>(Table24[[#This Row],[Started]]-B697)/B697</f>
        <v>#N/A</v>
      </c>
    </row>
    <row r="699" spans="1:3" x14ac:dyDescent="0.2">
      <c r="A699" s="9">
        <v>42979</v>
      </c>
      <c r="B699" s="10" t="e">
        <f>VLOOKUP(Table24[[#This Row],[Date]],Database!$A:$A,MATCH($A$1,Database!$A$1:$A$1,),)</f>
        <v>#N/A</v>
      </c>
      <c r="C699" s="30" t="e">
        <f>(Table24[[#This Row],[Started]]-B698)/B698</f>
        <v>#N/A</v>
      </c>
    </row>
    <row r="700" spans="1:3" x14ac:dyDescent="0.2">
      <c r="A700" s="9">
        <v>43009</v>
      </c>
      <c r="B700" s="10" t="e">
        <f>VLOOKUP(Table24[[#This Row],[Date]],Database!$A:$A,MATCH($A$1,Database!$A$1:$A$1,),)</f>
        <v>#N/A</v>
      </c>
      <c r="C700" s="30" t="e">
        <f>(Table24[[#This Row],[Started]]-B699)/B699</f>
        <v>#N/A</v>
      </c>
    </row>
    <row r="701" spans="1:3" x14ac:dyDescent="0.2">
      <c r="A701" s="9">
        <v>43040</v>
      </c>
      <c r="B701" s="10" t="e">
        <f>VLOOKUP(Table24[[#This Row],[Date]],Database!$A:$A,MATCH($A$1,Database!$A$1:$A$1,),)</f>
        <v>#N/A</v>
      </c>
      <c r="C701" s="30" t="e">
        <f>(Table24[[#This Row],[Started]]-B700)/B700</f>
        <v>#N/A</v>
      </c>
    </row>
    <row r="702" spans="1:3" x14ac:dyDescent="0.2">
      <c r="A702" s="9">
        <v>43070</v>
      </c>
      <c r="B702" s="10" t="e">
        <f>VLOOKUP(Table24[[#This Row],[Date]],Database!$A:$A,MATCH($A$1,Database!$A$1:$A$1,),)</f>
        <v>#N/A</v>
      </c>
      <c r="C702" s="30" t="e">
        <f>(Table24[[#This Row],[Started]]-B701)/B701</f>
        <v>#N/A</v>
      </c>
    </row>
    <row r="703" spans="1:3" x14ac:dyDescent="0.2">
      <c r="A703" s="9">
        <v>43101</v>
      </c>
      <c r="B703" s="10" t="e">
        <f>VLOOKUP(Table24[[#This Row],[Date]],Database!$A:$A,MATCH($A$1,Database!$A$1:$A$1,),)</f>
        <v>#N/A</v>
      </c>
      <c r="C703" s="30" t="e">
        <f>(Table24[[#This Row],[Started]]-B702)/B702</f>
        <v>#N/A</v>
      </c>
    </row>
    <row r="704" spans="1:3" x14ac:dyDescent="0.2">
      <c r="A704" s="9">
        <v>43132</v>
      </c>
      <c r="B704" s="10" t="e">
        <f>VLOOKUP(Table24[[#This Row],[Date]],Database!$A:$A,MATCH($A$1,Database!$A$1:$A$1,),)</f>
        <v>#N/A</v>
      </c>
      <c r="C704" s="30" t="e">
        <f>(Table24[[#This Row],[Started]]-B703)/B703</f>
        <v>#N/A</v>
      </c>
    </row>
    <row r="705" spans="1:3" x14ac:dyDescent="0.2">
      <c r="A705" s="9">
        <v>43160</v>
      </c>
      <c r="B705" s="10" t="e">
        <f>VLOOKUP(Table24[[#This Row],[Date]],Database!$A:$A,MATCH($A$1,Database!$A$1:$A$1,),)</f>
        <v>#N/A</v>
      </c>
      <c r="C705" s="30" t="e">
        <f>(Table24[[#This Row],[Started]]-B704)/B704</f>
        <v>#N/A</v>
      </c>
    </row>
    <row r="706" spans="1:3" x14ac:dyDescent="0.2">
      <c r="A706" s="9">
        <v>43191</v>
      </c>
      <c r="B706" s="10" t="e">
        <f>VLOOKUP(Table24[[#This Row],[Date]],Database!$A:$A,MATCH($A$1,Database!$A$1:$A$1,),)</f>
        <v>#N/A</v>
      </c>
      <c r="C706" s="30" t="e">
        <f>(Table24[[#This Row],[Started]]-B705)/B705</f>
        <v>#N/A</v>
      </c>
    </row>
    <row r="707" spans="1:3" x14ac:dyDescent="0.2">
      <c r="A707" s="9">
        <v>43221</v>
      </c>
      <c r="B707" s="10" t="e">
        <f>VLOOKUP(Table24[[#This Row],[Date]],Database!$A:$A,MATCH($A$1,Database!$A$1:$A$1,),)</f>
        <v>#N/A</v>
      </c>
      <c r="C707" s="30" t="e">
        <f>(Table24[[#This Row],[Started]]-B706)/B706</f>
        <v>#N/A</v>
      </c>
    </row>
    <row r="708" spans="1:3" x14ac:dyDescent="0.2">
      <c r="A708" s="9">
        <v>43252</v>
      </c>
      <c r="B708" s="10" t="e">
        <f>VLOOKUP(Table24[[#This Row],[Date]],Database!$A:$A,MATCH($A$1,Database!$A$1:$A$1,),)</f>
        <v>#N/A</v>
      </c>
      <c r="C708" s="30" t="e">
        <f>(Table24[[#This Row],[Started]]-B707)/B707</f>
        <v>#N/A</v>
      </c>
    </row>
    <row r="709" spans="1:3" x14ac:dyDescent="0.2">
      <c r="A709" s="9">
        <v>43282</v>
      </c>
      <c r="B709" s="10" t="e">
        <f>VLOOKUP(Table24[[#This Row],[Date]],Database!$A:$A,MATCH($A$1,Database!$A$1:$A$1,),)</f>
        <v>#N/A</v>
      </c>
      <c r="C709" s="30" t="e">
        <f>(Table24[[#This Row],[Started]]-B708)/B708</f>
        <v>#N/A</v>
      </c>
    </row>
    <row r="710" spans="1:3" x14ac:dyDescent="0.2">
      <c r="A710" s="9">
        <v>43313</v>
      </c>
      <c r="B710" s="10" t="e">
        <f>VLOOKUP(Table24[[#This Row],[Date]],Database!$A:$A,MATCH($A$1,Database!$A$1:$A$1,),)</f>
        <v>#N/A</v>
      </c>
      <c r="C710" s="30" t="e">
        <f>(Table24[[#This Row],[Started]]-B709)/B709</f>
        <v>#N/A</v>
      </c>
    </row>
    <row r="711" spans="1:3" x14ac:dyDescent="0.2">
      <c r="A711" s="9">
        <v>43344</v>
      </c>
      <c r="B711" s="10" t="e">
        <f>VLOOKUP(Table24[[#This Row],[Date]],Database!$A:$A,MATCH($A$1,Database!$A$1:$A$1,),)</f>
        <v>#N/A</v>
      </c>
      <c r="C711" s="30" t="e">
        <f>(Table24[[#This Row],[Started]]-B710)/B710</f>
        <v>#N/A</v>
      </c>
    </row>
    <row r="712" spans="1:3" x14ac:dyDescent="0.2">
      <c r="A712" s="9">
        <v>43374</v>
      </c>
      <c r="B712" s="10" t="e">
        <f>VLOOKUP(Table24[[#This Row],[Date]],Database!$A:$A,MATCH($A$1,Database!$A$1:$A$1,),)</f>
        <v>#N/A</v>
      </c>
      <c r="C712" s="30" t="e">
        <f>(Table24[[#This Row],[Started]]-B711)/B711</f>
        <v>#N/A</v>
      </c>
    </row>
    <row r="713" spans="1:3" x14ac:dyDescent="0.2">
      <c r="A713" s="9">
        <v>43405</v>
      </c>
      <c r="B713" s="10" t="e">
        <f>VLOOKUP(Table24[[#This Row],[Date]],Database!$A:$A,MATCH($A$1,Database!$A$1:$A$1,),)</f>
        <v>#N/A</v>
      </c>
      <c r="C713" s="30" t="e">
        <f>(Table24[[#This Row],[Started]]-B712)/B712</f>
        <v>#N/A</v>
      </c>
    </row>
    <row r="714" spans="1:3" x14ac:dyDescent="0.2">
      <c r="A714" s="9">
        <v>43435</v>
      </c>
      <c r="B714" s="10" t="e">
        <f>VLOOKUP(Table24[[#This Row],[Date]],Database!$A:$A,MATCH($A$1,Database!$A$1:$A$1,),)</f>
        <v>#N/A</v>
      </c>
      <c r="C714" s="30" t="e">
        <f>(Table24[[#This Row],[Started]]-B713)/B713</f>
        <v>#N/A</v>
      </c>
    </row>
    <row r="715" spans="1:3" x14ac:dyDescent="0.2">
      <c r="A715" s="9">
        <v>43466</v>
      </c>
      <c r="B715" s="10" t="e">
        <f>VLOOKUP(Table24[[#This Row],[Date]],Database!$A:$A,MATCH($A$1,Database!$A$1:$A$1,),)</f>
        <v>#N/A</v>
      </c>
      <c r="C715" s="30" t="e">
        <f>(Table24[[#This Row],[Started]]-B714)/B714</f>
        <v>#N/A</v>
      </c>
    </row>
    <row r="716" spans="1:3" x14ac:dyDescent="0.2">
      <c r="A716" s="9">
        <v>43497</v>
      </c>
      <c r="B716" s="10" t="e">
        <f>VLOOKUP(Table24[[#This Row],[Date]],Database!$A:$A,MATCH($A$1,Database!$A$1:$A$1,),)</f>
        <v>#N/A</v>
      </c>
      <c r="C716" s="30" t="e">
        <f>(Table24[[#This Row],[Started]]-B715)/B715</f>
        <v>#N/A</v>
      </c>
    </row>
    <row r="717" spans="1:3" x14ac:dyDescent="0.2">
      <c r="A717" s="9">
        <v>43525</v>
      </c>
      <c r="B717" s="10" t="e">
        <f>VLOOKUP(Table24[[#This Row],[Date]],Database!$A:$A,MATCH($A$1,Database!$A$1:$A$1,),)</f>
        <v>#N/A</v>
      </c>
      <c r="C717" s="30" t="e">
        <f>(Table24[[#This Row],[Started]]-B716)/B716</f>
        <v>#N/A</v>
      </c>
    </row>
    <row r="718" spans="1:3" x14ac:dyDescent="0.2">
      <c r="A718" s="9">
        <v>43556</v>
      </c>
      <c r="B718" s="10" t="e">
        <f>VLOOKUP(Table24[[#This Row],[Date]],Database!$A:$A,MATCH($A$1,Database!$A$1:$A$1,),)</f>
        <v>#N/A</v>
      </c>
      <c r="C718" s="30" t="e">
        <f>(Table24[[#This Row],[Started]]-B717)/B717</f>
        <v>#N/A</v>
      </c>
    </row>
    <row r="719" spans="1:3" x14ac:dyDescent="0.2">
      <c r="A719" s="9">
        <v>43586</v>
      </c>
      <c r="B719" s="10" t="e">
        <f>VLOOKUP(Table24[[#This Row],[Date]],Database!$A:$A,MATCH($A$1,Database!$A$1:$A$1,),)</f>
        <v>#N/A</v>
      </c>
      <c r="C719" s="30" t="e">
        <f>(Table24[[#This Row],[Started]]-B718)/B718</f>
        <v>#N/A</v>
      </c>
    </row>
    <row r="720" spans="1:3" x14ac:dyDescent="0.2">
      <c r="A720" s="9">
        <v>43617</v>
      </c>
      <c r="B720" s="10" t="e">
        <f>VLOOKUP(Table24[[#This Row],[Date]],Database!$A:$A,MATCH($A$1,Database!$A$1:$A$1,),)</f>
        <v>#N/A</v>
      </c>
      <c r="C720" s="30" t="e">
        <f>(Table24[[#This Row],[Started]]-B719)/B719</f>
        <v>#N/A</v>
      </c>
    </row>
    <row r="721" spans="1:3" x14ac:dyDescent="0.2">
      <c r="A721" s="9">
        <v>43647</v>
      </c>
      <c r="B721" s="10" t="e">
        <f>VLOOKUP(Table24[[#This Row],[Date]],Database!$A:$A,MATCH($A$1,Database!$A$1:$A$1,),)</f>
        <v>#N/A</v>
      </c>
      <c r="C721" s="30" t="e">
        <f>(Table24[[#This Row],[Started]]-B720)/B720</f>
        <v>#N/A</v>
      </c>
    </row>
    <row r="722" spans="1:3" x14ac:dyDescent="0.2">
      <c r="A722" s="9">
        <v>43678</v>
      </c>
      <c r="B722" s="10" t="e">
        <f>VLOOKUP(Table24[[#This Row],[Date]],Database!$A:$A,MATCH($A$1,Database!$A$1:$A$1,),)</f>
        <v>#N/A</v>
      </c>
      <c r="C722" s="30" t="e">
        <f>(Table24[[#This Row],[Started]]-B721)/B721</f>
        <v>#N/A</v>
      </c>
    </row>
    <row r="723" spans="1:3" x14ac:dyDescent="0.2">
      <c r="A723" s="9">
        <v>43709</v>
      </c>
      <c r="B723" s="10" t="e">
        <f>VLOOKUP(Table24[[#This Row],[Date]],Database!$A:$A,MATCH($A$1,Database!$A$1:$A$1,),)</f>
        <v>#N/A</v>
      </c>
      <c r="C723" s="30" t="e">
        <f>(Table24[[#This Row],[Started]]-B722)/B722</f>
        <v>#N/A</v>
      </c>
    </row>
    <row r="724" spans="1:3" x14ac:dyDescent="0.2">
      <c r="A724" s="9">
        <v>43739</v>
      </c>
      <c r="B724" s="10" t="e">
        <f>VLOOKUP(Table24[[#This Row],[Date]],Database!$A:$A,MATCH($A$1,Database!$A$1:$A$1,),)</f>
        <v>#N/A</v>
      </c>
      <c r="C724" s="30" t="e">
        <f>(Table24[[#This Row],[Started]]-B723)/B723</f>
        <v>#N/A</v>
      </c>
    </row>
    <row r="725" spans="1:3" x14ac:dyDescent="0.2">
      <c r="A725" s="9">
        <v>43770</v>
      </c>
      <c r="B725" s="10" t="e">
        <f>VLOOKUP(Table24[[#This Row],[Date]],Database!$A:$A,MATCH($A$1,Database!$A$1:$A$1,),)</f>
        <v>#N/A</v>
      </c>
      <c r="C725" s="30" t="e">
        <f>(Table24[[#This Row],[Started]]-B724)/B724</f>
        <v>#N/A</v>
      </c>
    </row>
    <row r="726" spans="1:3" x14ac:dyDescent="0.2">
      <c r="A726" s="9">
        <v>43800</v>
      </c>
      <c r="B726" s="10" t="e">
        <f>VLOOKUP(Table24[[#This Row],[Date]],Database!$A:$A,MATCH($A$1,Database!$A$1:$A$1,),)</f>
        <v>#N/A</v>
      </c>
      <c r="C726" s="30" t="e">
        <f>(Table24[[#This Row],[Started]]-B725)/B725</f>
        <v>#N/A</v>
      </c>
    </row>
    <row r="727" spans="1:3" x14ac:dyDescent="0.2">
      <c r="A727" s="9">
        <v>43831</v>
      </c>
      <c r="B727" s="10" t="e">
        <f>VLOOKUP(Table24[[#This Row],[Date]],Database!$A:$A,MATCH($A$1,Database!$A$1:$A$1,),)</f>
        <v>#N/A</v>
      </c>
      <c r="C727" s="30" t="e">
        <f>(Table24[[#This Row],[Started]]-B726)/B726</f>
        <v>#N/A</v>
      </c>
    </row>
    <row r="728" spans="1:3" x14ac:dyDescent="0.2">
      <c r="A728" s="9">
        <v>43862</v>
      </c>
      <c r="B728" s="10" t="e">
        <f>VLOOKUP(Table24[[#This Row],[Date]],Database!$A:$A,MATCH($A$1,Database!$A$1:$A$1,),)</f>
        <v>#N/A</v>
      </c>
      <c r="C728" s="30" t="e">
        <f>(Table24[[#This Row],[Started]]-B727)/B727</f>
        <v>#N/A</v>
      </c>
    </row>
    <row r="729" spans="1:3" x14ac:dyDescent="0.2">
      <c r="A729" s="9">
        <v>43891</v>
      </c>
      <c r="B729" s="10" t="e">
        <f>VLOOKUP(Table24[[#This Row],[Date]],Database!$A:$A,MATCH($A$1,Database!$A$1:$A$1,),)</f>
        <v>#N/A</v>
      </c>
      <c r="C729" s="30" t="e">
        <f>(Table24[[#This Row],[Started]]-B728)/B728</f>
        <v>#N/A</v>
      </c>
    </row>
    <row r="730" spans="1:3" x14ac:dyDescent="0.2">
      <c r="A730" s="9">
        <v>43922</v>
      </c>
      <c r="B730" s="10" t="e">
        <f>VLOOKUP(Table24[[#This Row],[Date]],Database!$A:$A,MATCH($A$1,Database!$A$1:$A$1,),)</f>
        <v>#N/A</v>
      </c>
      <c r="C730" s="30" t="e">
        <f>(Table24[[#This Row],[Started]]-B729)/B729</f>
        <v>#N/A</v>
      </c>
    </row>
    <row r="731" spans="1:3" x14ac:dyDescent="0.2">
      <c r="A731" s="9">
        <v>43952</v>
      </c>
      <c r="B731" s="10" t="e">
        <f>VLOOKUP(Table24[[#This Row],[Date]],Database!$A:$A,MATCH($A$1,Database!$A$1:$A$1,),)</f>
        <v>#N/A</v>
      </c>
      <c r="C731" s="30" t="e">
        <f>(Table24[[#This Row],[Started]]-B730)/B730</f>
        <v>#N/A</v>
      </c>
    </row>
    <row r="732" spans="1:3" x14ac:dyDescent="0.2">
      <c r="A732" s="9">
        <v>43983</v>
      </c>
      <c r="B732" s="10" t="e">
        <f>VLOOKUP(Table24[[#This Row],[Date]],Database!$A:$A,MATCH($A$1,Database!$A$1:$A$1,),)</f>
        <v>#N/A</v>
      </c>
      <c r="C732" s="30" t="e">
        <f>(Table24[[#This Row],[Started]]-B731)/B731</f>
        <v>#N/A</v>
      </c>
    </row>
    <row r="733" spans="1:3" x14ac:dyDescent="0.2">
      <c r="A733" s="9">
        <v>44013</v>
      </c>
      <c r="B733" s="10" t="e">
        <f>VLOOKUP(Table24[[#This Row],[Date]],Database!$A:$A,MATCH($A$1,Database!$A$1:$A$1,),)</f>
        <v>#N/A</v>
      </c>
      <c r="C733" s="30" t="e">
        <f>(Table24[[#This Row],[Started]]-B732)/B732</f>
        <v>#N/A</v>
      </c>
    </row>
    <row r="734" spans="1:3" x14ac:dyDescent="0.2">
      <c r="A734" s="9">
        <v>44044</v>
      </c>
      <c r="B734" s="10" t="e">
        <f>VLOOKUP(Table24[[#This Row],[Date]],Database!$A:$A,MATCH($A$1,Database!$A$1:$A$1,),)</f>
        <v>#N/A</v>
      </c>
      <c r="C734" s="30" t="e">
        <f>(Table24[[#This Row],[Started]]-B733)/B733</f>
        <v>#N/A</v>
      </c>
    </row>
    <row r="735" spans="1:3" x14ac:dyDescent="0.2">
      <c r="A735" s="9">
        <v>44075</v>
      </c>
      <c r="B735" s="10" t="e">
        <f>VLOOKUP(Table24[[#This Row],[Date]],Database!$A:$A,MATCH($A$1,Database!$A$1:$A$1,),)</f>
        <v>#N/A</v>
      </c>
      <c r="C735" s="30" t="e">
        <f>(Table24[[#This Row],[Started]]-B734)/B734</f>
        <v>#N/A</v>
      </c>
    </row>
    <row r="736" spans="1:3" x14ac:dyDescent="0.2">
      <c r="A736" s="9">
        <v>44105</v>
      </c>
      <c r="B736" s="10" t="e">
        <f>VLOOKUP(Table24[[#This Row],[Date]],Database!$A:$A,MATCH($A$1,Database!$A$1:$A$1,),)</f>
        <v>#N/A</v>
      </c>
      <c r="C736" s="30" t="e">
        <f>(Table24[[#This Row],[Started]]-B735)/B735</f>
        <v>#N/A</v>
      </c>
    </row>
    <row r="737" spans="1:3" x14ac:dyDescent="0.2">
      <c r="A737" s="9">
        <v>44136</v>
      </c>
      <c r="B737" s="10" t="e">
        <f>VLOOKUP(Table24[[#This Row],[Date]],Database!$A:$A,MATCH($A$1,Database!$A$1:$A$1,),)</f>
        <v>#N/A</v>
      </c>
      <c r="C737" s="30" t="e">
        <f>(Table24[[#This Row],[Started]]-B736)/B736</f>
        <v>#N/A</v>
      </c>
    </row>
    <row r="738" spans="1:3" x14ac:dyDescent="0.2">
      <c r="A738" s="9">
        <v>44166</v>
      </c>
      <c r="B738" s="10" t="e">
        <f>VLOOKUP(Table24[[#This Row],[Date]],Database!$A:$A,MATCH($A$1,Database!$A$1:$A$1,),)</f>
        <v>#N/A</v>
      </c>
      <c r="C738" s="30" t="e">
        <f>(Table24[[#This Row],[Started]]-B737)/B737</f>
        <v>#N/A</v>
      </c>
    </row>
    <row r="739" spans="1:3" x14ac:dyDescent="0.2">
      <c r="A739" s="9">
        <v>44197</v>
      </c>
      <c r="B739" s="10" t="e">
        <f>VLOOKUP(Table24[[#This Row],[Date]],Database!$A:$A,MATCH($A$1,Database!$A$1:$A$1,),)</f>
        <v>#N/A</v>
      </c>
      <c r="C739" s="30" t="e">
        <f>(Table24[[#This Row],[Started]]-B738)/B738</f>
        <v>#N/A</v>
      </c>
    </row>
    <row r="740" spans="1:3" x14ac:dyDescent="0.2">
      <c r="A740" s="9">
        <v>44228</v>
      </c>
      <c r="B740" s="10" t="e">
        <f>VLOOKUP(Table24[[#This Row],[Date]],Database!$A:$A,MATCH($A$1,Database!$A$1:$A$1,),)</f>
        <v>#N/A</v>
      </c>
      <c r="C740" s="30" t="e">
        <f>(Table24[[#This Row],[Started]]-B739)/B739</f>
        <v>#N/A</v>
      </c>
    </row>
    <row r="741" spans="1:3" x14ac:dyDescent="0.2">
      <c r="A741" s="9">
        <v>44256</v>
      </c>
      <c r="B741" s="10" t="e">
        <f>VLOOKUP(Table24[[#This Row],[Date]],Database!$A:$A,MATCH($A$1,Database!$A$1:$A$1,),)</f>
        <v>#N/A</v>
      </c>
      <c r="C741" s="30" t="e">
        <f>(Table24[[#This Row],[Started]]-B740)/B740</f>
        <v>#N/A</v>
      </c>
    </row>
    <row r="742" spans="1:3" x14ac:dyDescent="0.2">
      <c r="A742" s="9">
        <v>44287</v>
      </c>
      <c r="B742" s="10" t="e">
        <f>VLOOKUP(Table24[[#This Row],[Date]],Database!$A:$A,MATCH($A$1,Database!$A$1:$A$1,),)</f>
        <v>#N/A</v>
      </c>
      <c r="C742" s="30" t="e">
        <f>(Table24[[#This Row],[Started]]-B741)/B741</f>
        <v>#N/A</v>
      </c>
    </row>
    <row r="743" spans="1:3" x14ac:dyDescent="0.2">
      <c r="A743" s="9">
        <v>44317</v>
      </c>
      <c r="B743" s="10" t="e">
        <f>VLOOKUP(Table24[[#This Row],[Date]],Database!$A:$A,MATCH($A$1,Database!$A$1:$A$1,),)</f>
        <v>#N/A</v>
      </c>
      <c r="C743" s="30" t="e">
        <f>(Table24[[#This Row],[Started]]-B742)/B742</f>
        <v>#N/A</v>
      </c>
    </row>
    <row r="744" spans="1:3" x14ac:dyDescent="0.2">
      <c r="A744" s="9">
        <v>44348</v>
      </c>
      <c r="B744" s="10" t="e">
        <f>VLOOKUP(Table24[[#This Row],[Date]],Database!$A:$A,MATCH($A$1,Database!$A$1:$A$1,),)</f>
        <v>#N/A</v>
      </c>
      <c r="C744" s="30" t="e">
        <f>(Table24[[#This Row],[Started]]-B743)/B743</f>
        <v>#N/A</v>
      </c>
    </row>
    <row r="745" spans="1:3" x14ac:dyDescent="0.2">
      <c r="A745" s="9">
        <v>44378</v>
      </c>
      <c r="B745" s="10" t="e">
        <f>VLOOKUP(Table24[[#This Row],[Date]],Database!$A:$A,MATCH($A$1,Database!$A$1:$A$1,),)</f>
        <v>#N/A</v>
      </c>
      <c r="C745" s="30" t="e">
        <f>(Table24[[#This Row],[Started]]-B744)/B744</f>
        <v>#N/A</v>
      </c>
    </row>
    <row r="746" spans="1:3" x14ac:dyDescent="0.2">
      <c r="A746" s="9">
        <v>44409</v>
      </c>
      <c r="B746" s="10" t="e">
        <f>VLOOKUP(Table24[[#This Row],[Date]],Database!$A:$A,MATCH($A$1,Database!$A$1:$A$1,),)</f>
        <v>#N/A</v>
      </c>
      <c r="C746" s="30" t="e">
        <f>(Table24[[#This Row],[Started]]-B745)/B745</f>
        <v>#N/A</v>
      </c>
    </row>
    <row r="747" spans="1:3" x14ac:dyDescent="0.2">
      <c r="A747" s="9">
        <v>44440</v>
      </c>
      <c r="B747" s="10" t="e">
        <f>VLOOKUP(Table24[[#This Row],[Date]],Database!$A:$A,MATCH($A$1,Database!$A$1:$A$1,),)</f>
        <v>#N/A</v>
      </c>
      <c r="C747" s="30" t="e">
        <f>(Table24[[#This Row],[Started]]-B746)/B746</f>
        <v>#N/A</v>
      </c>
    </row>
    <row r="748" spans="1:3" x14ac:dyDescent="0.2">
      <c r="A748" s="9">
        <v>44470</v>
      </c>
      <c r="B748" s="10" t="e">
        <f>VLOOKUP(Table24[[#This Row],[Date]],Database!$A:$A,MATCH($A$1,Database!$A$1:$A$1,),)</f>
        <v>#N/A</v>
      </c>
      <c r="C748" s="30" t="e">
        <f>(Table24[[#This Row],[Started]]-B747)/B747</f>
        <v>#N/A</v>
      </c>
    </row>
    <row r="749" spans="1:3" x14ac:dyDescent="0.2">
      <c r="A749" s="9">
        <v>44501</v>
      </c>
      <c r="B749" s="10" t="e">
        <f>VLOOKUP(Table24[[#This Row],[Date]],Database!$A:$A,MATCH($A$1,Database!$A$1:$A$1,),)</f>
        <v>#N/A</v>
      </c>
      <c r="C749" s="30" t="e">
        <f>(Table24[[#This Row],[Started]]-B748)/B748</f>
        <v>#N/A</v>
      </c>
    </row>
    <row r="750" spans="1:3" x14ac:dyDescent="0.2">
      <c r="A750" s="9">
        <v>44531</v>
      </c>
      <c r="B750" s="10" t="e">
        <f>VLOOKUP(Table24[[#This Row],[Date]],Database!$A:$A,MATCH($A$1,Database!$A$1:$A$1,),)</f>
        <v>#N/A</v>
      </c>
      <c r="C750" s="30" t="e">
        <f>(Table24[[#This Row],[Started]]-B749)/B749</f>
        <v>#N/A</v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654"/>
  <sheetViews>
    <sheetView zoomScale="160" zoomScaleNormal="160" workbookViewId="0">
      <pane ySplit="6" topLeftCell="A620" activePane="bottomLeft" state="frozen"/>
      <selection pane="bottomLeft" activeCell="M642" sqref="M642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37" customWidth="1"/>
    <col min="4" max="4" width="9.1640625" style="37" customWidth="1"/>
    <col min="5" max="16384" width="9.1640625" style="37"/>
  </cols>
  <sheetData>
    <row r="1" spans="1:3" ht="19" customHeight="1" x14ac:dyDescent="0.25">
      <c r="A1" s="12" t="s">
        <v>16</v>
      </c>
    </row>
    <row r="2" spans="1:3" x14ac:dyDescent="0.2">
      <c r="A2" s="37" t="s">
        <v>12</v>
      </c>
    </row>
    <row r="5" spans="1:3" ht="16" customHeight="1" thickBot="1" x14ac:dyDescent="0.25"/>
    <row r="6" spans="1:3" ht="39.75" customHeight="1" x14ac:dyDescent="0.2">
      <c r="A6" s="6" t="s">
        <v>19</v>
      </c>
      <c r="B6" s="7" t="s">
        <v>14</v>
      </c>
      <c r="C6" s="8" t="s">
        <v>21</v>
      </c>
    </row>
    <row r="7" spans="1:3" x14ac:dyDescent="0.2">
      <c r="A7" s="9">
        <v>24838</v>
      </c>
      <c r="B7" s="10" t="e">
        <f>VLOOKUP(Table245[[#This Row],[Date]],Database!$A:$A,MATCH($A$1,Database!$A$1:$A$1,),)</f>
        <v>#N/A</v>
      </c>
      <c r="C7" s="30"/>
    </row>
    <row r="8" spans="1:3" x14ac:dyDescent="0.2">
      <c r="A8" s="9">
        <v>24869</v>
      </c>
      <c r="B8" s="10" t="e">
        <f>VLOOKUP(Table245[[#This Row],[Date]],Database!$A:$A,MATCH($A$1,Database!$A$1:$A$1,),)</f>
        <v>#N/A</v>
      </c>
      <c r="C8" s="30" t="e">
        <f>(Table245[[#This Row],[Completed]]-B7)/B7</f>
        <v>#N/A</v>
      </c>
    </row>
    <row r="9" spans="1:3" x14ac:dyDescent="0.2">
      <c r="A9" s="9">
        <v>24898</v>
      </c>
      <c r="B9" s="10" t="e">
        <f>VLOOKUP(Table245[[#This Row],[Date]],Database!$A:$A,MATCH($A$1,Database!$A$1:$A$1,),)</f>
        <v>#N/A</v>
      </c>
      <c r="C9" s="30" t="e">
        <f>(Table245[[#This Row],[Completed]]-B8)/B8</f>
        <v>#N/A</v>
      </c>
    </row>
    <row r="10" spans="1:3" x14ac:dyDescent="0.2">
      <c r="A10" s="9">
        <v>24929</v>
      </c>
      <c r="B10" s="10" t="e">
        <f>VLOOKUP(Table245[[#This Row],[Date]],Database!$A:$A,MATCH($A$1,Database!$A$1:$A$1,),)</f>
        <v>#N/A</v>
      </c>
      <c r="C10" s="30" t="e">
        <f>(Table245[[#This Row],[Completed]]-B9)/B9</f>
        <v>#N/A</v>
      </c>
    </row>
    <row r="11" spans="1:3" x14ac:dyDescent="0.2">
      <c r="A11" s="9">
        <v>24959</v>
      </c>
      <c r="B11" s="10" t="e">
        <f>VLOOKUP(Table245[[#This Row],[Date]],Database!$A:$A,MATCH($A$1,Database!$A$1:$A$1,),)</f>
        <v>#N/A</v>
      </c>
      <c r="C11" s="30" t="e">
        <f>(Table245[[#This Row],[Completed]]-B10)/B10</f>
        <v>#N/A</v>
      </c>
    </row>
    <row r="12" spans="1:3" x14ac:dyDescent="0.2">
      <c r="A12" s="9">
        <v>24990</v>
      </c>
      <c r="B12" s="10" t="e">
        <f>VLOOKUP(Table245[[#This Row],[Date]],Database!$A:$A,MATCH($A$1,Database!$A$1:$A$1,),)</f>
        <v>#N/A</v>
      </c>
      <c r="C12" s="30" t="e">
        <f>(Table245[[#This Row],[Completed]]-B11)/B11</f>
        <v>#N/A</v>
      </c>
    </row>
    <row r="13" spans="1:3" x14ac:dyDescent="0.2">
      <c r="A13" s="9">
        <v>25020</v>
      </c>
      <c r="B13" s="10" t="e">
        <f>VLOOKUP(Table245[[#This Row],[Date]],Database!$A:$A,MATCH($A$1,Database!$A$1:$A$1,),)</f>
        <v>#N/A</v>
      </c>
      <c r="C13" s="30" t="e">
        <f>(Table245[[#This Row],[Completed]]-B12)/B12</f>
        <v>#N/A</v>
      </c>
    </row>
    <row r="14" spans="1:3" x14ac:dyDescent="0.2">
      <c r="A14" s="9">
        <v>25051</v>
      </c>
      <c r="B14" s="10" t="e">
        <f>VLOOKUP(Table245[[#This Row],[Date]],Database!$A:$A,MATCH($A$1,Database!$A$1:$A$1,),)</f>
        <v>#N/A</v>
      </c>
      <c r="C14" s="30" t="e">
        <f>(Table245[[#This Row],[Completed]]-B13)/B13</f>
        <v>#N/A</v>
      </c>
    </row>
    <row r="15" spans="1:3" x14ac:dyDescent="0.2">
      <c r="A15" s="9">
        <v>25082</v>
      </c>
      <c r="B15" s="10" t="e">
        <f>VLOOKUP(Table245[[#This Row],[Date]],Database!$A:$A,MATCH($A$1,Database!$A$1:$A$1,),)</f>
        <v>#N/A</v>
      </c>
      <c r="C15" s="30" t="e">
        <f>(Table245[[#This Row],[Completed]]-B14)/B14</f>
        <v>#N/A</v>
      </c>
    </row>
    <row r="16" spans="1:3" x14ac:dyDescent="0.2">
      <c r="A16" s="9">
        <v>25112</v>
      </c>
      <c r="B16" s="10" t="e">
        <f>VLOOKUP(Table245[[#This Row],[Date]],Database!$A:$A,MATCH($A$1,Database!$A$1:$A$1,),)</f>
        <v>#N/A</v>
      </c>
      <c r="C16" s="30" t="e">
        <f>(Table245[[#This Row],[Completed]]-B15)/B15</f>
        <v>#N/A</v>
      </c>
    </row>
    <row r="17" spans="1:3" x14ac:dyDescent="0.2">
      <c r="A17" s="9">
        <v>25143</v>
      </c>
      <c r="B17" s="10" t="e">
        <f>VLOOKUP(Table245[[#This Row],[Date]],Database!$A:$A,MATCH($A$1,Database!$A$1:$A$1,),)</f>
        <v>#N/A</v>
      </c>
      <c r="C17" s="30" t="e">
        <f>(Table245[[#This Row],[Completed]]-B16)/B16</f>
        <v>#N/A</v>
      </c>
    </row>
    <row r="18" spans="1:3" x14ac:dyDescent="0.2">
      <c r="A18" s="9">
        <v>25173</v>
      </c>
      <c r="B18" s="10" t="e">
        <f>VLOOKUP(Table245[[#This Row],[Date]],Database!$A:$A,MATCH($A$1,Database!$A$1:$A$1,),)</f>
        <v>#N/A</v>
      </c>
      <c r="C18" s="30" t="e">
        <f>(Table245[[#This Row],[Completed]]-B17)/B17</f>
        <v>#N/A</v>
      </c>
    </row>
    <row r="19" spans="1:3" x14ac:dyDescent="0.2">
      <c r="A19" s="9">
        <v>25204</v>
      </c>
      <c r="B19" s="10" t="e">
        <f>VLOOKUP(Table245[[#This Row],[Date]],Database!$A:$A,MATCH($A$1,Database!$A$1:$A$1,),)</f>
        <v>#N/A</v>
      </c>
      <c r="C19" s="30" t="e">
        <f>(Table245[[#This Row],[Completed]]-B18)/B18</f>
        <v>#N/A</v>
      </c>
    </row>
    <row r="20" spans="1:3" x14ac:dyDescent="0.2">
      <c r="A20" s="9">
        <v>25235</v>
      </c>
      <c r="B20" s="10" t="e">
        <f>VLOOKUP(Table245[[#This Row],[Date]],Database!$A:$A,MATCH($A$1,Database!$A$1:$A$1,),)</f>
        <v>#N/A</v>
      </c>
      <c r="C20" s="30" t="e">
        <f>(Table245[[#This Row],[Completed]]-B19)/B19</f>
        <v>#N/A</v>
      </c>
    </row>
    <row r="21" spans="1:3" x14ac:dyDescent="0.2">
      <c r="A21" s="9">
        <v>25263</v>
      </c>
      <c r="B21" s="10" t="e">
        <f>VLOOKUP(Table245[[#This Row],[Date]],Database!$A:$A,MATCH($A$1,Database!$A$1:$A$1,),)</f>
        <v>#N/A</v>
      </c>
      <c r="C21" s="30" t="e">
        <f>(Table245[[#This Row],[Completed]]-B20)/B20</f>
        <v>#N/A</v>
      </c>
    </row>
    <row r="22" spans="1:3" x14ac:dyDescent="0.2">
      <c r="A22" s="9">
        <v>25294</v>
      </c>
      <c r="B22" s="10" t="e">
        <f>VLOOKUP(Table245[[#This Row],[Date]],Database!$A:$A,MATCH($A$1,Database!$A$1:$A$1,),)</f>
        <v>#N/A</v>
      </c>
      <c r="C22" s="30" t="e">
        <f>(Table245[[#This Row],[Completed]]-B21)/B21</f>
        <v>#N/A</v>
      </c>
    </row>
    <row r="23" spans="1:3" x14ac:dyDescent="0.2">
      <c r="A23" s="9">
        <v>25324</v>
      </c>
      <c r="B23" s="10" t="e">
        <f>VLOOKUP(Table245[[#This Row],[Date]],Database!$A:$A,MATCH($A$1,Database!$A$1:$A$1,),)</f>
        <v>#N/A</v>
      </c>
      <c r="C23" s="30" t="e">
        <f>(Table245[[#This Row],[Completed]]-B22)/B22</f>
        <v>#N/A</v>
      </c>
    </row>
    <row r="24" spans="1:3" x14ac:dyDescent="0.2">
      <c r="A24" s="9">
        <v>25355</v>
      </c>
      <c r="B24" s="10" t="e">
        <f>VLOOKUP(Table245[[#This Row],[Date]],Database!$A:$A,MATCH($A$1,Database!$A$1:$A$1,),)</f>
        <v>#N/A</v>
      </c>
      <c r="C24" s="30" t="e">
        <f>(Table245[[#This Row],[Completed]]-B23)/B23</f>
        <v>#N/A</v>
      </c>
    </row>
    <row r="25" spans="1:3" x14ac:dyDescent="0.2">
      <c r="A25" s="9">
        <v>25385</v>
      </c>
      <c r="B25" s="10" t="e">
        <f>VLOOKUP(Table245[[#This Row],[Date]],Database!$A:$A,MATCH($A$1,Database!$A$1:$A$1,),)</f>
        <v>#N/A</v>
      </c>
      <c r="C25" s="30" t="e">
        <f>(Table245[[#This Row],[Completed]]-B24)/B24</f>
        <v>#N/A</v>
      </c>
    </row>
    <row r="26" spans="1:3" x14ac:dyDescent="0.2">
      <c r="A26" s="9">
        <v>25416</v>
      </c>
      <c r="B26" s="10" t="e">
        <f>VLOOKUP(Table245[[#This Row],[Date]],Database!$A:$A,MATCH($A$1,Database!$A$1:$A$1,),)</f>
        <v>#N/A</v>
      </c>
      <c r="C26" s="30" t="e">
        <f>(Table245[[#This Row],[Completed]]-B25)/B25</f>
        <v>#N/A</v>
      </c>
    </row>
    <row r="27" spans="1:3" x14ac:dyDescent="0.2">
      <c r="A27" s="9">
        <v>25447</v>
      </c>
      <c r="B27" s="10" t="e">
        <f>VLOOKUP(Table245[[#This Row],[Date]],Database!$A:$A,MATCH($A$1,Database!$A$1:$A$1,),)</f>
        <v>#N/A</v>
      </c>
      <c r="C27" s="30" t="e">
        <f>(Table245[[#This Row],[Completed]]-B26)/B26</f>
        <v>#N/A</v>
      </c>
    </row>
    <row r="28" spans="1:3" x14ac:dyDescent="0.2">
      <c r="A28" s="9">
        <v>25477</v>
      </c>
      <c r="B28" s="10" t="e">
        <f>VLOOKUP(Table245[[#This Row],[Date]],Database!$A:$A,MATCH($A$1,Database!$A$1:$A$1,),)</f>
        <v>#N/A</v>
      </c>
      <c r="C28" s="30" t="e">
        <f>(Table245[[#This Row],[Completed]]-B27)/B27</f>
        <v>#N/A</v>
      </c>
    </row>
    <row r="29" spans="1:3" x14ac:dyDescent="0.2">
      <c r="A29" s="9">
        <v>25508</v>
      </c>
      <c r="B29" s="10" t="e">
        <f>VLOOKUP(Table245[[#This Row],[Date]],Database!$A:$A,MATCH($A$1,Database!$A$1:$A$1,),)</f>
        <v>#N/A</v>
      </c>
      <c r="C29" s="30" t="e">
        <f>(Table245[[#This Row],[Completed]]-B28)/B28</f>
        <v>#N/A</v>
      </c>
    </row>
    <row r="30" spans="1:3" x14ac:dyDescent="0.2">
      <c r="A30" s="9">
        <v>25538</v>
      </c>
      <c r="B30" s="10" t="e">
        <f>VLOOKUP(Table245[[#This Row],[Date]],Database!$A:$A,MATCH($A$1,Database!$A$1:$A$1,),)</f>
        <v>#N/A</v>
      </c>
      <c r="C30" s="30" t="e">
        <f>(Table245[[#This Row],[Completed]]-B29)/B29</f>
        <v>#N/A</v>
      </c>
    </row>
    <row r="31" spans="1:3" x14ac:dyDescent="0.2">
      <c r="A31" s="9">
        <v>25569</v>
      </c>
      <c r="B31" s="10" t="e">
        <f>VLOOKUP(Table245[[#This Row],[Date]],Database!$A:$A,MATCH($A$1,Database!$A$1:$A$1,),)</f>
        <v>#N/A</v>
      </c>
      <c r="C31" s="30" t="e">
        <f>(Table245[[#This Row],[Completed]]-B30)/B30</f>
        <v>#N/A</v>
      </c>
    </row>
    <row r="32" spans="1:3" x14ac:dyDescent="0.2">
      <c r="A32" s="9">
        <v>25600</v>
      </c>
      <c r="B32" s="10" t="e">
        <f>VLOOKUP(Table245[[#This Row],[Date]],Database!$A:$A,MATCH($A$1,Database!$A$1:$A$1,),)</f>
        <v>#N/A</v>
      </c>
      <c r="C32" s="30" t="e">
        <f>(Table245[[#This Row],[Completed]]-B31)/B31</f>
        <v>#N/A</v>
      </c>
    </row>
    <row r="33" spans="1:3" x14ac:dyDescent="0.2">
      <c r="A33" s="9">
        <v>25628</v>
      </c>
      <c r="B33" s="10" t="e">
        <f>VLOOKUP(Table245[[#This Row],[Date]],Database!$A:$A,MATCH($A$1,Database!$A$1:$A$1,),)</f>
        <v>#N/A</v>
      </c>
      <c r="C33" s="30" t="e">
        <f>(Table245[[#This Row],[Completed]]-B32)/B32</f>
        <v>#N/A</v>
      </c>
    </row>
    <row r="34" spans="1:3" x14ac:dyDescent="0.2">
      <c r="A34" s="9">
        <v>25659</v>
      </c>
      <c r="B34" s="10" t="e">
        <f>VLOOKUP(Table245[[#This Row],[Date]],Database!$A:$A,MATCH($A$1,Database!$A$1:$A$1,),)</f>
        <v>#N/A</v>
      </c>
      <c r="C34" s="30" t="e">
        <f>(Table245[[#This Row],[Completed]]-B33)/B33</f>
        <v>#N/A</v>
      </c>
    </row>
    <row r="35" spans="1:3" x14ac:dyDescent="0.2">
      <c r="A35" s="9">
        <v>25689</v>
      </c>
      <c r="B35" s="10" t="e">
        <f>VLOOKUP(Table245[[#This Row],[Date]],Database!$A:$A,MATCH($A$1,Database!$A$1:$A$1,),)</f>
        <v>#N/A</v>
      </c>
      <c r="C35" s="30" t="e">
        <f>(Table245[[#This Row],[Completed]]-B34)/B34</f>
        <v>#N/A</v>
      </c>
    </row>
    <row r="36" spans="1:3" x14ac:dyDescent="0.2">
      <c r="A36" s="9">
        <v>25720</v>
      </c>
      <c r="B36" s="10" t="e">
        <f>VLOOKUP(Table245[[#This Row],[Date]],Database!$A:$A,MATCH($A$1,Database!$A$1:$A$1,),)</f>
        <v>#N/A</v>
      </c>
      <c r="C36" s="30" t="e">
        <f>(Table245[[#This Row],[Completed]]-B35)/B35</f>
        <v>#N/A</v>
      </c>
    </row>
    <row r="37" spans="1:3" x14ac:dyDescent="0.2">
      <c r="A37" s="9">
        <v>25750</v>
      </c>
      <c r="B37" s="10" t="e">
        <f>VLOOKUP(Table245[[#This Row],[Date]],Database!$A:$A,MATCH($A$1,Database!$A$1:$A$1,),)</f>
        <v>#N/A</v>
      </c>
      <c r="C37" s="30" t="e">
        <f>(Table245[[#This Row],[Completed]]-B36)/B36</f>
        <v>#N/A</v>
      </c>
    </row>
    <row r="38" spans="1:3" x14ac:dyDescent="0.2">
      <c r="A38" s="9">
        <v>25781</v>
      </c>
      <c r="B38" s="10" t="e">
        <f>VLOOKUP(Table245[[#This Row],[Date]],Database!$A:$A,MATCH($A$1,Database!$A$1:$A$1,),)</f>
        <v>#N/A</v>
      </c>
      <c r="C38" s="30" t="e">
        <f>(Table245[[#This Row],[Completed]]-B37)/B37</f>
        <v>#N/A</v>
      </c>
    </row>
    <row r="39" spans="1:3" x14ac:dyDescent="0.2">
      <c r="A39" s="9">
        <v>25812</v>
      </c>
      <c r="B39" s="10" t="e">
        <f>VLOOKUP(Table245[[#This Row],[Date]],Database!$A:$A,MATCH($A$1,Database!$A$1:$A$1,),)</f>
        <v>#N/A</v>
      </c>
      <c r="C39" s="30" t="e">
        <f>(Table245[[#This Row],[Completed]]-B38)/B38</f>
        <v>#N/A</v>
      </c>
    </row>
    <row r="40" spans="1:3" x14ac:dyDescent="0.2">
      <c r="A40" s="9">
        <v>25842</v>
      </c>
      <c r="B40" s="10" t="e">
        <f>VLOOKUP(Table245[[#This Row],[Date]],Database!$A:$A,MATCH($A$1,Database!$A$1:$A$1,),)</f>
        <v>#N/A</v>
      </c>
      <c r="C40" s="30" t="e">
        <f>(Table245[[#This Row],[Completed]]-B39)/B39</f>
        <v>#N/A</v>
      </c>
    </row>
    <row r="41" spans="1:3" x14ac:dyDescent="0.2">
      <c r="A41" s="9">
        <v>25873</v>
      </c>
      <c r="B41" s="10" t="e">
        <f>VLOOKUP(Table245[[#This Row],[Date]],Database!$A:$A,MATCH($A$1,Database!$A$1:$A$1,),)</f>
        <v>#N/A</v>
      </c>
      <c r="C41" s="30" t="e">
        <f>(Table245[[#This Row],[Completed]]-B40)/B40</f>
        <v>#N/A</v>
      </c>
    </row>
    <row r="42" spans="1:3" x14ac:dyDescent="0.2">
      <c r="A42" s="9">
        <v>25903</v>
      </c>
      <c r="B42" s="10" t="e">
        <f>VLOOKUP(Table245[[#This Row],[Date]],Database!$A:$A,MATCH($A$1,Database!$A$1:$A$1,),)</f>
        <v>#N/A</v>
      </c>
      <c r="C42" s="30" t="e">
        <f>(Table245[[#This Row],[Completed]]-B41)/B41</f>
        <v>#N/A</v>
      </c>
    </row>
    <row r="43" spans="1:3" x14ac:dyDescent="0.2">
      <c r="A43" s="9">
        <v>25934</v>
      </c>
      <c r="B43" s="10" t="e">
        <f>VLOOKUP(Table245[[#This Row],[Date]],Database!$A:$A,MATCH($A$1,Database!$A$1:$A$1,),)</f>
        <v>#N/A</v>
      </c>
      <c r="C43" s="30" t="e">
        <f>(Table245[[#This Row],[Completed]]-B42)/B42</f>
        <v>#N/A</v>
      </c>
    </row>
    <row r="44" spans="1:3" x14ac:dyDescent="0.2">
      <c r="A44" s="9">
        <v>25965</v>
      </c>
      <c r="B44" s="10" t="e">
        <f>VLOOKUP(Table245[[#This Row],[Date]],Database!$A:$A,MATCH($A$1,Database!$A$1:$A$1,),)</f>
        <v>#N/A</v>
      </c>
      <c r="C44" s="30" t="e">
        <f>(Table245[[#This Row],[Completed]]-B43)/B43</f>
        <v>#N/A</v>
      </c>
    </row>
    <row r="45" spans="1:3" x14ac:dyDescent="0.2">
      <c r="A45" s="9">
        <v>25993</v>
      </c>
      <c r="B45" s="10" t="e">
        <f>VLOOKUP(Table245[[#This Row],[Date]],Database!$A:$A,MATCH($A$1,Database!$A$1:$A$1,),)</f>
        <v>#N/A</v>
      </c>
      <c r="C45" s="30" t="e">
        <f>(Table245[[#This Row],[Completed]]-B44)/B44</f>
        <v>#N/A</v>
      </c>
    </row>
    <row r="46" spans="1:3" x14ac:dyDescent="0.2">
      <c r="A46" s="9">
        <v>26024</v>
      </c>
      <c r="B46" s="10" t="e">
        <f>VLOOKUP(Table245[[#This Row],[Date]],Database!$A:$A,MATCH($A$1,Database!$A$1:$A$1,),)</f>
        <v>#N/A</v>
      </c>
      <c r="C46" s="30" t="e">
        <f>(Table245[[#This Row],[Completed]]-B45)/B45</f>
        <v>#N/A</v>
      </c>
    </row>
    <row r="47" spans="1:3" x14ac:dyDescent="0.2">
      <c r="A47" s="9">
        <v>26054</v>
      </c>
      <c r="B47" s="10" t="e">
        <f>VLOOKUP(Table245[[#This Row],[Date]],Database!$A:$A,MATCH($A$1,Database!$A$1:$A$1,),)</f>
        <v>#N/A</v>
      </c>
      <c r="C47" s="30" t="e">
        <f>(Table245[[#This Row],[Completed]]-B46)/B46</f>
        <v>#N/A</v>
      </c>
    </row>
    <row r="48" spans="1:3" x14ac:dyDescent="0.2">
      <c r="A48" s="9">
        <v>26085</v>
      </c>
      <c r="B48" s="10" t="e">
        <f>VLOOKUP(Table245[[#This Row],[Date]],Database!$A:$A,MATCH($A$1,Database!$A$1:$A$1,),)</f>
        <v>#N/A</v>
      </c>
      <c r="C48" s="30" t="e">
        <f>(Table245[[#This Row],[Completed]]-B47)/B47</f>
        <v>#N/A</v>
      </c>
    </row>
    <row r="49" spans="1:3" x14ac:dyDescent="0.2">
      <c r="A49" s="9">
        <v>26115</v>
      </c>
      <c r="B49" s="10" t="e">
        <f>VLOOKUP(Table245[[#This Row],[Date]],Database!$A:$A,MATCH($A$1,Database!$A$1:$A$1,),)</f>
        <v>#N/A</v>
      </c>
      <c r="C49" s="30" t="e">
        <f>(Table245[[#This Row],[Completed]]-B48)/B48</f>
        <v>#N/A</v>
      </c>
    </row>
    <row r="50" spans="1:3" x14ac:dyDescent="0.2">
      <c r="A50" s="9">
        <v>26146</v>
      </c>
      <c r="B50" s="10" t="e">
        <f>VLOOKUP(Table245[[#This Row],[Date]],Database!$A:$A,MATCH($A$1,Database!$A$1:$A$1,),)</f>
        <v>#N/A</v>
      </c>
      <c r="C50" s="30" t="e">
        <f>(Table245[[#This Row],[Completed]]-B49)/B49</f>
        <v>#N/A</v>
      </c>
    </row>
    <row r="51" spans="1:3" x14ac:dyDescent="0.2">
      <c r="A51" s="9">
        <v>26177</v>
      </c>
      <c r="B51" s="10" t="e">
        <f>VLOOKUP(Table245[[#This Row],[Date]],Database!$A:$A,MATCH($A$1,Database!$A$1:$A$1,),)</f>
        <v>#N/A</v>
      </c>
      <c r="C51" s="30" t="e">
        <f>(Table245[[#This Row],[Completed]]-B50)/B50</f>
        <v>#N/A</v>
      </c>
    </row>
    <row r="52" spans="1:3" x14ac:dyDescent="0.2">
      <c r="A52" s="9">
        <v>26207</v>
      </c>
      <c r="B52" s="10" t="e">
        <f>VLOOKUP(Table245[[#This Row],[Date]],Database!$A:$A,MATCH($A$1,Database!$A$1:$A$1,),)</f>
        <v>#N/A</v>
      </c>
      <c r="C52" s="30" t="e">
        <f>(Table245[[#This Row],[Completed]]-B51)/B51</f>
        <v>#N/A</v>
      </c>
    </row>
    <row r="53" spans="1:3" x14ac:dyDescent="0.2">
      <c r="A53" s="9">
        <v>26238</v>
      </c>
      <c r="B53" s="10" t="e">
        <f>VLOOKUP(Table245[[#This Row],[Date]],Database!$A:$A,MATCH($A$1,Database!$A$1:$A$1,),)</f>
        <v>#N/A</v>
      </c>
      <c r="C53" s="30" t="e">
        <f>(Table245[[#This Row],[Completed]]-B52)/B52</f>
        <v>#N/A</v>
      </c>
    </row>
    <row r="54" spans="1:3" x14ac:dyDescent="0.2">
      <c r="A54" s="9">
        <v>26268</v>
      </c>
      <c r="B54" s="10" t="e">
        <f>VLOOKUP(Table245[[#This Row],[Date]],Database!$A:$A,MATCH($A$1,Database!$A$1:$A$1,),)</f>
        <v>#N/A</v>
      </c>
      <c r="C54" s="30" t="e">
        <f>(Table245[[#This Row],[Completed]]-B53)/B53</f>
        <v>#N/A</v>
      </c>
    </row>
    <row r="55" spans="1:3" x14ac:dyDescent="0.2">
      <c r="A55" s="9">
        <v>26299</v>
      </c>
      <c r="B55" s="10" t="e">
        <f>VLOOKUP(Table245[[#This Row],[Date]],Database!$A:$A,MATCH($A$1,Database!$A$1:$A$1,),)</f>
        <v>#N/A</v>
      </c>
      <c r="C55" s="30" t="e">
        <f>(Table245[[#This Row],[Completed]]-B54)/B54</f>
        <v>#N/A</v>
      </c>
    </row>
    <row r="56" spans="1:3" x14ac:dyDescent="0.2">
      <c r="A56" s="9">
        <v>26330</v>
      </c>
      <c r="B56" s="10" t="e">
        <f>VLOOKUP(Table245[[#This Row],[Date]],Database!$A:$A,MATCH($A$1,Database!$A$1:$A$1,),)</f>
        <v>#N/A</v>
      </c>
      <c r="C56" s="30" t="e">
        <f>(Table245[[#This Row],[Completed]]-B55)/B55</f>
        <v>#N/A</v>
      </c>
    </row>
    <row r="57" spans="1:3" x14ac:dyDescent="0.2">
      <c r="A57" s="9">
        <v>26359</v>
      </c>
      <c r="B57" s="10" t="e">
        <f>VLOOKUP(Table245[[#This Row],[Date]],Database!$A:$A,MATCH($A$1,Database!$A$1:$A$1,),)</f>
        <v>#N/A</v>
      </c>
      <c r="C57" s="30" t="e">
        <f>(Table245[[#This Row],[Completed]]-B56)/B56</f>
        <v>#N/A</v>
      </c>
    </row>
    <row r="58" spans="1:3" x14ac:dyDescent="0.2">
      <c r="A58" s="9">
        <v>26390</v>
      </c>
      <c r="B58" s="10" t="e">
        <f>VLOOKUP(Table245[[#This Row],[Date]],Database!$A:$A,MATCH($A$1,Database!$A$1:$A$1,),)</f>
        <v>#N/A</v>
      </c>
      <c r="C58" s="30" t="e">
        <f>(Table245[[#This Row],[Completed]]-B57)/B57</f>
        <v>#N/A</v>
      </c>
    </row>
    <row r="59" spans="1:3" x14ac:dyDescent="0.2">
      <c r="A59" s="9">
        <v>26420</v>
      </c>
      <c r="B59" s="10" t="e">
        <f>VLOOKUP(Table245[[#This Row],[Date]],Database!$A:$A,MATCH($A$1,Database!$A$1:$A$1,),)</f>
        <v>#N/A</v>
      </c>
      <c r="C59" s="30" t="e">
        <f>(Table245[[#This Row],[Completed]]-B58)/B58</f>
        <v>#N/A</v>
      </c>
    </row>
    <row r="60" spans="1:3" x14ac:dyDescent="0.2">
      <c r="A60" s="9">
        <v>26451</v>
      </c>
      <c r="B60" s="10" t="e">
        <f>VLOOKUP(Table245[[#This Row],[Date]],Database!$A:$A,MATCH($A$1,Database!$A$1:$A$1,),)</f>
        <v>#N/A</v>
      </c>
      <c r="C60" s="30" t="e">
        <f>(Table245[[#This Row],[Completed]]-B59)/B59</f>
        <v>#N/A</v>
      </c>
    </row>
    <row r="61" spans="1:3" x14ac:dyDescent="0.2">
      <c r="A61" s="9">
        <v>26481</v>
      </c>
      <c r="B61" s="10" t="e">
        <f>VLOOKUP(Table245[[#This Row],[Date]],Database!$A:$A,MATCH($A$1,Database!$A$1:$A$1,),)</f>
        <v>#N/A</v>
      </c>
      <c r="C61" s="30" t="e">
        <f>(Table245[[#This Row],[Completed]]-B60)/B60</f>
        <v>#N/A</v>
      </c>
    </row>
    <row r="62" spans="1:3" x14ac:dyDescent="0.2">
      <c r="A62" s="9">
        <v>26512</v>
      </c>
      <c r="B62" s="10" t="e">
        <f>VLOOKUP(Table245[[#This Row],[Date]],Database!$A:$A,MATCH($A$1,Database!$A$1:$A$1,),)</f>
        <v>#N/A</v>
      </c>
      <c r="C62" s="30" t="e">
        <f>(Table245[[#This Row],[Completed]]-B61)/B61</f>
        <v>#N/A</v>
      </c>
    </row>
    <row r="63" spans="1:3" x14ac:dyDescent="0.2">
      <c r="A63" s="9">
        <v>26543</v>
      </c>
      <c r="B63" s="10" t="e">
        <f>VLOOKUP(Table245[[#This Row],[Date]],Database!$A:$A,MATCH($A$1,Database!$A$1:$A$1,),)</f>
        <v>#N/A</v>
      </c>
      <c r="C63" s="30" t="e">
        <f>(Table245[[#This Row],[Completed]]-B62)/B62</f>
        <v>#N/A</v>
      </c>
    </row>
    <row r="64" spans="1:3" x14ac:dyDescent="0.2">
      <c r="A64" s="9">
        <v>26573</v>
      </c>
      <c r="B64" s="10" t="e">
        <f>VLOOKUP(Table245[[#This Row],[Date]],Database!$A:$A,MATCH($A$1,Database!$A$1:$A$1,),)</f>
        <v>#N/A</v>
      </c>
      <c r="C64" s="30" t="e">
        <f>(Table245[[#This Row],[Completed]]-B63)/B63</f>
        <v>#N/A</v>
      </c>
    </row>
    <row r="65" spans="1:3" x14ac:dyDescent="0.2">
      <c r="A65" s="9">
        <v>26604</v>
      </c>
      <c r="B65" s="10" t="e">
        <f>VLOOKUP(Table245[[#This Row],[Date]],Database!$A:$A,MATCH($A$1,Database!$A$1:$A$1,),)</f>
        <v>#N/A</v>
      </c>
      <c r="C65" s="30" t="e">
        <f>(Table245[[#This Row],[Completed]]-B64)/B64</f>
        <v>#N/A</v>
      </c>
    </row>
    <row r="66" spans="1:3" x14ac:dyDescent="0.2">
      <c r="A66" s="9">
        <v>26634</v>
      </c>
      <c r="B66" s="10" t="e">
        <f>VLOOKUP(Table245[[#This Row],[Date]],Database!$A:$A,MATCH($A$1,Database!$A$1:$A$1,),)</f>
        <v>#N/A</v>
      </c>
      <c r="C66" s="30" t="e">
        <f>(Table245[[#This Row],[Completed]]-B65)/B65</f>
        <v>#N/A</v>
      </c>
    </row>
    <row r="67" spans="1:3" x14ac:dyDescent="0.2">
      <c r="A67" s="9">
        <v>26665</v>
      </c>
      <c r="B67" s="10" t="e">
        <f>VLOOKUP(Table245[[#This Row],[Date]],Database!$A:$A,MATCH($A$1,Database!$A$1:$A$1,),)</f>
        <v>#N/A</v>
      </c>
      <c r="C67" s="30" t="e">
        <f>(Table245[[#This Row],[Completed]]-B66)/B66</f>
        <v>#N/A</v>
      </c>
    </row>
    <row r="68" spans="1:3" x14ac:dyDescent="0.2">
      <c r="A68" s="9">
        <v>26696</v>
      </c>
      <c r="B68" s="10" t="e">
        <f>VLOOKUP(Table245[[#This Row],[Date]],Database!$A:$A,MATCH($A$1,Database!$A$1:$A$1,),)</f>
        <v>#N/A</v>
      </c>
      <c r="C68" s="30" t="e">
        <f>(Table245[[#This Row],[Completed]]-B67)/B67</f>
        <v>#N/A</v>
      </c>
    </row>
    <row r="69" spans="1:3" x14ac:dyDescent="0.2">
      <c r="A69" s="9">
        <v>26724</v>
      </c>
      <c r="B69" s="10" t="e">
        <f>VLOOKUP(Table245[[#This Row],[Date]],Database!$A:$A,MATCH($A$1,Database!$A$1:$A$1,),)</f>
        <v>#N/A</v>
      </c>
      <c r="C69" s="30" t="e">
        <f>(Table245[[#This Row],[Completed]]-B68)/B68</f>
        <v>#N/A</v>
      </c>
    </row>
    <row r="70" spans="1:3" x14ac:dyDescent="0.2">
      <c r="A70" s="9">
        <v>26755</v>
      </c>
      <c r="B70" s="10" t="e">
        <f>VLOOKUP(Table245[[#This Row],[Date]],Database!$A:$A,MATCH($A$1,Database!$A$1:$A$1,),)</f>
        <v>#N/A</v>
      </c>
      <c r="C70" s="30" t="e">
        <f>(Table245[[#This Row],[Completed]]-B69)/B69</f>
        <v>#N/A</v>
      </c>
    </row>
    <row r="71" spans="1:3" x14ac:dyDescent="0.2">
      <c r="A71" s="9">
        <v>26785</v>
      </c>
      <c r="B71" s="10" t="e">
        <f>VLOOKUP(Table245[[#This Row],[Date]],Database!$A:$A,MATCH($A$1,Database!$A$1:$A$1,),)</f>
        <v>#N/A</v>
      </c>
      <c r="C71" s="30" t="e">
        <f>(Table245[[#This Row],[Completed]]-B70)/B70</f>
        <v>#N/A</v>
      </c>
    </row>
    <row r="72" spans="1:3" x14ac:dyDescent="0.2">
      <c r="A72" s="9">
        <v>26816</v>
      </c>
      <c r="B72" s="10" t="e">
        <f>VLOOKUP(Table245[[#This Row],[Date]],Database!$A:$A,MATCH($A$1,Database!$A$1:$A$1,),)</f>
        <v>#N/A</v>
      </c>
      <c r="C72" s="30" t="e">
        <f>(Table245[[#This Row],[Completed]]-B71)/B71</f>
        <v>#N/A</v>
      </c>
    </row>
    <row r="73" spans="1:3" x14ac:dyDescent="0.2">
      <c r="A73" s="9">
        <v>26846</v>
      </c>
      <c r="B73" s="10" t="e">
        <f>VLOOKUP(Table245[[#This Row],[Date]],Database!$A:$A,MATCH($A$1,Database!$A$1:$A$1,),)</f>
        <v>#N/A</v>
      </c>
      <c r="C73" s="30" t="e">
        <f>(Table245[[#This Row],[Completed]]-B72)/B72</f>
        <v>#N/A</v>
      </c>
    </row>
    <row r="74" spans="1:3" x14ac:dyDescent="0.2">
      <c r="A74" s="9">
        <v>26877</v>
      </c>
      <c r="B74" s="10" t="e">
        <f>VLOOKUP(Table245[[#This Row],[Date]],Database!$A:$A,MATCH($A$1,Database!$A$1:$A$1,),)</f>
        <v>#N/A</v>
      </c>
      <c r="C74" s="30" t="e">
        <f>(Table245[[#This Row],[Completed]]-B73)/B73</f>
        <v>#N/A</v>
      </c>
    </row>
    <row r="75" spans="1:3" x14ac:dyDescent="0.2">
      <c r="A75" s="9">
        <v>26908</v>
      </c>
      <c r="B75" s="10" t="e">
        <f>VLOOKUP(Table245[[#This Row],[Date]],Database!$A:$A,MATCH($A$1,Database!$A$1:$A$1,),)</f>
        <v>#N/A</v>
      </c>
      <c r="C75" s="30" t="e">
        <f>(Table245[[#This Row],[Completed]]-B74)/B74</f>
        <v>#N/A</v>
      </c>
    </row>
    <row r="76" spans="1:3" x14ac:dyDescent="0.2">
      <c r="A76" s="9">
        <v>26938</v>
      </c>
      <c r="B76" s="10" t="e">
        <f>VLOOKUP(Table245[[#This Row],[Date]],Database!$A:$A,MATCH($A$1,Database!$A$1:$A$1,),)</f>
        <v>#N/A</v>
      </c>
      <c r="C76" s="30" t="e">
        <f>(Table245[[#This Row],[Completed]]-B75)/B75</f>
        <v>#N/A</v>
      </c>
    </row>
    <row r="77" spans="1:3" x14ac:dyDescent="0.2">
      <c r="A77" s="9">
        <v>26969</v>
      </c>
      <c r="B77" s="10" t="e">
        <f>VLOOKUP(Table245[[#This Row],[Date]],Database!$A:$A,MATCH($A$1,Database!$A$1:$A$1,),)</f>
        <v>#N/A</v>
      </c>
      <c r="C77" s="30" t="e">
        <f>(Table245[[#This Row],[Completed]]-B76)/B76</f>
        <v>#N/A</v>
      </c>
    </row>
    <row r="78" spans="1:3" x14ac:dyDescent="0.2">
      <c r="A78" s="9">
        <v>26999</v>
      </c>
      <c r="B78" s="10" t="e">
        <f>VLOOKUP(Table245[[#This Row],[Date]],Database!$A:$A,MATCH($A$1,Database!$A$1:$A$1,),)</f>
        <v>#N/A</v>
      </c>
      <c r="C78" s="30" t="e">
        <f>(Table245[[#This Row],[Completed]]-B77)/B77</f>
        <v>#N/A</v>
      </c>
    </row>
    <row r="79" spans="1:3" x14ac:dyDescent="0.2">
      <c r="A79" s="9">
        <v>27030</v>
      </c>
      <c r="B79" s="10" t="e">
        <f>VLOOKUP(Table245[[#This Row],[Date]],Database!$A:$A,MATCH($A$1,Database!$A$1:$A$1,),)</f>
        <v>#N/A</v>
      </c>
      <c r="C79" s="30" t="e">
        <f>(Table245[[#This Row],[Completed]]-B78)/B78</f>
        <v>#N/A</v>
      </c>
    </row>
    <row r="80" spans="1:3" x14ac:dyDescent="0.2">
      <c r="A80" s="9">
        <v>27061</v>
      </c>
      <c r="B80" s="10" t="e">
        <f>VLOOKUP(Table245[[#This Row],[Date]],Database!$A:$A,MATCH($A$1,Database!$A$1:$A$1,),)</f>
        <v>#N/A</v>
      </c>
      <c r="C80" s="30" t="e">
        <f>(Table245[[#This Row],[Completed]]-B79)/B79</f>
        <v>#N/A</v>
      </c>
    </row>
    <row r="81" spans="1:3" x14ac:dyDescent="0.2">
      <c r="A81" s="9">
        <v>27089</v>
      </c>
      <c r="B81" s="10" t="e">
        <f>VLOOKUP(Table245[[#This Row],[Date]],Database!$A:$A,MATCH($A$1,Database!$A$1:$A$1,),)</f>
        <v>#N/A</v>
      </c>
      <c r="C81" s="30" t="e">
        <f>(Table245[[#This Row],[Completed]]-B80)/B80</f>
        <v>#N/A</v>
      </c>
    </row>
    <row r="82" spans="1:3" x14ac:dyDescent="0.2">
      <c r="A82" s="9">
        <v>27120</v>
      </c>
      <c r="B82" s="10" t="e">
        <f>VLOOKUP(Table245[[#This Row],[Date]],Database!$A:$A,MATCH($A$1,Database!$A$1:$A$1,),)</f>
        <v>#N/A</v>
      </c>
      <c r="C82" s="30" t="e">
        <f>(Table245[[#This Row],[Completed]]-B81)/B81</f>
        <v>#N/A</v>
      </c>
    </row>
    <row r="83" spans="1:3" x14ac:dyDescent="0.2">
      <c r="A83" s="9">
        <v>27150</v>
      </c>
      <c r="B83" s="10" t="e">
        <f>VLOOKUP(Table245[[#This Row],[Date]],Database!$A:$A,MATCH($A$1,Database!$A$1:$A$1,),)</f>
        <v>#N/A</v>
      </c>
      <c r="C83" s="30" t="e">
        <f>(Table245[[#This Row],[Completed]]-B82)/B82</f>
        <v>#N/A</v>
      </c>
    </row>
    <row r="84" spans="1:3" x14ac:dyDescent="0.2">
      <c r="A84" s="9">
        <v>27181</v>
      </c>
      <c r="B84" s="10" t="e">
        <f>VLOOKUP(Table245[[#This Row],[Date]],Database!$A:$A,MATCH($A$1,Database!$A$1:$A$1,),)</f>
        <v>#N/A</v>
      </c>
      <c r="C84" s="30" t="e">
        <f>(Table245[[#This Row],[Completed]]-B83)/B83</f>
        <v>#N/A</v>
      </c>
    </row>
    <row r="85" spans="1:3" x14ac:dyDescent="0.2">
      <c r="A85" s="9">
        <v>27211</v>
      </c>
      <c r="B85" s="10" t="e">
        <f>VLOOKUP(Table245[[#This Row],[Date]],Database!$A:$A,MATCH($A$1,Database!$A$1:$A$1,),)</f>
        <v>#N/A</v>
      </c>
      <c r="C85" s="30" t="e">
        <f>(Table245[[#This Row],[Completed]]-B84)/B84</f>
        <v>#N/A</v>
      </c>
    </row>
    <row r="86" spans="1:3" x14ac:dyDescent="0.2">
      <c r="A86" s="9">
        <v>27242</v>
      </c>
      <c r="B86" s="10" t="e">
        <f>VLOOKUP(Table245[[#This Row],[Date]],Database!$A:$A,MATCH($A$1,Database!$A$1:$A$1,),)</f>
        <v>#N/A</v>
      </c>
      <c r="C86" s="30" t="e">
        <f>(Table245[[#This Row],[Completed]]-B85)/B85</f>
        <v>#N/A</v>
      </c>
    </row>
    <row r="87" spans="1:3" x14ac:dyDescent="0.2">
      <c r="A87" s="9">
        <v>27273</v>
      </c>
      <c r="B87" s="10" t="e">
        <f>VLOOKUP(Table245[[#This Row],[Date]],Database!$A:$A,MATCH($A$1,Database!$A$1:$A$1,),)</f>
        <v>#N/A</v>
      </c>
      <c r="C87" s="30" t="e">
        <f>(Table245[[#This Row],[Completed]]-B86)/B86</f>
        <v>#N/A</v>
      </c>
    </row>
    <row r="88" spans="1:3" x14ac:dyDescent="0.2">
      <c r="A88" s="9">
        <v>27303</v>
      </c>
      <c r="B88" s="10" t="e">
        <f>VLOOKUP(Table245[[#This Row],[Date]],Database!$A:$A,MATCH($A$1,Database!$A$1:$A$1,),)</f>
        <v>#N/A</v>
      </c>
      <c r="C88" s="30" t="e">
        <f>(Table245[[#This Row],[Completed]]-B87)/B87</f>
        <v>#N/A</v>
      </c>
    </row>
    <row r="89" spans="1:3" x14ac:dyDescent="0.2">
      <c r="A89" s="9">
        <v>27334</v>
      </c>
      <c r="B89" s="10" t="e">
        <f>VLOOKUP(Table245[[#This Row],[Date]],Database!$A:$A,MATCH($A$1,Database!$A$1:$A$1,),)</f>
        <v>#N/A</v>
      </c>
      <c r="C89" s="30" t="e">
        <f>(Table245[[#This Row],[Completed]]-B88)/B88</f>
        <v>#N/A</v>
      </c>
    </row>
    <row r="90" spans="1:3" x14ac:dyDescent="0.2">
      <c r="A90" s="9">
        <v>27364</v>
      </c>
      <c r="B90" s="10" t="e">
        <f>VLOOKUP(Table245[[#This Row],[Date]],Database!$A:$A,MATCH($A$1,Database!$A$1:$A$1,),)</f>
        <v>#N/A</v>
      </c>
      <c r="C90" s="30" t="e">
        <f>(Table245[[#This Row],[Completed]]-B89)/B89</f>
        <v>#N/A</v>
      </c>
    </row>
    <row r="91" spans="1:3" x14ac:dyDescent="0.2">
      <c r="A91" s="9">
        <v>27395</v>
      </c>
      <c r="B91" s="10" t="e">
        <f>VLOOKUP(Table245[[#This Row],[Date]],Database!$A:$A,MATCH($A$1,Database!$A$1:$A$1,),)</f>
        <v>#N/A</v>
      </c>
      <c r="C91" s="30" t="e">
        <f>(Table245[[#This Row],[Completed]]-B90)/B90</f>
        <v>#N/A</v>
      </c>
    </row>
    <row r="92" spans="1:3" x14ac:dyDescent="0.2">
      <c r="A92" s="9">
        <v>27426</v>
      </c>
      <c r="B92" s="10" t="e">
        <f>VLOOKUP(Table245[[#This Row],[Date]],Database!$A:$A,MATCH($A$1,Database!$A$1:$A$1,),)</f>
        <v>#N/A</v>
      </c>
      <c r="C92" s="30" t="e">
        <f>(Table245[[#This Row],[Completed]]-B91)/B91</f>
        <v>#N/A</v>
      </c>
    </row>
    <row r="93" spans="1:3" x14ac:dyDescent="0.2">
      <c r="A93" s="9">
        <v>27454</v>
      </c>
      <c r="B93" s="10" t="e">
        <f>VLOOKUP(Table245[[#This Row],[Date]],Database!$A:$A,MATCH($A$1,Database!$A$1:$A$1,),)</f>
        <v>#N/A</v>
      </c>
      <c r="C93" s="30" t="e">
        <f>(Table245[[#This Row],[Completed]]-B92)/B92</f>
        <v>#N/A</v>
      </c>
    </row>
    <row r="94" spans="1:3" x14ac:dyDescent="0.2">
      <c r="A94" s="9">
        <v>27485</v>
      </c>
      <c r="B94" s="10" t="e">
        <f>VLOOKUP(Table245[[#This Row],[Date]],Database!$A:$A,MATCH($A$1,Database!$A$1:$A$1,),)</f>
        <v>#N/A</v>
      </c>
      <c r="C94" s="30" t="e">
        <f>(Table245[[#This Row],[Completed]]-B93)/B93</f>
        <v>#N/A</v>
      </c>
    </row>
    <row r="95" spans="1:3" x14ac:dyDescent="0.2">
      <c r="A95" s="9">
        <v>27515</v>
      </c>
      <c r="B95" s="10" t="e">
        <f>VLOOKUP(Table245[[#This Row],[Date]],Database!$A:$A,MATCH($A$1,Database!$A$1:$A$1,),)</f>
        <v>#N/A</v>
      </c>
      <c r="C95" s="30" t="e">
        <f>(Table245[[#This Row],[Completed]]-B94)/B94</f>
        <v>#N/A</v>
      </c>
    </row>
    <row r="96" spans="1:3" x14ac:dyDescent="0.2">
      <c r="A96" s="9">
        <v>27546</v>
      </c>
      <c r="B96" s="10" t="e">
        <f>VLOOKUP(Table245[[#This Row],[Date]],Database!$A:$A,MATCH($A$1,Database!$A$1:$A$1,),)</f>
        <v>#N/A</v>
      </c>
      <c r="C96" s="30" t="e">
        <f>(Table245[[#This Row],[Completed]]-B95)/B95</f>
        <v>#N/A</v>
      </c>
    </row>
    <row r="97" spans="1:3" x14ac:dyDescent="0.2">
      <c r="A97" s="9">
        <v>27576</v>
      </c>
      <c r="B97" s="10" t="e">
        <f>VLOOKUP(Table245[[#This Row],[Date]],Database!$A:$A,MATCH($A$1,Database!$A$1:$A$1,),)</f>
        <v>#N/A</v>
      </c>
      <c r="C97" s="30" t="e">
        <f>(Table245[[#This Row],[Completed]]-B96)/B96</f>
        <v>#N/A</v>
      </c>
    </row>
    <row r="98" spans="1:3" x14ac:dyDescent="0.2">
      <c r="A98" s="9">
        <v>27607</v>
      </c>
      <c r="B98" s="10" t="e">
        <f>VLOOKUP(Table245[[#This Row],[Date]],Database!$A:$A,MATCH($A$1,Database!$A$1:$A$1,),)</f>
        <v>#N/A</v>
      </c>
      <c r="C98" s="30" t="e">
        <f>(Table245[[#This Row],[Completed]]-B97)/B97</f>
        <v>#N/A</v>
      </c>
    </row>
    <row r="99" spans="1:3" x14ac:dyDescent="0.2">
      <c r="A99" s="9">
        <v>27638</v>
      </c>
      <c r="B99" s="10" t="e">
        <f>VLOOKUP(Table245[[#This Row],[Date]],Database!$A:$A,MATCH($A$1,Database!$A$1:$A$1,),)</f>
        <v>#N/A</v>
      </c>
      <c r="C99" s="30" t="e">
        <f>(Table245[[#This Row],[Completed]]-B98)/B98</f>
        <v>#N/A</v>
      </c>
    </row>
    <row r="100" spans="1:3" x14ac:dyDescent="0.2">
      <c r="A100" s="9">
        <v>27668</v>
      </c>
      <c r="B100" s="10" t="e">
        <f>VLOOKUP(Table245[[#This Row],[Date]],Database!$A:$A,MATCH($A$1,Database!$A$1:$A$1,),)</f>
        <v>#N/A</v>
      </c>
      <c r="C100" s="30" t="e">
        <f>(Table245[[#This Row],[Completed]]-B99)/B99</f>
        <v>#N/A</v>
      </c>
    </row>
    <row r="101" spans="1:3" x14ac:dyDescent="0.2">
      <c r="A101" s="9">
        <v>27699</v>
      </c>
      <c r="B101" s="10" t="e">
        <f>VLOOKUP(Table245[[#This Row],[Date]],Database!$A:$A,MATCH($A$1,Database!$A$1:$A$1,),)</f>
        <v>#N/A</v>
      </c>
      <c r="C101" s="30" t="e">
        <f>(Table245[[#This Row],[Completed]]-B100)/B100</f>
        <v>#N/A</v>
      </c>
    </row>
    <row r="102" spans="1:3" x14ac:dyDescent="0.2">
      <c r="A102" s="9">
        <v>27729</v>
      </c>
      <c r="B102" s="10" t="e">
        <f>VLOOKUP(Table245[[#This Row],[Date]],Database!$A:$A,MATCH($A$1,Database!$A$1:$A$1,),)</f>
        <v>#N/A</v>
      </c>
      <c r="C102" s="30" t="e">
        <f>(Table245[[#This Row],[Completed]]-B101)/B101</f>
        <v>#N/A</v>
      </c>
    </row>
    <row r="103" spans="1:3" x14ac:dyDescent="0.2">
      <c r="A103" s="9">
        <v>27760</v>
      </c>
      <c r="B103" s="10" t="e">
        <f>VLOOKUP(Table245[[#This Row],[Date]],Database!$A:$A,MATCH($A$1,Database!$A$1:$A$1,),)</f>
        <v>#N/A</v>
      </c>
      <c r="C103" s="30" t="e">
        <f>(Table245[[#This Row],[Completed]]-B102)/B102</f>
        <v>#N/A</v>
      </c>
    </row>
    <row r="104" spans="1:3" x14ac:dyDescent="0.2">
      <c r="A104" s="9">
        <v>27791</v>
      </c>
      <c r="B104" s="10" t="e">
        <f>VLOOKUP(Table245[[#This Row],[Date]],Database!$A:$A,MATCH($A$1,Database!$A$1:$A$1,),)</f>
        <v>#N/A</v>
      </c>
      <c r="C104" s="30" t="e">
        <f>(Table245[[#This Row],[Completed]]-B103)/B103</f>
        <v>#N/A</v>
      </c>
    </row>
    <row r="105" spans="1:3" x14ac:dyDescent="0.2">
      <c r="A105" s="9">
        <v>27820</v>
      </c>
      <c r="B105" s="10" t="e">
        <f>VLOOKUP(Table245[[#This Row],[Date]],Database!$A:$A,MATCH($A$1,Database!$A$1:$A$1,),)</f>
        <v>#N/A</v>
      </c>
      <c r="C105" s="30" t="e">
        <f>(Table245[[#This Row],[Completed]]-B104)/B104</f>
        <v>#N/A</v>
      </c>
    </row>
    <row r="106" spans="1:3" x14ac:dyDescent="0.2">
      <c r="A106" s="9">
        <v>27851</v>
      </c>
      <c r="B106" s="10" t="e">
        <f>VLOOKUP(Table245[[#This Row],[Date]],Database!$A:$A,MATCH($A$1,Database!$A$1:$A$1,),)</f>
        <v>#N/A</v>
      </c>
      <c r="C106" s="30" t="e">
        <f>(Table245[[#This Row],[Completed]]-B105)/B105</f>
        <v>#N/A</v>
      </c>
    </row>
    <row r="107" spans="1:3" x14ac:dyDescent="0.2">
      <c r="A107" s="9">
        <v>27881</v>
      </c>
      <c r="B107" s="10" t="e">
        <f>VLOOKUP(Table245[[#This Row],[Date]],Database!$A:$A,MATCH($A$1,Database!$A$1:$A$1,),)</f>
        <v>#N/A</v>
      </c>
      <c r="C107" s="30" t="e">
        <f>(Table245[[#This Row],[Completed]]-B106)/B106</f>
        <v>#N/A</v>
      </c>
    </row>
    <row r="108" spans="1:3" x14ac:dyDescent="0.2">
      <c r="A108" s="9">
        <v>27912</v>
      </c>
      <c r="B108" s="10" t="e">
        <f>VLOOKUP(Table245[[#This Row],[Date]],Database!$A:$A,MATCH($A$1,Database!$A$1:$A$1,),)</f>
        <v>#N/A</v>
      </c>
      <c r="C108" s="30" t="e">
        <f>(Table245[[#This Row],[Completed]]-B107)/B107</f>
        <v>#N/A</v>
      </c>
    </row>
    <row r="109" spans="1:3" x14ac:dyDescent="0.2">
      <c r="A109" s="9">
        <v>27942</v>
      </c>
      <c r="B109" s="10" t="e">
        <f>VLOOKUP(Table245[[#This Row],[Date]],Database!$A:$A,MATCH($A$1,Database!$A$1:$A$1,),)</f>
        <v>#N/A</v>
      </c>
      <c r="C109" s="30" t="e">
        <f>(Table245[[#This Row],[Completed]]-B108)/B108</f>
        <v>#N/A</v>
      </c>
    </row>
    <row r="110" spans="1:3" x14ac:dyDescent="0.2">
      <c r="A110" s="9">
        <v>27973</v>
      </c>
      <c r="B110" s="10" t="e">
        <f>VLOOKUP(Table245[[#This Row],[Date]],Database!$A:$A,MATCH($A$1,Database!$A$1:$A$1,),)</f>
        <v>#N/A</v>
      </c>
      <c r="C110" s="30" t="e">
        <f>(Table245[[#This Row],[Completed]]-B109)/B109</f>
        <v>#N/A</v>
      </c>
    </row>
    <row r="111" spans="1:3" x14ac:dyDescent="0.2">
      <c r="A111" s="9">
        <v>28004</v>
      </c>
      <c r="B111" s="10" t="e">
        <f>VLOOKUP(Table245[[#This Row],[Date]],Database!$A:$A,MATCH($A$1,Database!$A$1:$A$1,),)</f>
        <v>#N/A</v>
      </c>
      <c r="C111" s="30" t="e">
        <f>(Table245[[#This Row],[Completed]]-B110)/B110</f>
        <v>#N/A</v>
      </c>
    </row>
    <row r="112" spans="1:3" x14ac:dyDescent="0.2">
      <c r="A112" s="9">
        <v>28034</v>
      </c>
      <c r="B112" s="10" t="e">
        <f>VLOOKUP(Table245[[#This Row],[Date]],Database!$A:$A,MATCH($A$1,Database!$A$1:$A$1,),)</f>
        <v>#N/A</v>
      </c>
      <c r="C112" s="30" t="e">
        <f>(Table245[[#This Row],[Completed]]-B111)/B111</f>
        <v>#N/A</v>
      </c>
    </row>
    <row r="113" spans="1:3" x14ac:dyDescent="0.2">
      <c r="A113" s="9">
        <v>28065</v>
      </c>
      <c r="B113" s="10" t="e">
        <f>VLOOKUP(Table245[[#This Row],[Date]],Database!$A:$A,MATCH($A$1,Database!$A$1:$A$1,),)</f>
        <v>#N/A</v>
      </c>
      <c r="C113" s="30" t="e">
        <f>(Table245[[#This Row],[Completed]]-B112)/B112</f>
        <v>#N/A</v>
      </c>
    </row>
    <row r="114" spans="1:3" x14ac:dyDescent="0.2">
      <c r="A114" s="9">
        <v>28095</v>
      </c>
      <c r="B114" s="10" t="e">
        <f>VLOOKUP(Table245[[#This Row],[Date]],Database!$A:$A,MATCH($A$1,Database!$A$1:$A$1,),)</f>
        <v>#N/A</v>
      </c>
      <c r="C114" s="30" t="e">
        <f>(Table245[[#This Row],[Completed]]-B113)/B113</f>
        <v>#N/A</v>
      </c>
    </row>
    <row r="115" spans="1:3" x14ac:dyDescent="0.2">
      <c r="A115" s="9">
        <v>28126</v>
      </c>
      <c r="B115" s="10" t="e">
        <f>VLOOKUP(Table245[[#This Row],[Date]],Database!$A:$A,MATCH($A$1,Database!$A$1:$A$1,),)</f>
        <v>#N/A</v>
      </c>
      <c r="C115" s="30" t="e">
        <f>(Table245[[#This Row],[Completed]]-B114)/B114</f>
        <v>#N/A</v>
      </c>
    </row>
    <row r="116" spans="1:3" x14ac:dyDescent="0.2">
      <c r="A116" s="9">
        <v>28157</v>
      </c>
      <c r="B116" s="10" t="e">
        <f>VLOOKUP(Table245[[#This Row],[Date]],Database!$A:$A,MATCH($A$1,Database!$A$1:$A$1,),)</f>
        <v>#N/A</v>
      </c>
      <c r="C116" s="30" t="e">
        <f>(Table245[[#This Row],[Completed]]-B115)/B115</f>
        <v>#N/A</v>
      </c>
    </row>
    <row r="117" spans="1:3" x14ac:dyDescent="0.2">
      <c r="A117" s="9">
        <v>28185</v>
      </c>
      <c r="B117" s="10" t="e">
        <f>VLOOKUP(Table245[[#This Row],[Date]],Database!$A:$A,MATCH($A$1,Database!$A$1:$A$1,),)</f>
        <v>#N/A</v>
      </c>
      <c r="C117" s="30" t="e">
        <f>(Table245[[#This Row],[Completed]]-B116)/B116</f>
        <v>#N/A</v>
      </c>
    </row>
    <row r="118" spans="1:3" x14ac:dyDescent="0.2">
      <c r="A118" s="9">
        <v>28216</v>
      </c>
      <c r="B118" s="10" t="e">
        <f>VLOOKUP(Table245[[#This Row],[Date]],Database!$A:$A,MATCH($A$1,Database!$A$1:$A$1,),)</f>
        <v>#N/A</v>
      </c>
      <c r="C118" s="30" t="e">
        <f>(Table245[[#This Row],[Completed]]-B117)/B117</f>
        <v>#N/A</v>
      </c>
    </row>
    <row r="119" spans="1:3" x14ac:dyDescent="0.2">
      <c r="A119" s="9">
        <v>28246</v>
      </c>
      <c r="B119" s="10" t="e">
        <f>VLOOKUP(Table245[[#This Row],[Date]],Database!$A:$A,MATCH($A$1,Database!$A$1:$A$1,),)</f>
        <v>#N/A</v>
      </c>
      <c r="C119" s="30" t="e">
        <f>(Table245[[#This Row],[Completed]]-B118)/B118</f>
        <v>#N/A</v>
      </c>
    </row>
    <row r="120" spans="1:3" x14ac:dyDescent="0.2">
      <c r="A120" s="9">
        <v>28277</v>
      </c>
      <c r="B120" s="10" t="e">
        <f>VLOOKUP(Table245[[#This Row],[Date]],Database!$A:$A,MATCH($A$1,Database!$A$1:$A$1,),)</f>
        <v>#N/A</v>
      </c>
      <c r="C120" s="30" t="e">
        <f>(Table245[[#This Row],[Completed]]-B119)/B119</f>
        <v>#N/A</v>
      </c>
    </row>
    <row r="121" spans="1:3" x14ac:dyDescent="0.2">
      <c r="A121" s="9">
        <v>28307</v>
      </c>
      <c r="B121" s="10" t="e">
        <f>VLOOKUP(Table245[[#This Row],[Date]],Database!$A:$A,MATCH($A$1,Database!$A$1:$A$1,),)</f>
        <v>#N/A</v>
      </c>
      <c r="C121" s="30" t="e">
        <f>(Table245[[#This Row],[Completed]]-B120)/B120</f>
        <v>#N/A</v>
      </c>
    </row>
    <row r="122" spans="1:3" x14ac:dyDescent="0.2">
      <c r="A122" s="9">
        <v>28338</v>
      </c>
      <c r="B122" s="10" t="e">
        <f>VLOOKUP(Table245[[#This Row],[Date]],Database!$A:$A,MATCH($A$1,Database!$A$1:$A$1,),)</f>
        <v>#N/A</v>
      </c>
      <c r="C122" s="30" t="e">
        <f>(Table245[[#This Row],[Completed]]-B121)/B121</f>
        <v>#N/A</v>
      </c>
    </row>
    <row r="123" spans="1:3" x14ac:dyDescent="0.2">
      <c r="A123" s="9">
        <v>28369</v>
      </c>
      <c r="B123" s="10" t="e">
        <f>VLOOKUP(Table245[[#This Row],[Date]],Database!$A:$A,MATCH($A$1,Database!$A$1:$A$1,),)</f>
        <v>#N/A</v>
      </c>
      <c r="C123" s="30" t="e">
        <f>(Table245[[#This Row],[Completed]]-B122)/B122</f>
        <v>#N/A</v>
      </c>
    </row>
    <row r="124" spans="1:3" x14ac:dyDescent="0.2">
      <c r="A124" s="9">
        <v>28399</v>
      </c>
      <c r="B124" s="10" t="e">
        <f>VLOOKUP(Table245[[#This Row],[Date]],Database!$A:$A,MATCH($A$1,Database!$A$1:$A$1,),)</f>
        <v>#N/A</v>
      </c>
      <c r="C124" s="30" t="e">
        <f>(Table245[[#This Row],[Completed]]-B123)/B123</f>
        <v>#N/A</v>
      </c>
    </row>
    <row r="125" spans="1:3" x14ac:dyDescent="0.2">
      <c r="A125" s="9">
        <v>28430</v>
      </c>
      <c r="B125" s="10" t="e">
        <f>VLOOKUP(Table245[[#This Row],[Date]],Database!$A:$A,MATCH($A$1,Database!$A$1:$A$1,),)</f>
        <v>#N/A</v>
      </c>
      <c r="C125" s="30" t="e">
        <f>(Table245[[#This Row],[Completed]]-B124)/B124</f>
        <v>#N/A</v>
      </c>
    </row>
    <row r="126" spans="1:3" x14ac:dyDescent="0.2">
      <c r="A126" s="9">
        <v>28460</v>
      </c>
      <c r="B126" s="10" t="e">
        <f>VLOOKUP(Table245[[#This Row],[Date]],Database!$A:$A,MATCH($A$1,Database!$A$1:$A$1,),)</f>
        <v>#N/A</v>
      </c>
      <c r="C126" s="30" t="e">
        <f>(Table245[[#This Row],[Completed]]-B125)/B125</f>
        <v>#N/A</v>
      </c>
    </row>
    <row r="127" spans="1:3" x14ac:dyDescent="0.2">
      <c r="A127" s="9">
        <v>28491</v>
      </c>
      <c r="B127" s="10" t="e">
        <f>VLOOKUP(Table245[[#This Row],[Date]],Database!$A:$A,MATCH($A$1,Database!$A$1:$A$1,),)</f>
        <v>#N/A</v>
      </c>
      <c r="C127" s="30" t="e">
        <f>(Table245[[#This Row],[Completed]]-B126)/B126</f>
        <v>#N/A</v>
      </c>
    </row>
    <row r="128" spans="1:3" x14ac:dyDescent="0.2">
      <c r="A128" s="9">
        <v>28522</v>
      </c>
      <c r="B128" s="10" t="e">
        <f>VLOOKUP(Table245[[#This Row],[Date]],Database!$A:$A,MATCH($A$1,Database!$A$1:$A$1,),)</f>
        <v>#N/A</v>
      </c>
      <c r="C128" s="30" t="e">
        <f>(Table245[[#This Row],[Completed]]-B127)/B127</f>
        <v>#N/A</v>
      </c>
    </row>
    <row r="129" spans="1:3" x14ac:dyDescent="0.2">
      <c r="A129" s="9">
        <v>28550</v>
      </c>
      <c r="B129" s="10" t="e">
        <f>VLOOKUP(Table245[[#This Row],[Date]],Database!$A:$A,MATCH($A$1,Database!$A$1:$A$1,),)</f>
        <v>#N/A</v>
      </c>
      <c r="C129" s="30" t="e">
        <f>(Table245[[#This Row],[Completed]]-B128)/B128</f>
        <v>#N/A</v>
      </c>
    </row>
    <row r="130" spans="1:3" x14ac:dyDescent="0.2">
      <c r="A130" s="9">
        <v>28581</v>
      </c>
      <c r="B130" s="10" t="e">
        <f>VLOOKUP(Table245[[#This Row],[Date]],Database!$A:$A,MATCH($A$1,Database!$A$1:$A$1,),)</f>
        <v>#N/A</v>
      </c>
      <c r="C130" s="30" t="e">
        <f>(Table245[[#This Row],[Completed]]-B129)/B129</f>
        <v>#N/A</v>
      </c>
    </row>
    <row r="131" spans="1:3" x14ac:dyDescent="0.2">
      <c r="A131" s="13">
        <v>28611</v>
      </c>
      <c r="B131" s="10" t="e">
        <f>VLOOKUP(Table245[[#This Row],[Date]],Database!$A:$A,MATCH($A$1,Database!$A$1:$A$1,),)</f>
        <v>#N/A</v>
      </c>
      <c r="C131" s="30" t="e">
        <f>(Table245[[#This Row],[Completed]]-B130)/B130</f>
        <v>#N/A</v>
      </c>
    </row>
    <row r="132" spans="1:3" x14ac:dyDescent="0.2">
      <c r="A132" s="13">
        <v>28642</v>
      </c>
      <c r="B132" s="10" t="e">
        <f>VLOOKUP(Table245[[#This Row],[Date]],Database!$A:$A,MATCH($A$1,Database!$A$1:$A$1,),)</f>
        <v>#N/A</v>
      </c>
      <c r="C132" s="30" t="e">
        <f>(Table245[[#This Row],[Completed]]-B131)/B131</f>
        <v>#N/A</v>
      </c>
    </row>
    <row r="133" spans="1:3" x14ac:dyDescent="0.2">
      <c r="A133" s="13">
        <v>28672</v>
      </c>
      <c r="B133" s="10" t="e">
        <f>VLOOKUP(Table245[[#This Row],[Date]],Database!$A:$A,MATCH($A$1,Database!$A$1:$A$1,),)</f>
        <v>#N/A</v>
      </c>
      <c r="C133" s="30" t="e">
        <f>(Table245[[#This Row],[Completed]]-B132)/B132</f>
        <v>#N/A</v>
      </c>
    </row>
    <row r="134" spans="1:3" x14ac:dyDescent="0.2">
      <c r="A134" s="13">
        <v>28703</v>
      </c>
      <c r="B134" s="10" t="e">
        <f>VLOOKUP(Table245[[#This Row],[Date]],Database!$A:$A,MATCH($A$1,Database!$A$1:$A$1,),)</f>
        <v>#N/A</v>
      </c>
      <c r="C134" s="30" t="e">
        <f>(Table245[[#This Row],[Completed]]-B133)/B133</f>
        <v>#N/A</v>
      </c>
    </row>
    <row r="135" spans="1:3" x14ac:dyDescent="0.2">
      <c r="A135" s="13">
        <v>28734</v>
      </c>
      <c r="B135" s="10" t="e">
        <f>VLOOKUP(Table245[[#This Row],[Date]],Database!$A:$A,MATCH($A$1,Database!$A$1:$A$1,),)</f>
        <v>#N/A</v>
      </c>
      <c r="C135" s="30" t="e">
        <f>(Table245[[#This Row],[Completed]]-B134)/B134</f>
        <v>#N/A</v>
      </c>
    </row>
    <row r="136" spans="1:3" x14ac:dyDescent="0.2">
      <c r="A136" s="13">
        <v>28764</v>
      </c>
      <c r="B136" s="10" t="e">
        <f>VLOOKUP(Table245[[#This Row],[Date]],Database!$A:$A,MATCH($A$1,Database!$A$1:$A$1,),)</f>
        <v>#N/A</v>
      </c>
      <c r="C136" s="30" t="e">
        <f>(Table245[[#This Row],[Completed]]-B135)/B135</f>
        <v>#N/A</v>
      </c>
    </row>
    <row r="137" spans="1:3" x14ac:dyDescent="0.2">
      <c r="A137" s="13">
        <v>28795</v>
      </c>
      <c r="B137" s="10" t="e">
        <f>VLOOKUP(Table245[[#This Row],[Date]],Database!$A:$A,MATCH($A$1,Database!$A$1:$A$1,),)</f>
        <v>#N/A</v>
      </c>
      <c r="C137" s="30" t="e">
        <f>(Table245[[#This Row],[Completed]]-B136)/B136</f>
        <v>#N/A</v>
      </c>
    </row>
    <row r="138" spans="1:3" x14ac:dyDescent="0.2">
      <c r="A138" s="13">
        <v>28825</v>
      </c>
      <c r="B138" s="10" t="e">
        <f>VLOOKUP(Table245[[#This Row],[Date]],Database!$A:$A,MATCH($A$1,Database!$A$1:$A$1,),)</f>
        <v>#N/A</v>
      </c>
      <c r="C138" s="30" t="e">
        <f>(Table245[[#This Row],[Completed]]-B137)/B137</f>
        <v>#N/A</v>
      </c>
    </row>
    <row r="139" spans="1:3" x14ac:dyDescent="0.2">
      <c r="A139" s="13">
        <v>28856</v>
      </c>
      <c r="B139" s="10" t="e">
        <f>VLOOKUP(Table245[[#This Row],[Date]],Database!$A:$A,MATCH($A$1,Database!$A$1:$A$1,),)</f>
        <v>#N/A</v>
      </c>
      <c r="C139" s="30" t="e">
        <f>(Table245[[#This Row],[Completed]]-B138)/B138</f>
        <v>#N/A</v>
      </c>
    </row>
    <row r="140" spans="1:3" x14ac:dyDescent="0.2">
      <c r="A140" s="13">
        <v>28887</v>
      </c>
      <c r="B140" s="10" t="e">
        <f>VLOOKUP(Table245[[#This Row],[Date]],Database!$A:$A,MATCH($A$1,Database!$A$1:$A$1,),)</f>
        <v>#N/A</v>
      </c>
      <c r="C140" s="30" t="e">
        <f>(Table245[[#This Row],[Completed]]-B139)/B139</f>
        <v>#N/A</v>
      </c>
    </row>
    <row r="141" spans="1:3" x14ac:dyDescent="0.2">
      <c r="A141" s="13">
        <v>28915</v>
      </c>
      <c r="B141" s="10" t="e">
        <f>VLOOKUP(Table245[[#This Row],[Date]],Database!$A:$A,MATCH($A$1,Database!$A$1:$A$1,),)</f>
        <v>#N/A</v>
      </c>
      <c r="C141" s="30" t="e">
        <f>(Table245[[#This Row],[Completed]]-B140)/B140</f>
        <v>#N/A</v>
      </c>
    </row>
    <row r="142" spans="1:3" x14ac:dyDescent="0.2">
      <c r="A142" s="13">
        <v>28946</v>
      </c>
      <c r="B142" s="10" t="e">
        <f>VLOOKUP(Table245[[#This Row],[Date]],Database!$A:$A,MATCH($A$1,Database!$A$1:$A$1,),)</f>
        <v>#N/A</v>
      </c>
      <c r="C142" s="30" t="e">
        <f>(Table245[[#This Row],[Completed]]-B141)/B141</f>
        <v>#N/A</v>
      </c>
    </row>
    <row r="143" spans="1:3" x14ac:dyDescent="0.2">
      <c r="A143" s="13">
        <v>28976</v>
      </c>
      <c r="B143" s="10" t="e">
        <f>VLOOKUP(Table245[[#This Row],[Date]],Database!$A:$A,MATCH($A$1,Database!$A$1:$A$1,),)</f>
        <v>#N/A</v>
      </c>
      <c r="C143" s="30" t="e">
        <f>(Table245[[#This Row],[Completed]]-B142)/B142</f>
        <v>#N/A</v>
      </c>
    </row>
    <row r="144" spans="1:3" x14ac:dyDescent="0.2">
      <c r="A144" s="13">
        <v>29007</v>
      </c>
      <c r="B144" s="10" t="e">
        <f>VLOOKUP(Table245[[#This Row],[Date]],Database!$A:$A,MATCH($A$1,Database!$A$1:$A$1,),)</f>
        <v>#N/A</v>
      </c>
      <c r="C144" s="30" t="e">
        <f>(Table245[[#This Row],[Completed]]-B143)/B143</f>
        <v>#N/A</v>
      </c>
    </row>
    <row r="145" spans="1:3" x14ac:dyDescent="0.2">
      <c r="A145" s="13">
        <v>29037</v>
      </c>
      <c r="B145" s="10" t="e">
        <f>VLOOKUP(Table245[[#This Row],[Date]],Database!$A:$A,MATCH($A$1,Database!$A$1:$A$1,),)</f>
        <v>#N/A</v>
      </c>
      <c r="C145" s="30" t="e">
        <f>(Table245[[#This Row],[Completed]]-B144)/B144</f>
        <v>#N/A</v>
      </c>
    </row>
    <row r="146" spans="1:3" x14ac:dyDescent="0.2">
      <c r="A146" s="13">
        <v>29068</v>
      </c>
      <c r="B146" s="10" t="e">
        <f>VLOOKUP(Table245[[#This Row],[Date]],Database!$A:$A,MATCH($A$1,Database!$A$1:$A$1,),)</f>
        <v>#N/A</v>
      </c>
      <c r="C146" s="30" t="e">
        <f>(Table245[[#This Row],[Completed]]-B145)/B145</f>
        <v>#N/A</v>
      </c>
    </row>
    <row r="147" spans="1:3" x14ac:dyDescent="0.2">
      <c r="A147" s="9">
        <v>29099</v>
      </c>
      <c r="B147" s="10" t="e">
        <f>VLOOKUP(Table245[[#This Row],[Date]],Database!$A:$A,MATCH($A$1,Database!$A$1:$A$1,),)</f>
        <v>#N/A</v>
      </c>
      <c r="C147" s="30" t="e">
        <f>(Table245[[#This Row],[Completed]]-B146)/B146</f>
        <v>#N/A</v>
      </c>
    </row>
    <row r="148" spans="1:3" x14ac:dyDescent="0.2">
      <c r="A148" s="9">
        <v>29129</v>
      </c>
      <c r="B148" s="10" t="e">
        <f>VLOOKUP(Table245[[#This Row],[Date]],Database!$A:$A,MATCH($A$1,Database!$A$1:$A$1,),)</f>
        <v>#N/A</v>
      </c>
      <c r="C148" s="30" t="e">
        <f>(Table245[[#This Row],[Completed]]-B147)/B147</f>
        <v>#N/A</v>
      </c>
    </row>
    <row r="149" spans="1:3" x14ac:dyDescent="0.2">
      <c r="A149" s="9">
        <v>29160</v>
      </c>
      <c r="B149" s="10" t="e">
        <f>VLOOKUP(Table245[[#This Row],[Date]],Database!$A:$A,MATCH($A$1,Database!$A$1:$A$1,),)</f>
        <v>#N/A</v>
      </c>
      <c r="C149" s="30" t="e">
        <f>(Table245[[#This Row],[Completed]]-B148)/B148</f>
        <v>#N/A</v>
      </c>
    </row>
    <row r="150" spans="1:3" x14ac:dyDescent="0.2">
      <c r="A150" s="9">
        <v>29190</v>
      </c>
      <c r="B150" s="10" t="e">
        <f>VLOOKUP(Table245[[#This Row],[Date]],Database!$A:$A,MATCH($A$1,Database!$A$1:$A$1,),)</f>
        <v>#N/A</v>
      </c>
      <c r="C150" s="30" t="e">
        <f>(Table245[[#This Row],[Completed]]-B149)/B149</f>
        <v>#N/A</v>
      </c>
    </row>
    <row r="151" spans="1:3" x14ac:dyDescent="0.2">
      <c r="A151" s="9">
        <v>29221</v>
      </c>
      <c r="B151" s="10" t="e">
        <f>VLOOKUP(Table245[[#This Row],[Date]],Database!$A:$A,MATCH($A$1,Database!$A$1:$A$1,),)</f>
        <v>#N/A</v>
      </c>
      <c r="C151" s="30" t="e">
        <f>(Table245[[#This Row],[Completed]]-B150)/B150</f>
        <v>#N/A</v>
      </c>
    </row>
    <row r="152" spans="1:3" x14ac:dyDescent="0.2">
      <c r="A152" s="9">
        <v>29252</v>
      </c>
      <c r="B152" s="10" t="e">
        <f>VLOOKUP(Table245[[#This Row],[Date]],Database!$A:$A,MATCH($A$1,Database!$A$1:$A$1,),)</f>
        <v>#N/A</v>
      </c>
      <c r="C152" s="30" t="e">
        <f>(Table245[[#This Row],[Completed]]-B151)/B151</f>
        <v>#N/A</v>
      </c>
    </row>
    <row r="153" spans="1:3" x14ac:dyDescent="0.2">
      <c r="A153" s="9">
        <v>29281</v>
      </c>
      <c r="B153" s="10" t="e">
        <f>VLOOKUP(Table245[[#This Row],[Date]],Database!$A:$A,MATCH($A$1,Database!$A$1:$A$1,),)</f>
        <v>#N/A</v>
      </c>
      <c r="C153" s="30" t="e">
        <f>(Table245[[#This Row],[Completed]]-B152)/B152</f>
        <v>#N/A</v>
      </c>
    </row>
    <row r="154" spans="1:3" x14ac:dyDescent="0.2">
      <c r="A154" s="9">
        <v>29312</v>
      </c>
      <c r="B154" s="10" t="e">
        <f>VLOOKUP(Table245[[#This Row],[Date]],Database!$A:$A,MATCH($A$1,Database!$A$1:$A$1,),)</f>
        <v>#N/A</v>
      </c>
      <c r="C154" s="30" t="e">
        <f>(Table245[[#This Row],[Completed]]-B153)/B153</f>
        <v>#N/A</v>
      </c>
    </row>
    <row r="155" spans="1:3" x14ac:dyDescent="0.2">
      <c r="A155" s="9">
        <v>29342</v>
      </c>
      <c r="B155" s="10" t="e">
        <f>VLOOKUP(Table245[[#This Row],[Date]],Database!$A:$A,MATCH($A$1,Database!$A$1:$A$1,),)</f>
        <v>#N/A</v>
      </c>
      <c r="C155" s="30" t="e">
        <f>(Table245[[#This Row],[Completed]]-B154)/B154</f>
        <v>#N/A</v>
      </c>
    </row>
    <row r="156" spans="1:3" x14ac:dyDescent="0.2">
      <c r="A156" s="9">
        <v>29373</v>
      </c>
      <c r="B156" s="10" t="e">
        <f>VLOOKUP(Table245[[#This Row],[Date]],Database!$A:$A,MATCH($A$1,Database!$A$1:$A$1,),)</f>
        <v>#N/A</v>
      </c>
      <c r="C156" s="30" t="e">
        <f>(Table245[[#This Row],[Completed]]-B155)/B155</f>
        <v>#N/A</v>
      </c>
    </row>
    <row r="157" spans="1:3" x14ac:dyDescent="0.2">
      <c r="A157" s="9">
        <v>29403</v>
      </c>
      <c r="B157" s="10" t="e">
        <f>VLOOKUP(Table245[[#This Row],[Date]],Database!$A:$A,MATCH($A$1,Database!$A$1:$A$1,),)</f>
        <v>#N/A</v>
      </c>
      <c r="C157" s="30" t="e">
        <f>(Table245[[#This Row],[Completed]]-B156)/B156</f>
        <v>#N/A</v>
      </c>
    </row>
    <row r="158" spans="1:3" x14ac:dyDescent="0.2">
      <c r="A158" s="9">
        <v>29434</v>
      </c>
      <c r="B158" s="10" t="e">
        <f>VLOOKUP(Table245[[#This Row],[Date]],Database!$A:$A,MATCH($A$1,Database!$A$1:$A$1,),)</f>
        <v>#N/A</v>
      </c>
      <c r="C158" s="30" t="e">
        <f>(Table245[[#This Row],[Completed]]-B157)/B157</f>
        <v>#N/A</v>
      </c>
    </row>
    <row r="159" spans="1:3" x14ac:dyDescent="0.2">
      <c r="A159" s="9">
        <v>29465</v>
      </c>
      <c r="B159" s="10" t="e">
        <f>VLOOKUP(Table245[[#This Row],[Date]],Database!$A:$A,MATCH($A$1,Database!$A$1:$A$1,),)</f>
        <v>#N/A</v>
      </c>
      <c r="C159" s="30" t="e">
        <f>(Table245[[#This Row],[Completed]]-B158)/B158</f>
        <v>#N/A</v>
      </c>
    </row>
    <row r="160" spans="1:3" x14ac:dyDescent="0.2">
      <c r="A160" s="9">
        <v>29495</v>
      </c>
      <c r="B160" s="10" t="e">
        <f>VLOOKUP(Table245[[#This Row],[Date]],Database!$A:$A,MATCH($A$1,Database!$A$1:$A$1,),)</f>
        <v>#N/A</v>
      </c>
      <c r="C160" s="30" t="e">
        <f>(Table245[[#This Row],[Completed]]-B159)/B159</f>
        <v>#N/A</v>
      </c>
    </row>
    <row r="161" spans="1:3" x14ac:dyDescent="0.2">
      <c r="A161" s="9">
        <v>29526</v>
      </c>
      <c r="B161" s="10" t="e">
        <f>VLOOKUP(Table245[[#This Row],[Date]],Database!$A:$A,MATCH($A$1,Database!$A$1:$A$1,),)</f>
        <v>#N/A</v>
      </c>
      <c r="C161" s="30" t="e">
        <f>(Table245[[#This Row],[Completed]]-B160)/B160</f>
        <v>#N/A</v>
      </c>
    </row>
    <row r="162" spans="1:3" x14ac:dyDescent="0.2">
      <c r="A162" s="9">
        <v>29556</v>
      </c>
      <c r="B162" s="10" t="e">
        <f>VLOOKUP(Table245[[#This Row],[Date]],Database!$A:$A,MATCH($A$1,Database!$A$1:$A$1,),)</f>
        <v>#N/A</v>
      </c>
      <c r="C162" s="30" t="e">
        <f>(Table245[[#This Row],[Completed]]-B161)/B161</f>
        <v>#N/A</v>
      </c>
    </row>
    <row r="163" spans="1:3" x14ac:dyDescent="0.2">
      <c r="A163" s="9">
        <v>29587</v>
      </c>
      <c r="B163" s="10" t="e">
        <f>VLOOKUP(Table245[[#This Row],[Date]],Database!$A:$A,MATCH($A$1,Database!$A$1:$A$1,),)</f>
        <v>#N/A</v>
      </c>
      <c r="C163" s="30" t="e">
        <f>(Table245[[#This Row],[Completed]]-B162)/B162</f>
        <v>#N/A</v>
      </c>
    </row>
    <row r="164" spans="1:3" x14ac:dyDescent="0.2">
      <c r="A164" s="9">
        <v>29618</v>
      </c>
      <c r="B164" s="10" t="e">
        <f>VLOOKUP(Table245[[#This Row],[Date]],Database!$A:$A,MATCH($A$1,Database!$A$1:$A$1,),)</f>
        <v>#N/A</v>
      </c>
      <c r="C164" s="30" t="e">
        <f>(Table245[[#This Row],[Completed]]-B163)/B163</f>
        <v>#N/A</v>
      </c>
    </row>
    <row r="165" spans="1:3" x14ac:dyDescent="0.2">
      <c r="A165" s="9">
        <v>29646</v>
      </c>
      <c r="B165" s="10" t="e">
        <f>VLOOKUP(Table245[[#This Row],[Date]],Database!$A:$A,MATCH($A$1,Database!$A$1:$A$1,),)</f>
        <v>#N/A</v>
      </c>
      <c r="C165" s="30" t="e">
        <f>(Table245[[#This Row],[Completed]]-B164)/B164</f>
        <v>#N/A</v>
      </c>
    </row>
    <row r="166" spans="1:3" x14ac:dyDescent="0.2">
      <c r="A166" s="9">
        <v>29677</v>
      </c>
      <c r="B166" s="10" t="e">
        <f>VLOOKUP(Table245[[#This Row],[Date]],Database!$A:$A,MATCH($A$1,Database!$A$1:$A$1,),)</f>
        <v>#N/A</v>
      </c>
      <c r="C166" s="30" t="e">
        <f>(Table245[[#This Row],[Completed]]-B165)/B165</f>
        <v>#N/A</v>
      </c>
    </row>
    <row r="167" spans="1:3" x14ac:dyDescent="0.2">
      <c r="A167" s="9">
        <v>29707</v>
      </c>
      <c r="B167" s="10" t="e">
        <f>VLOOKUP(Table245[[#This Row],[Date]],Database!$A:$A,MATCH($A$1,Database!$A$1:$A$1,),)</f>
        <v>#N/A</v>
      </c>
      <c r="C167" s="30" t="e">
        <f>(Table245[[#This Row],[Completed]]-B166)/B166</f>
        <v>#N/A</v>
      </c>
    </row>
    <row r="168" spans="1:3" x14ac:dyDescent="0.2">
      <c r="A168" s="9">
        <v>29738</v>
      </c>
      <c r="B168" s="10" t="e">
        <f>VLOOKUP(Table245[[#This Row],[Date]],Database!$A:$A,MATCH($A$1,Database!$A$1:$A$1,),)</f>
        <v>#N/A</v>
      </c>
      <c r="C168" s="30" t="e">
        <f>(Table245[[#This Row],[Completed]]-B167)/B167</f>
        <v>#N/A</v>
      </c>
    </row>
    <row r="169" spans="1:3" x14ac:dyDescent="0.2">
      <c r="A169" s="9">
        <v>29768</v>
      </c>
      <c r="B169" s="10" t="e">
        <f>VLOOKUP(Table245[[#This Row],[Date]],Database!$A:$A,MATCH($A$1,Database!$A$1:$A$1,),)</f>
        <v>#N/A</v>
      </c>
      <c r="C169" s="30" t="e">
        <f>(Table245[[#This Row],[Completed]]-B168)/B168</f>
        <v>#N/A</v>
      </c>
    </row>
    <row r="170" spans="1:3" x14ac:dyDescent="0.2">
      <c r="A170" s="9">
        <v>29799</v>
      </c>
      <c r="B170" s="10" t="e">
        <f>VLOOKUP(Table245[[#This Row],[Date]],Database!$A:$A,MATCH($A$1,Database!$A$1:$A$1,),)</f>
        <v>#N/A</v>
      </c>
      <c r="C170" s="30" t="e">
        <f>(Table245[[#This Row],[Completed]]-B169)/B169</f>
        <v>#N/A</v>
      </c>
    </row>
    <row r="171" spans="1:3" x14ac:dyDescent="0.2">
      <c r="A171" s="9">
        <v>29830</v>
      </c>
      <c r="B171" s="10" t="e">
        <f>VLOOKUP(Table245[[#This Row],[Date]],Database!$A:$A,MATCH($A$1,Database!$A$1:$A$1,),)</f>
        <v>#N/A</v>
      </c>
      <c r="C171" s="30" t="e">
        <f>(Table245[[#This Row],[Completed]]-B170)/B170</f>
        <v>#N/A</v>
      </c>
    </row>
    <row r="172" spans="1:3" x14ac:dyDescent="0.2">
      <c r="A172" s="9">
        <v>29860</v>
      </c>
      <c r="B172" s="10" t="e">
        <f>VLOOKUP(Table245[[#This Row],[Date]],Database!$A:$A,MATCH($A$1,Database!$A$1:$A$1,),)</f>
        <v>#N/A</v>
      </c>
      <c r="C172" s="30" t="e">
        <f>(Table245[[#This Row],[Completed]]-B171)/B171</f>
        <v>#N/A</v>
      </c>
    </row>
    <row r="173" spans="1:3" x14ac:dyDescent="0.2">
      <c r="A173" s="9">
        <v>29891</v>
      </c>
      <c r="B173" s="10" t="e">
        <f>VLOOKUP(Table245[[#This Row],[Date]],Database!$A:$A,MATCH($A$1,Database!$A$1:$A$1,),)</f>
        <v>#N/A</v>
      </c>
      <c r="C173" s="30" t="e">
        <f>(Table245[[#This Row],[Completed]]-B172)/B172</f>
        <v>#N/A</v>
      </c>
    </row>
    <row r="174" spans="1:3" x14ac:dyDescent="0.2">
      <c r="A174" s="9">
        <v>29921</v>
      </c>
      <c r="B174" s="10" t="e">
        <f>VLOOKUP(Table245[[#This Row],[Date]],Database!$A:$A,MATCH($A$1,Database!$A$1:$A$1,),)</f>
        <v>#N/A</v>
      </c>
      <c r="C174" s="30" t="e">
        <f>(Table245[[#This Row],[Completed]]-B173)/B173</f>
        <v>#N/A</v>
      </c>
    </row>
    <row r="175" spans="1:3" x14ac:dyDescent="0.2">
      <c r="A175" s="9">
        <v>29952</v>
      </c>
      <c r="B175" s="10" t="e">
        <f>VLOOKUP(Table245[[#This Row],[Date]],Database!$A:$A,MATCH($A$1,Database!$A$1:$A$1,),)</f>
        <v>#N/A</v>
      </c>
      <c r="C175" s="30" t="e">
        <f>(Table245[[#This Row],[Completed]]-B174)/B174</f>
        <v>#N/A</v>
      </c>
    </row>
    <row r="176" spans="1:3" x14ac:dyDescent="0.2">
      <c r="A176" s="9">
        <v>29983</v>
      </c>
      <c r="B176" s="10" t="e">
        <f>VLOOKUP(Table245[[#This Row],[Date]],Database!$A:$A,MATCH($A$1,Database!$A$1:$A$1,),)</f>
        <v>#N/A</v>
      </c>
      <c r="C176" s="30" t="e">
        <f>(Table245[[#This Row],[Completed]]-B175)/B175</f>
        <v>#N/A</v>
      </c>
    </row>
    <row r="177" spans="1:3" x14ac:dyDescent="0.2">
      <c r="A177" s="9">
        <v>30011</v>
      </c>
      <c r="B177" s="10" t="e">
        <f>VLOOKUP(Table245[[#This Row],[Date]],Database!$A:$A,MATCH($A$1,Database!$A$1:$A$1,),)</f>
        <v>#N/A</v>
      </c>
      <c r="C177" s="30" t="e">
        <f>(Table245[[#This Row],[Completed]]-B176)/B176</f>
        <v>#N/A</v>
      </c>
    </row>
    <row r="178" spans="1:3" x14ac:dyDescent="0.2">
      <c r="A178" s="9">
        <v>30042</v>
      </c>
      <c r="B178" s="10" t="e">
        <f>VLOOKUP(Table245[[#This Row],[Date]],Database!$A:$A,MATCH($A$1,Database!$A$1:$A$1,),)</f>
        <v>#N/A</v>
      </c>
      <c r="C178" s="30" t="e">
        <f>(Table245[[#This Row],[Completed]]-B177)/B177</f>
        <v>#N/A</v>
      </c>
    </row>
    <row r="179" spans="1:3" x14ac:dyDescent="0.2">
      <c r="A179" s="9">
        <v>30072</v>
      </c>
      <c r="B179" s="10" t="e">
        <f>VLOOKUP(Table245[[#This Row],[Date]],Database!$A:$A,MATCH($A$1,Database!$A$1:$A$1,),)</f>
        <v>#N/A</v>
      </c>
      <c r="C179" s="30" t="e">
        <f>(Table245[[#This Row],[Completed]]-B178)/B178</f>
        <v>#N/A</v>
      </c>
    </row>
    <row r="180" spans="1:3" x14ac:dyDescent="0.2">
      <c r="A180" s="9">
        <v>30103</v>
      </c>
      <c r="B180" s="10" t="e">
        <f>VLOOKUP(Table245[[#This Row],[Date]],Database!$A:$A,MATCH($A$1,Database!$A$1:$A$1,),)</f>
        <v>#N/A</v>
      </c>
      <c r="C180" s="30" t="e">
        <f>(Table245[[#This Row],[Completed]]-B179)/B179</f>
        <v>#N/A</v>
      </c>
    </row>
    <row r="181" spans="1:3" x14ac:dyDescent="0.2">
      <c r="A181" s="9">
        <v>30133</v>
      </c>
      <c r="B181" s="10" t="e">
        <f>VLOOKUP(Table245[[#This Row],[Date]],Database!$A:$A,MATCH($A$1,Database!$A$1:$A$1,),)</f>
        <v>#N/A</v>
      </c>
      <c r="C181" s="30" t="e">
        <f>(Table245[[#This Row],[Completed]]-B180)/B180</f>
        <v>#N/A</v>
      </c>
    </row>
    <row r="182" spans="1:3" x14ac:dyDescent="0.2">
      <c r="A182" s="9">
        <v>30164</v>
      </c>
      <c r="B182" s="10" t="e">
        <f>VLOOKUP(Table245[[#This Row],[Date]],Database!$A:$A,MATCH($A$1,Database!$A$1:$A$1,),)</f>
        <v>#N/A</v>
      </c>
      <c r="C182" s="30" t="e">
        <f>(Table245[[#This Row],[Completed]]-B181)/B181</f>
        <v>#N/A</v>
      </c>
    </row>
    <row r="183" spans="1:3" x14ac:dyDescent="0.2">
      <c r="A183" s="9">
        <v>30195</v>
      </c>
      <c r="B183" s="10" t="e">
        <f>VLOOKUP(Table245[[#This Row],[Date]],Database!$A:$A,MATCH($A$1,Database!$A$1:$A$1,),)</f>
        <v>#N/A</v>
      </c>
      <c r="C183" s="30" t="e">
        <f>(Table245[[#This Row],[Completed]]-B182)/B182</f>
        <v>#N/A</v>
      </c>
    </row>
    <row r="184" spans="1:3" x14ac:dyDescent="0.2">
      <c r="A184" s="9">
        <v>30225</v>
      </c>
      <c r="B184" s="10" t="e">
        <f>VLOOKUP(Table245[[#This Row],[Date]],Database!$A:$A,MATCH($A$1,Database!$A$1:$A$1,),)</f>
        <v>#N/A</v>
      </c>
      <c r="C184" s="30" t="e">
        <f>(Table245[[#This Row],[Completed]]-B183)/B183</f>
        <v>#N/A</v>
      </c>
    </row>
    <row r="185" spans="1:3" x14ac:dyDescent="0.2">
      <c r="A185" s="9">
        <v>30256</v>
      </c>
      <c r="B185" s="10" t="e">
        <f>VLOOKUP(Table245[[#This Row],[Date]],Database!$A:$A,MATCH($A$1,Database!$A$1:$A$1,),)</f>
        <v>#N/A</v>
      </c>
      <c r="C185" s="30" t="e">
        <f>(Table245[[#This Row],[Completed]]-B184)/B184</f>
        <v>#N/A</v>
      </c>
    </row>
    <row r="186" spans="1:3" x14ac:dyDescent="0.2">
      <c r="A186" s="9">
        <v>30286</v>
      </c>
      <c r="B186" s="10" t="e">
        <f>VLOOKUP(Table245[[#This Row],[Date]],Database!$A:$A,MATCH($A$1,Database!$A$1:$A$1,),)</f>
        <v>#N/A</v>
      </c>
      <c r="C186" s="30" t="e">
        <f>(Table245[[#This Row],[Completed]]-B185)/B185</f>
        <v>#N/A</v>
      </c>
    </row>
    <row r="187" spans="1:3" x14ac:dyDescent="0.2">
      <c r="A187" s="9">
        <v>30317</v>
      </c>
      <c r="B187" s="10" t="e">
        <f>VLOOKUP(Table245[[#This Row],[Date]],Database!$A:$A,MATCH($A$1,Database!$A$1:$A$1,),)</f>
        <v>#N/A</v>
      </c>
      <c r="C187" s="30" t="e">
        <f>(Table245[[#This Row],[Completed]]-B186)/B186</f>
        <v>#N/A</v>
      </c>
    </row>
    <row r="188" spans="1:3" x14ac:dyDescent="0.2">
      <c r="A188" s="9">
        <v>30348</v>
      </c>
      <c r="B188" s="10" t="e">
        <f>VLOOKUP(Table245[[#This Row],[Date]],Database!$A:$A,MATCH($A$1,Database!$A$1:$A$1,),)</f>
        <v>#N/A</v>
      </c>
      <c r="C188" s="30" t="e">
        <f>(Table245[[#This Row],[Completed]]-B187)/B187</f>
        <v>#N/A</v>
      </c>
    </row>
    <row r="189" spans="1:3" x14ac:dyDescent="0.2">
      <c r="A189" s="9">
        <v>30376</v>
      </c>
      <c r="B189" s="10" t="e">
        <f>VLOOKUP(Table245[[#This Row],[Date]],Database!$A:$A,MATCH($A$1,Database!$A$1:$A$1,),)</f>
        <v>#N/A</v>
      </c>
      <c r="C189" s="30" t="e">
        <f>(Table245[[#This Row],[Completed]]-B188)/B188</f>
        <v>#N/A</v>
      </c>
    </row>
    <row r="190" spans="1:3" x14ac:dyDescent="0.2">
      <c r="A190" s="9">
        <v>30407</v>
      </c>
      <c r="B190" s="10" t="e">
        <f>VLOOKUP(Table245[[#This Row],[Date]],Database!$A:$A,MATCH($A$1,Database!$A$1:$A$1,),)</f>
        <v>#N/A</v>
      </c>
      <c r="C190" s="30" t="e">
        <f>(Table245[[#This Row],[Completed]]-B189)/B189</f>
        <v>#N/A</v>
      </c>
    </row>
    <row r="191" spans="1:3" x14ac:dyDescent="0.2">
      <c r="A191" s="9">
        <v>30437</v>
      </c>
      <c r="B191" s="10" t="e">
        <f>VLOOKUP(Table245[[#This Row],[Date]],Database!$A:$A,MATCH($A$1,Database!$A$1:$A$1,),)</f>
        <v>#N/A</v>
      </c>
      <c r="C191" s="30" t="e">
        <f>(Table245[[#This Row],[Completed]]-B190)/B190</f>
        <v>#N/A</v>
      </c>
    </row>
    <row r="192" spans="1:3" x14ac:dyDescent="0.2">
      <c r="A192" s="9">
        <v>30468</v>
      </c>
      <c r="B192" s="10" t="e">
        <f>VLOOKUP(Table245[[#This Row],[Date]],Database!$A:$A,MATCH($A$1,Database!$A$1:$A$1,),)</f>
        <v>#N/A</v>
      </c>
      <c r="C192" s="30" t="e">
        <f>(Table245[[#This Row],[Completed]]-B191)/B191</f>
        <v>#N/A</v>
      </c>
    </row>
    <row r="193" spans="1:3" x14ac:dyDescent="0.2">
      <c r="A193" s="9">
        <v>30498</v>
      </c>
      <c r="B193" s="10" t="e">
        <f>VLOOKUP(Table245[[#This Row],[Date]],Database!$A:$A,MATCH($A$1,Database!$A$1:$A$1,),)</f>
        <v>#N/A</v>
      </c>
      <c r="C193" s="30" t="e">
        <f>(Table245[[#This Row],[Completed]]-B192)/B192</f>
        <v>#N/A</v>
      </c>
    </row>
    <row r="194" spans="1:3" x14ac:dyDescent="0.2">
      <c r="A194" s="9">
        <v>30529</v>
      </c>
      <c r="B194" s="10" t="e">
        <f>VLOOKUP(Table245[[#This Row],[Date]],Database!$A:$A,MATCH($A$1,Database!$A$1:$A$1,),)</f>
        <v>#N/A</v>
      </c>
      <c r="C194" s="30" t="e">
        <f>(Table245[[#This Row],[Completed]]-B193)/B193</f>
        <v>#N/A</v>
      </c>
    </row>
    <row r="195" spans="1:3" x14ac:dyDescent="0.2">
      <c r="A195" s="9">
        <v>30560</v>
      </c>
      <c r="B195" s="10" t="e">
        <f>VLOOKUP(Table245[[#This Row],[Date]],Database!$A:$A,MATCH($A$1,Database!$A$1:$A$1,),)</f>
        <v>#N/A</v>
      </c>
      <c r="C195" s="30" t="e">
        <f>(Table245[[#This Row],[Completed]]-B194)/B194</f>
        <v>#N/A</v>
      </c>
    </row>
    <row r="196" spans="1:3" x14ac:dyDescent="0.2">
      <c r="A196" s="9">
        <v>30590</v>
      </c>
      <c r="B196" s="10" t="e">
        <f>VLOOKUP(Table245[[#This Row],[Date]],Database!$A:$A,MATCH($A$1,Database!$A$1:$A$1,),)</f>
        <v>#N/A</v>
      </c>
      <c r="C196" s="30" t="e">
        <f>(Table245[[#This Row],[Completed]]-B195)/B195</f>
        <v>#N/A</v>
      </c>
    </row>
    <row r="197" spans="1:3" x14ac:dyDescent="0.2">
      <c r="A197" s="9">
        <v>30621</v>
      </c>
      <c r="B197" s="10" t="e">
        <f>VLOOKUP(Table245[[#This Row],[Date]],Database!$A:$A,MATCH($A$1,Database!$A$1:$A$1,),)</f>
        <v>#N/A</v>
      </c>
      <c r="C197" s="30" t="e">
        <f>(Table245[[#This Row],[Completed]]-B196)/B196</f>
        <v>#N/A</v>
      </c>
    </row>
    <row r="198" spans="1:3" x14ac:dyDescent="0.2">
      <c r="A198" s="9">
        <v>30651</v>
      </c>
      <c r="B198" s="10" t="e">
        <f>VLOOKUP(Table245[[#This Row],[Date]],Database!$A:$A,MATCH($A$1,Database!$A$1:$A$1,),)</f>
        <v>#N/A</v>
      </c>
      <c r="C198" s="30" t="e">
        <f>(Table245[[#This Row],[Completed]]-B197)/B197</f>
        <v>#N/A</v>
      </c>
    </row>
    <row r="199" spans="1:3" x14ac:dyDescent="0.2">
      <c r="A199" s="9">
        <v>30682</v>
      </c>
      <c r="B199" s="10" t="e">
        <f>VLOOKUP(Table245[[#This Row],[Date]],Database!$A:$A,MATCH($A$1,Database!$A$1:$A$1,),)</f>
        <v>#N/A</v>
      </c>
      <c r="C199" s="30" t="e">
        <f>(Table245[[#This Row],[Completed]]-B198)/B198</f>
        <v>#N/A</v>
      </c>
    </row>
    <row r="200" spans="1:3" x14ac:dyDescent="0.2">
      <c r="A200" s="9">
        <v>30713</v>
      </c>
      <c r="B200" s="10" t="e">
        <f>VLOOKUP(Table245[[#This Row],[Date]],Database!$A:$A,MATCH($A$1,Database!$A$1:$A$1,),)</f>
        <v>#N/A</v>
      </c>
      <c r="C200" s="30" t="e">
        <f>(Table245[[#This Row],[Completed]]-B199)/B199</f>
        <v>#N/A</v>
      </c>
    </row>
    <row r="201" spans="1:3" x14ac:dyDescent="0.2">
      <c r="A201" s="9">
        <v>30742</v>
      </c>
      <c r="B201" s="10" t="e">
        <f>VLOOKUP(Table245[[#This Row],[Date]],Database!$A:$A,MATCH($A$1,Database!$A$1:$A$1,),)</f>
        <v>#N/A</v>
      </c>
      <c r="C201" s="30" t="e">
        <f>(Table245[[#This Row],[Completed]]-B200)/B200</f>
        <v>#N/A</v>
      </c>
    </row>
    <row r="202" spans="1:3" x14ac:dyDescent="0.2">
      <c r="A202" s="9">
        <v>30773</v>
      </c>
      <c r="B202" s="10" t="e">
        <f>VLOOKUP(Table245[[#This Row],[Date]],Database!$A:$A,MATCH($A$1,Database!$A$1:$A$1,),)</f>
        <v>#N/A</v>
      </c>
      <c r="C202" s="30" t="e">
        <f>(Table245[[#This Row],[Completed]]-B201)/B201</f>
        <v>#N/A</v>
      </c>
    </row>
    <row r="203" spans="1:3" x14ac:dyDescent="0.2">
      <c r="A203" s="9">
        <v>30803</v>
      </c>
      <c r="B203" s="10" t="e">
        <f>VLOOKUP(Table245[[#This Row],[Date]],Database!$A:$A,MATCH($A$1,Database!$A$1:$A$1,),)</f>
        <v>#N/A</v>
      </c>
      <c r="C203" s="30" t="e">
        <f>(Table245[[#This Row],[Completed]]-B202)/B202</f>
        <v>#N/A</v>
      </c>
    </row>
    <row r="204" spans="1:3" x14ac:dyDescent="0.2">
      <c r="A204" s="9">
        <v>30834</v>
      </c>
      <c r="B204" s="10" t="e">
        <f>VLOOKUP(Table245[[#This Row],[Date]],Database!$A:$A,MATCH($A$1,Database!$A$1:$A$1,),)</f>
        <v>#N/A</v>
      </c>
      <c r="C204" s="30" t="e">
        <f>(Table245[[#This Row],[Completed]]-B203)/B203</f>
        <v>#N/A</v>
      </c>
    </row>
    <row r="205" spans="1:3" x14ac:dyDescent="0.2">
      <c r="A205" s="9">
        <v>30864</v>
      </c>
      <c r="B205" s="10" t="e">
        <f>VLOOKUP(Table245[[#This Row],[Date]],Database!$A:$A,MATCH($A$1,Database!$A$1:$A$1,),)</f>
        <v>#N/A</v>
      </c>
      <c r="C205" s="30" t="e">
        <f>(Table245[[#This Row],[Completed]]-B204)/B204</f>
        <v>#N/A</v>
      </c>
    </row>
    <row r="206" spans="1:3" x14ac:dyDescent="0.2">
      <c r="A206" s="9">
        <v>30895</v>
      </c>
      <c r="B206" s="10" t="e">
        <f>VLOOKUP(Table245[[#This Row],[Date]],Database!$A:$A,MATCH($A$1,Database!$A$1:$A$1,),)</f>
        <v>#N/A</v>
      </c>
      <c r="C206" s="30" t="e">
        <f>(Table245[[#This Row],[Completed]]-B205)/B205</f>
        <v>#N/A</v>
      </c>
    </row>
    <row r="207" spans="1:3" x14ac:dyDescent="0.2">
      <c r="A207" s="9">
        <v>30926</v>
      </c>
      <c r="B207" s="10" t="e">
        <f>VLOOKUP(Table245[[#This Row],[Date]],Database!$A:$A,MATCH($A$1,Database!$A$1:$A$1,),)</f>
        <v>#N/A</v>
      </c>
      <c r="C207" s="30" t="e">
        <f>(Table245[[#This Row],[Completed]]-B206)/B206</f>
        <v>#N/A</v>
      </c>
    </row>
    <row r="208" spans="1:3" x14ac:dyDescent="0.2">
      <c r="A208" s="9">
        <v>30956</v>
      </c>
      <c r="B208" s="10" t="e">
        <f>VLOOKUP(Table245[[#This Row],[Date]],Database!$A:$A,MATCH($A$1,Database!$A$1:$A$1,),)</f>
        <v>#N/A</v>
      </c>
      <c r="C208" s="30" t="e">
        <f>(Table245[[#This Row],[Completed]]-B207)/B207</f>
        <v>#N/A</v>
      </c>
    </row>
    <row r="209" spans="1:3" x14ac:dyDescent="0.2">
      <c r="A209" s="9">
        <v>30987</v>
      </c>
      <c r="B209" s="10" t="e">
        <f>VLOOKUP(Table245[[#This Row],[Date]],Database!$A:$A,MATCH($A$1,Database!$A$1:$A$1,),)</f>
        <v>#N/A</v>
      </c>
      <c r="C209" s="30" t="e">
        <f>(Table245[[#This Row],[Completed]]-B208)/B208</f>
        <v>#N/A</v>
      </c>
    </row>
    <row r="210" spans="1:3" x14ac:dyDescent="0.2">
      <c r="A210" s="9">
        <v>31017</v>
      </c>
      <c r="B210" s="10" t="e">
        <f>VLOOKUP(Table245[[#This Row],[Date]],Database!$A:$A,MATCH($A$1,Database!$A$1:$A$1,),)</f>
        <v>#N/A</v>
      </c>
      <c r="C210" s="30" t="e">
        <f>(Table245[[#This Row],[Completed]]-B209)/B209</f>
        <v>#N/A</v>
      </c>
    </row>
    <row r="211" spans="1:3" x14ac:dyDescent="0.2">
      <c r="A211" s="9">
        <v>31048</v>
      </c>
      <c r="B211" s="10" t="e">
        <f>VLOOKUP(Table245[[#This Row],[Date]],Database!$A:$A,MATCH($A$1,Database!$A$1:$A$1,),)</f>
        <v>#N/A</v>
      </c>
      <c r="C211" s="30" t="e">
        <f>(Table245[[#This Row],[Completed]]-B210)/B210</f>
        <v>#N/A</v>
      </c>
    </row>
    <row r="212" spans="1:3" x14ac:dyDescent="0.2">
      <c r="A212" s="9">
        <v>31079</v>
      </c>
      <c r="B212" s="10" t="e">
        <f>VLOOKUP(Table245[[#This Row],[Date]],Database!$A:$A,MATCH($A$1,Database!$A$1:$A$1,),)</f>
        <v>#N/A</v>
      </c>
      <c r="C212" s="30" t="e">
        <f>(Table245[[#This Row],[Completed]]-B211)/B211</f>
        <v>#N/A</v>
      </c>
    </row>
    <row r="213" spans="1:3" x14ac:dyDescent="0.2">
      <c r="A213" s="9">
        <v>31107</v>
      </c>
      <c r="B213" s="10" t="e">
        <f>VLOOKUP(Table245[[#This Row],[Date]],Database!$A:$A,MATCH($A$1,Database!$A$1:$A$1,),)</f>
        <v>#N/A</v>
      </c>
      <c r="C213" s="30" t="e">
        <f>(Table245[[#This Row],[Completed]]-B212)/B212</f>
        <v>#N/A</v>
      </c>
    </row>
    <row r="214" spans="1:3" x14ac:dyDescent="0.2">
      <c r="A214" s="9">
        <v>31138</v>
      </c>
      <c r="B214" s="10" t="e">
        <f>VLOOKUP(Table245[[#This Row],[Date]],Database!$A:$A,MATCH($A$1,Database!$A$1:$A$1,),)</f>
        <v>#N/A</v>
      </c>
      <c r="C214" s="30" t="e">
        <f>(Table245[[#This Row],[Completed]]-B213)/B213</f>
        <v>#N/A</v>
      </c>
    </row>
    <row r="215" spans="1:3" x14ac:dyDescent="0.2">
      <c r="A215" s="9">
        <v>31168</v>
      </c>
      <c r="B215" s="10" t="e">
        <f>VLOOKUP(Table245[[#This Row],[Date]],Database!$A:$A,MATCH($A$1,Database!$A$1:$A$1,),)</f>
        <v>#N/A</v>
      </c>
      <c r="C215" s="30" t="e">
        <f>(Table245[[#This Row],[Completed]]-B214)/B214</f>
        <v>#N/A</v>
      </c>
    </row>
    <row r="216" spans="1:3" x14ac:dyDescent="0.2">
      <c r="A216" s="9">
        <v>31199</v>
      </c>
      <c r="B216" s="10" t="e">
        <f>VLOOKUP(Table245[[#This Row],[Date]],Database!$A:$A,MATCH($A$1,Database!$A$1:$A$1,),)</f>
        <v>#N/A</v>
      </c>
      <c r="C216" s="30" t="e">
        <f>(Table245[[#This Row],[Completed]]-B215)/B215</f>
        <v>#N/A</v>
      </c>
    </row>
    <row r="217" spans="1:3" x14ac:dyDescent="0.2">
      <c r="A217" s="9">
        <v>31229</v>
      </c>
      <c r="B217" s="10" t="e">
        <f>VLOOKUP(Table245[[#This Row],[Date]],Database!$A:$A,MATCH($A$1,Database!$A$1:$A$1,),)</f>
        <v>#N/A</v>
      </c>
      <c r="C217" s="30" t="e">
        <f>(Table245[[#This Row],[Completed]]-B216)/B216</f>
        <v>#N/A</v>
      </c>
    </row>
    <row r="218" spans="1:3" x14ac:dyDescent="0.2">
      <c r="A218" s="9">
        <v>31260</v>
      </c>
      <c r="B218" s="10" t="e">
        <f>VLOOKUP(Table245[[#This Row],[Date]],Database!$A:$A,MATCH($A$1,Database!$A$1:$A$1,),)</f>
        <v>#N/A</v>
      </c>
      <c r="C218" s="30" t="e">
        <f>(Table245[[#This Row],[Completed]]-B217)/B217</f>
        <v>#N/A</v>
      </c>
    </row>
    <row r="219" spans="1:3" x14ac:dyDescent="0.2">
      <c r="A219" s="9">
        <v>31291</v>
      </c>
      <c r="B219" s="10" t="e">
        <f>VLOOKUP(Table245[[#This Row],[Date]],Database!$A:$A,MATCH($A$1,Database!$A$1:$A$1,),)</f>
        <v>#N/A</v>
      </c>
      <c r="C219" s="30" t="e">
        <f>(Table245[[#This Row],[Completed]]-B218)/B218</f>
        <v>#N/A</v>
      </c>
    </row>
    <row r="220" spans="1:3" x14ac:dyDescent="0.2">
      <c r="A220" s="9">
        <v>31321</v>
      </c>
      <c r="B220" s="10" t="e">
        <f>VLOOKUP(Table245[[#This Row],[Date]],Database!$A:$A,MATCH($A$1,Database!$A$1:$A$1,),)</f>
        <v>#N/A</v>
      </c>
      <c r="C220" s="30" t="e">
        <f>(Table245[[#This Row],[Completed]]-B219)/B219</f>
        <v>#N/A</v>
      </c>
    </row>
    <row r="221" spans="1:3" x14ac:dyDescent="0.2">
      <c r="A221" s="9">
        <v>31352</v>
      </c>
      <c r="B221" s="10" t="e">
        <f>VLOOKUP(Table245[[#This Row],[Date]],Database!$A:$A,MATCH($A$1,Database!$A$1:$A$1,),)</f>
        <v>#N/A</v>
      </c>
      <c r="C221" s="30" t="e">
        <f>(Table245[[#This Row],[Completed]]-B220)/B220</f>
        <v>#N/A</v>
      </c>
    </row>
    <row r="222" spans="1:3" x14ac:dyDescent="0.2">
      <c r="A222" s="9">
        <v>31382</v>
      </c>
      <c r="B222" s="10" t="e">
        <f>VLOOKUP(Table245[[#This Row],[Date]],Database!$A:$A,MATCH($A$1,Database!$A$1:$A$1,),)</f>
        <v>#N/A</v>
      </c>
      <c r="C222" s="30" t="e">
        <f>(Table245[[#This Row],[Completed]]-B221)/B221</f>
        <v>#N/A</v>
      </c>
    </row>
    <row r="223" spans="1:3" x14ac:dyDescent="0.2">
      <c r="A223" s="9">
        <v>31413</v>
      </c>
      <c r="B223" s="10" t="e">
        <f>VLOOKUP(Table245[[#This Row],[Date]],Database!$A:$A,MATCH($A$1,Database!$A$1:$A$1,),)</f>
        <v>#N/A</v>
      </c>
      <c r="C223" s="30" t="e">
        <f>(Table245[[#This Row],[Completed]]-B222)/B222</f>
        <v>#N/A</v>
      </c>
    </row>
    <row r="224" spans="1:3" x14ac:dyDescent="0.2">
      <c r="A224" s="9">
        <v>31444</v>
      </c>
      <c r="B224" s="10" t="e">
        <f>VLOOKUP(Table245[[#This Row],[Date]],Database!$A:$A,MATCH($A$1,Database!$A$1:$A$1,),)</f>
        <v>#N/A</v>
      </c>
      <c r="C224" s="30" t="e">
        <f>(Table245[[#This Row],[Completed]]-B223)/B223</f>
        <v>#N/A</v>
      </c>
    </row>
    <row r="225" spans="1:3" x14ac:dyDescent="0.2">
      <c r="A225" s="9">
        <v>31472</v>
      </c>
      <c r="B225" s="10" t="e">
        <f>VLOOKUP(Table245[[#This Row],[Date]],Database!$A:$A,MATCH($A$1,Database!$A$1:$A$1,),)</f>
        <v>#N/A</v>
      </c>
      <c r="C225" s="30" t="e">
        <f>(Table245[[#This Row],[Completed]]-B224)/B224</f>
        <v>#N/A</v>
      </c>
    </row>
    <row r="226" spans="1:3" x14ac:dyDescent="0.2">
      <c r="A226" s="9">
        <v>31503</v>
      </c>
      <c r="B226" s="10" t="e">
        <f>VLOOKUP(Table245[[#This Row],[Date]],Database!$A:$A,MATCH($A$1,Database!$A$1:$A$1,),)</f>
        <v>#N/A</v>
      </c>
      <c r="C226" s="30" t="e">
        <f>(Table245[[#This Row],[Completed]]-B225)/B225</f>
        <v>#N/A</v>
      </c>
    </row>
    <row r="227" spans="1:3" x14ac:dyDescent="0.2">
      <c r="A227" s="9">
        <v>31533</v>
      </c>
      <c r="B227" s="10" t="e">
        <f>VLOOKUP(Table245[[#This Row],[Date]],Database!$A:$A,MATCH($A$1,Database!$A$1:$A$1,),)</f>
        <v>#N/A</v>
      </c>
      <c r="C227" s="30" t="e">
        <f>(Table245[[#This Row],[Completed]]-B226)/B226</f>
        <v>#N/A</v>
      </c>
    </row>
    <row r="228" spans="1:3" x14ac:dyDescent="0.2">
      <c r="A228" s="9">
        <v>31564</v>
      </c>
      <c r="B228" s="10" t="e">
        <f>VLOOKUP(Table245[[#This Row],[Date]],Database!$A:$A,MATCH($A$1,Database!$A$1:$A$1,),)</f>
        <v>#N/A</v>
      </c>
      <c r="C228" s="30" t="e">
        <f>(Table245[[#This Row],[Completed]]-B227)/B227</f>
        <v>#N/A</v>
      </c>
    </row>
    <row r="229" spans="1:3" x14ac:dyDescent="0.2">
      <c r="A229" s="9">
        <v>31594</v>
      </c>
      <c r="B229" s="10" t="e">
        <f>VLOOKUP(Table245[[#This Row],[Date]],Database!$A:$A,MATCH($A$1,Database!$A$1:$A$1,),)</f>
        <v>#N/A</v>
      </c>
      <c r="C229" s="30" t="e">
        <f>(Table245[[#This Row],[Completed]]-B228)/B228</f>
        <v>#N/A</v>
      </c>
    </row>
    <row r="230" spans="1:3" x14ac:dyDescent="0.2">
      <c r="A230" s="9">
        <v>31625</v>
      </c>
      <c r="B230" s="10" t="e">
        <f>VLOOKUP(Table245[[#This Row],[Date]],Database!$A:$A,MATCH($A$1,Database!$A$1:$A$1,),)</f>
        <v>#N/A</v>
      </c>
      <c r="C230" s="30" t="e">
        <f>(Table245[[#This Row],[Completed]]-B229)/B229</f>
        <v>#N/A</v>
      </c>
    </row>
    <row r="231" spans="1:3" x14ac:dyDescent="0.2">
      <c r="A231" s="9">
        <v>31656</v>
      </c>
      <c r="B231" s="10" t="e">
        <f>VLOOKUP(Table245[[#This Row],[Date]],Database!$A:$A,MATCH($A$1,Database!$A$1:$A$1,),)</f>
        <v>#N/A</v>
      </c>
      <c r="C231" s="30" t="e">
        <f>(Table245[[#This Row],[Completed]]-B230)/B230</f>
        <v>#N/A</v>
      </c>
    </row>
    <row r="232" spans="1:3" x14ac:dyDescent="0.2">
      <c r="A232" s="9">
        <v>31686</v>
      </c>
      <c r="B232" s="10" t="e">
        <f>VLOOKUP(Table245[[#This Row],[Date]],Database!$A:$A,MATCH($A$1,Database!$A$1:$A$1,),)</f>
        <v>#N/A</v>
      </c>
      <c r="C232" s="30" t="e">
        <f>(Table245[[#This Row],[Completed]]-B231)/B231</f>
        <v>#N/A</v>
      </c>
    </row>
    <row r="233" spans="1:3" x14ac:dyDescent="0.2">
      <c r="A233" s="9">
        <v>31717</v>
      </c>
      <c r="B233" s="10" t="e">
        <f>VLOOKUP(Table245[[#This Row],[Date]],Database!$A:$A,MATCH($A$1,Database!$A$1:$A$1,),)</f>
        <v>#N/A</v>
      </c>
      <c r="C233" s="30" t="e">
        <f>(Table245[[#This Row],[Completed]]-B232)/B232</f>
        <v>#N/A</v>
      </c>
    </row>
    <row r="234" spans="1:3" x14ac:dyDescent="0.2">
      <c r="A234" s="9">
        <v>31747</v>
      </c>
      <c r="B234" s="10" t="e">
        <f>VLOOKUP(Table245[[#This Row],[Date]],Database!$A:$A,MATCH($A$1,Database!$A$1:$A$1,),)</f>
        <v>#N/A</v>
      </c>
      <c r="C234" s="30" t="e">
        <f>(Table245[[#This Row],[Completed]]-B233)/B233</f>
        <v>#N/A</v>
      </c>
    </row>
    <row r="235" spans="1:3" x14ac:dyDescent="0.2">
      <c r="A235" s="9">
        <v>31778</v>
      </c>
      <c r="B235" s="10" t="e">
        <f>VLOOKUP(Table245[[#This Row],[Date]],Database!$A:$A,MATCH($A$1,Database!$A$1:$A$1,),)</f>
        <v>#N/A</v>
      </c>
      <c r="C235" s="30" t="e">
        <f>(Table245[[#This Row],[Completed]]-B234)/B234</f>
        <v>#N/A</v>
      </c>
    </row>
    <row r="236" spans="1:3" x14ac:dyDescent="0.2">
      <c r="A236" s="9">
        <v>31809</v>
      </c>
      <c r="B236" s="10" t="e">
        <f>VLOOKUP(Table245[[#This Row],[Date]],Database!$A:$A,MATCH($A$1,Database!$A$1:$A$1,),)</f>
        <v>#N/A</v>
      </c>
      <c r="C236" s="30" t="e">
        <f>(Table245[[#This Row],[Completed]]-B235)/B235</f>
        <v>#N/A</v>
      </c>
    </row>
    <row r="237" spans="1:3" x14ac:dyDescent="0.2">
      <c r="A237" s="9">
        <v>31837</v>
      </c>
      <c r="B237" s="10" t="e">
        <f>VLOOKUP(Table245[[#This Row],[Date]],Database!$A:$A,MATCH($A$1,Database!$A$1:$A$1,),)</f>
        <v>#N/A</v>
      </c>
      <c r="C237" s="30" t="e">
        <f>(Table245[[#This Row],[Completed]]-B236)/B236</f>
        <v>#N/A</v>
      </c>
    </row>
    <row r="238" spans="1:3" x14ac:dyDescent="0.2">
      <c r="A238" s="9">
        <v>31868</v>
      </c>
      <c r="B238" s="10" t="e">
        <f>VLOOKUP(Table245[[#This Row],[Date]],Database!$A:$A,MATCH($A$1,Database!$A$1:$A$1,),)</f>
        <v>#N/A</v>
      </c>
      <c r="C238" s="30" t="e">
        <f>(Table245[[#This Row],[Completed]]-B237)/B237</f>
        <v>#N/A</v>
      </c>
    </row>
    <row r="239" spans="1:3" x14ac:dyDescent="0.2">
      <c r="A239" s="9">
        <v>31898</v>
      </c>
      <c r="B239" s="10" t="e">
        <f>VLOOKUP(Table245[[#This Row],[Date]],Database!$A:$A,MATCH($A$1,Database!$A$1:$A$1,),)</f>
        <v>#N/A</v>
      </c>
      <c r="C239" s="30" t="e">
        <f>(Table245[[#This Row],[Completed]]-B238)/B238</f>
        <v>#N/A</v>
      </c>
    </row>
    <row r="240" spans="1:3" x14ac:dyDescent="0.2">
      <c r="A240" s="9">
        <v>31929</v>
      </c>
      <c r="B240" s="10" t="e">
        <f>VLOOKUP(Table245[[#This Row],[Date]],Database!$A:$A,MATCH($A$1,Database!$A$1:$A$1,),)</f>
        <v>#N/A</v>
      </c>
      <c r="C240" s="30" t="e">
        <f>(Table245[[#This Row],[Completed]]-B239)/B239</f>
        <v>#N/A</v>
      </c>
    </row>
    <row r="241" spans="1:3" x14ac:dyDescent="0.2">
      <c r="A241" s="9">
        <v>31959</v>
      </c>
      <c r="B241" s="10" t="e">
        <f>VLOOKUP(Table245[[#This Row],[Date]],Database!$A:$A,MATCH($A$1,Database!$A$1:$A$1,),)</f>
        <v>#N/A</v>
      </c>
      <c r="C241" s="30" t="e">
        <f>(Table245[[#This Row],[Completed]]-B240)/B240</f>
        <v>#N/A</v>
      </c>
    </row>
    <row r="242" spans="1:3" x14ac:dyDescent="0.2">
      <c r="A242" s="9">
        <v>31990</v>
      </c>
      <c r="B242" s="10" t="e">
        <f>VLOOKUP(Table245[[#This Row],[Date]],Database!$A:$A,MATCH($A$1,Database!$A$1:$A$1,),)</f>
        <v>#N/A</v>
      </c>
      <c r="C242" s="30" t="e">
        <f>(Table245[[#This Row],[Completed]]-B241)/B241</f>
        <v>#N/A</v>
      </c>
    </row>
    <row r="243" spans="1:3" x14ac:dyDescent="0.2">
      <c r="A243" s="9">
        <v>32021</v>
      </c>
      <c r="B243" s="10" t="e">
        <f>VLOOKUP(Table245[[#This Row],[Date]],Database!$A:$A,MATCH($A$1,Database!$A$1:$A$1,),)</f>
        <v>#N/A</v>
      </c>
      <c r="C243" s="30" t="e">
        <f>(Table245[[#This Row],[Completed]]-B242)/B242</f>
        <v>#N/A</v>
      </c>
    </row>
    <row r="244" spans="1:3" x14ac:dyDescent="0.2">
      <c r="A244" s="9">
        <v>32051</v>
      </c>
      <c r="B244" s="10" t="e">
        <f>VLOOKUP(Table245[[#This Row],[Date]],Database!$A:$A,MATCH($A$1,Database!$A$1:$A$1,),)</f>
        <v>#N/A</v>
      </c>
      <c r="C244" s="30" t="e">
        <f>(Table245[[#This Row],[Completed]]-B243)/B243</f>
        <v>#N/A</v>
      </c>
    </row>
    <row r="245" spans="1:3" x14ac:dyDescent="0.2">
      <c r="A245" s="9">
        <v>32082</v>
      </c>
      <c r="B245" s="10" t="e">
        <f>VLOOKUP(Table245[[#This Row],[Date]],Database!$A:$A,MATCH($A$1,Database!$A$1:$A$1,),)</f>
        <v>#N/A</v>
      </c>
      <c r="C245" s="30" t="e">
        <f>(Table245[[#This Row],[Completed]]-B244)/B244</f>
        <v>#N/A</v>
      </c>
    </row>
    <row r="246" spans="1:3" x14ac:dyDescent="0.2">
      <c r="A246" s="9">
        <v>32112</v>
      </c>
      <c r="B246" s="10" t="e">
        <f>VLOOKUP(Table245[[#This Row],[Date]],Database!$A:$A,MATCH($A$1,Database!$A$1:$A$1,),)</f>
        <v>#N/A</v>
      </c>
      <c r="C246" s="30" t="e">
        <f>(Table245[[#This Row],[Completed]]-B245)/B245</f>
        <v>#N/A</v>
      </c>
    </row>
    <row r="247" spans="1:3" x14ac:dyDescent="0.2">
      <c r="A247" s="9">
        <v>32143</v>
      </c>
      <c r="B247" s="10" t="e">
        <f>VLOOKUP(Table245[[#This Row],[Date]],Database!$A:$A,MATCH($A$1,Database!$A$1:$A$1,),)</f>
        <v>#N/A</v>
      </c>
      <c r="C247" s="30" t="e">
        <f>(Table245[[#This Row],[Completed]]-B246)/B246</f>
        <v>#N/A</v>
      </c>
    </row>
    <row r="248" spans="1:3" x14ac:dyDescent="0.2">
      <c r="A248" s="9">
        <v>32174</v>
      </c>
      <c r="B248" s="10" t="e">
        <f>VLOOKUP(Table245[[#This Row],[Date]],Database!$A:$A,MATCH($A$1,Database!$A$1:$A$1,),)</f>
        <v>#N/A</v>
      </c>
      <c r="C248" s="30" t="e">
        <f>(Table245[[#This Row],[Completed]]-B247)/B247</f>
        <v>#N/A</v>
      </c>
    </row>
    <row r="249" spans="1:3" x14ac:dyDescent="0.2">
      <c r="A249" s="9">
        <v>32203</v>
      </c>
      <c r="B249" s="10" t="e">
        <f>VLOOKUP(Table245[[#This Row],[Date]],Database!$A:$A,MATCH($A$1,Database!$A$1:$A$1,),)</f>
        <v>#N/A</v>
      </c>
      <c r="C249" s="30" t="e">
        <f>(Table245[[#This Row],[Completed]]-B248)/B248</f>
        <v>#N/A</v>
      </c>
    </row>
    <row r="250" spans="1:3" x14ac:dyDescent="0.2">
      <c r="A250" s="9">
        <v>32234</v>
      </c>
      <c r="B250" s="10" t="e">
        <f>VLOOKUP(Table245[[#This Row],[Date]],Database!$A:$A,MATCH($A$1,Database!$A$1:$A$1,),)</f>
        <v>#N/A</v>
      </c>
      <c r="C250" s="30" t="e">
        <f>(Table245[[#This Row],[Completed]]-B249)/B249</f>
        <v>#N/A</v>
      </c>
    </row>
    <row r="251" spans="1:3" x14ac:dyDescent="0.2">
      <c r="A251" s="9">
        <v>32264</v>
      </c>
      <c r="B251" s="10" t="e">
        <f>VLOOKUP(Table245[[#This Row],[Date]],Database!$A:$A,MATCH($A$1,Database!$A$1:$A$1,),)</f>
        <v>#N/A</v>
      </c>
      <c r="C251" s="30" t="e">
        <f>(Table245[[#This Row],[Completed]]-B250)/B250</f>
        <v>#N/A</v>
      </c>
    </row>
    <row r="252" spans="1:3" x14ac:dyDescent="0.2">
      <c r="A252" s="9">
        <v>32295</v>
      </c>
      <c r="B252" s="10" t="e">
        <f>VLOOKUP(Table245[[#This Row],[Date]],Database!$A:$A,MATCH($A$1,Database!$A$1:$A$1,),)</f>
        <v>#N/A</v>
      </c>
      <c r="C252" s="30" t="e">
        <f>(Table245[[#This Row],[Completed]]-B251)/B251</f>
        <v>#N/A</v>
      </c>
    </row>
    <row r="253" spans="1:3" x14ac:dyDescent="0.2">
      <c r="A253" s="9">
        <v>32325</v>
      </c>
      <c r="B253" s="10" t="e">
        <f>VLOOKUP(Table245[[#This Row],[Date]],Database!$A:$A,MATCH($A$1,Database!$A$1:$A$1,),)</f>
        <v>#N/A</v>
      </c>
      <c r="C253" s="30" t="e">
        <f>(Table245[[#This Row],[Completed]]-B252)/B252</f>
        <v>#N/A</v>
      </c>
    </row>
    <row r="254" spans="1:3" x14ac:dyDescent="0.2">
      <c r="A254" s="9">
        <v>32356</v>
      </c>
      <c r="B254" s="10" t="e">
        <f>VLOOKUP(Table245[[#This Row],[Date]],Database!$A:$A,MATCH($A$1,Database!$A$1:$A$1,),)</f>
        <v>#N/A</v>
      </c>
      <c r="C254" s="30" t="e">
        <f>(Table245[[#This Row],[Completed]]-B253)/B253</f>
        <v>#N/A</v>
      </c>
    </row>
    <row r="255" spans="1:3" x14ac:dyDescent="0.2">
      <c r="A255" s="9">
        <v>32387</v>
      </c>
      <c r="B255" s="10" t="e">
        <f>VLOOKUP(Table245[[#This Row],[Date]],Database!$A:$A,MATCH($A$1,Database!$A$1:$A$1,),)</f>
        <v>#N/A</v>
      </c>
      <c r="C255" s="30" t="e">
        <f>(Table245[[#This Row],[Completed]]-B254)/B254</f>
        <v>#N/A</v>
      </c>
    </row>
    <row r="256" spans="1:3" x14ac:dyDescent="0.2">
      <c r="A256" s="9">
        <v>32417</v>
      </c>
      <c r="B256" s="10" t="e">
        <f>VLOOKUP(Table245[[#This Row],[Date]],Database!$A:$A,MATCH($A$1,Database!$A$1:$A$1,),)</f>
        <v>#N/A</v>
      </c>
      <c r="C256" s="30" t="e">
        <f>(Table245[[#This Row],[Completed]]-B255)/B255</f>
        <v>#N/A</v>
      </c>
    </row>
    <row r="257" spans="1:3" x14ac:dyDescent="0.2">
      <c r="A257" s="9">
        <v>32448</v>
      </c>
      <c r="B257" s="10" t="e">
        <f>VLOOKUP(Table245[[#This Row],[Date]],Database!$A:$A,MATCH($A$1,Database!$A$1:$A$1,),)</f>
        <v>#N/A</v>
      </c>
      <c r="C257" s="30" t="e">
        <f>(Table245[[#This Row],[Completed]]-B256)/B256</f>
        <v>#N/A</v>
      </c>
    </row>
    <row r="258" spans="1:3" x14ac:dyDescent="0.2">
      <c r="A258" s="9">
        <v>32478</v>
      </c>
      <c r="B258" s="10" t="e">
        <f>VLOOKUP(Table245[[#This Row],[Date]],Database!$A:$A,MATCH($A$1,Database!$A$1:$A$1,),)</f>
        <v>#N/A</v>
      </c>
      <c r="C258" s="30" t="e">
        <f>(Table245[[#This Row],[Completed]]-B257)/B257</f>
        <v>#N/A</v>
      </c>
    </row>
    <row r="259" spans="1:3" x14ac:dyDescent="0.2">
      <c r="A259" s="9">
        <v>32509</v>
      </c>
      <c r="B259" s="10" t="e">
        <f>VLOOKUP(Table245[[#This Row],[Date]],Database!$A:$A,MATCH($A$1,Database!$A$1:$A$1,),)</f>
        <v>#N/A</v>
      </c>
      <c r="C259" s="30" t="e">
        <f>(Table245[[#This Row],[Completed]]-B258)/B258</f>
        <v>#N/A</v>
      </c>
    </row>
    <row r="260" spans="1:3" x14ac:dyDescent="0.2">
      <c r="A260" s="9">
        <v>32540</v>
      </c>
      <c r="B260" s="10" t="e">
        <f>VLOOKUP(Table245[[#This Row],[Date]],Database!$A:$A,MATCH($A$1,Database!$A$1:$A$1,),)</f>
        <v>#N/A</v>
      </c>
      <c r="C260" s="30" t="e">
        <f>(Table245[[#This Row],[Completed]]-B259)/B259</f>
        <v>#N/A</v>
      </c>
    </row>
    <row r="261" spans="1:3" x14ac:dyDescent="0.2">
      <c r="A261" s="9">
        <v>32568</v>
      </c>
      <c r="B261" s="10" t="e">
        <f>VLOOKUP(Table245[[#This Row],[Date]],Database!$A:$A,MATCH($A$1,Database!$A$1:$A$1,),)</f>
        <v>#N/A</v>
      </c>
      <c r="C261" s="30" t="e">
        <f>(Table245[[#This Row],[Completed]]-B260)/B260</f>
        <v>#N/A</v>
      </c>
    </row>
    <row r="262" spans="1:3" x14ac:dyDescent="0.2">
      <c r="A262" s="9">
        <v>32599</v>
      </c>
      <c r="B262" s="10" t="e">
        <f>VLOOKUP(Table245[[#This Row],[Date]],Database!$A:$A,MATCH($A$1,Database!$A$1:$A$1,),)</f>
        <v>#N/A</v>
      </c>
      <c r="C262" s="30" t="e">
        <f>(Table245[[#This Row],[Completed]]-B261)/B261</f>
        <v>#N/A</v>
      </c>
    </row>
    <row r="263" spans="1:3" x14ac:dyDescent="0.2">
      <c r="A263" s="9">
        <v>32629</v>
      </c>
      <c r="B263" s="10" t="e">
        <f>VLOOKUP(Table245[[#This Row],[Date]],Database!$A:$A,MATCH($A$1,Database!$A$1:$A$1,),)</f>
        <v>#N/A</v>
      </c>
      <c r="C263" s="30" t="e">
        <f>(Table245[[#This Row],[Completed]]-B262)/B262</f>
        <v>#N/A</v>
      </c>
    </row>
    <row r="264" spans="1:3" x14ac:dyDescent="0.2">
      <c r="A264" s="9">
        <v>32660</v>
      </c>
      <c r="B264" s="10" t="e">
        <f>VLOOKUP(Table245[[#This Row],[Date]],Database!$A:$A,MATCH($A$1,Database!$A$1:$A$1,),)</f>
        <v>#N/A</v>
      </c>
      <c r="C264" s="30" t="e">
        <f>(Table245[[#This Row],[Completed]]-B263)/B263</f>
        <v>#N/A</v>
      </c>
    </row>
    <row r="265" spans="1:3" x14ac:dyDescent="0.2">
      <c r="A265" s="9">
        <v>32690</v>
      </c>
      <c r="B265" s="10" t="e">
        <f>VLOOKUP(Table245[[#This Row],[Date]],Database!$A:$A,MATCH($A$1,Database!$A$1:$A$1,),)</f>
        <v>#N/A</v>
      </c>
      <c r="C265" s="30" t="e">
        <f>(Table245[[#This Row],[Completed]]-B264)/B264</f>
        <v>#N/A</v>
      </c>
    </row>
    <row r="266" spans="1:3" x14ac:dyDescent="0.2">
      <c r="A266" s="9">
        <v>32721</v>
      </c>
      <c r="B266" s="10" t="e">
        <f>VLOOKUP(Table245[[#This Row],[Date]],Database!$A:$A,MATCH($A$1,Database!$A$1:$A$1,),)</f>
        <v>#N/A</v>
      </c>
      <c r="C266" s="30" t="e">
        <f>(Table245[[#This Row],[Completed]]-B265)/B265</f>
        <v>#N/A</v>
      </c>
    </row>
    <row r="267" spans="1:3" x14ac:dyDescent="0.2">
      <c r="A267" s="9">
        <v>32752</v>
      </c>
      <c r="B267" s="10" t="e">
        <f>VLOOKUP(Table245[[#This Row],[Date]],Database!$A:$A,MATCH($A$1,Database!$A$1:$A$1,),)</f>
        <v>#N/A</v>
      </c>
      <c r="C267" s="30" t="e">
        <f>(Table245[[#This Row],[Completed]]-B266)/B266</f>
        <v>#N/A</v>
      </c>
    </row>
    <row r="268" spans="1:3" x14ac:dyDescent="0.2">
      <c r="A268" s="9">
        <v>32782</v>
      </c>
      <c r="B268" s="10" t="e">
        <f>VLOOKUP(Table245[[#This Row],[Date]],Database!$A:$A,MATCH($A$1,Database!$A$1:$A$1,),)</f>
        <v>#N/A</v>
      </c>
      <c r="C268" s="30" t="e">
        <f>(Table245[[#This Row],[Completed]]-B267)/B267</f>
        <v>#N/A</v>
      </c>
    </row>
    <row r="269" spans="1:3" x14ac:dyDescent="0.2">
      <c r="A269" s="9">
        <v>32813</v>
      </c>
      <c r="B269" s="10" t="e">
        <f>VLOOKUP(Table245[[#This Row],[Date]],Database!$A:$A,MATCH($A$1,Database!$A$1:$A$1,),)</f>
        <v>#N/A</v>
      </c>
      <c r="C269" s="30" t="e">
        <f>(Table245[[#This Row],[Completed]]-B268)/B268</f>
        <v>#N/A</v>
      </c>
    </row>
    <row r="270" spans="1:3" x14ac:dyDescent="0.2">
      <c r="A270" s="9">
        <v>32843</v>
      </c>
      <c r="B270" s="10" t="e">
        <f>VLOOKUP(Table245[[#This Row],[Date]],Database!$A:$A,MATCH($A$1,Database!$A$1:$A$1,),)</f>
        <v>#N/A</v>
      </c>
      <c r="C270" s="30" t="e">
        <f>(Table245[[#This Row],[Completed]]-B269)/B269</f>
        <v>#N/A</v>
      </c>
    </row>
    <row r="271" spans="1:3" x14ac:dyDescent="0.2">
      <c r="A271" s="9">
        <v>32874</v>
      </c>
      <c r="B271" s="10" t="e">
        <f>VLOOKUP(Table245[[#This Row],[Date]],Database!$A:$A,MATCH($A$1,Database!$A$1:$A$1,),)</f>
        <v>#N/A</v>
      </c>
      <c r="C271" s="30" t="e">
        <f>(Table245[[#This Row],[Completed]]-B270)/B270</f>
        <v>#N/A</v>
      </c>
    </row>
    <row r="272" spans="1:3" x14ac:dyDescent="0.2">
      <c r="A272" s="9">
        <v>32905</v>
      </c>
      <c r="B272" s="10" t="e">
        <f>VLOOKUP(Table245[[#This Row],[Date]],Database!$A:$A,MATCH($A$1,Database!$A$1:$A$1,),)</f>
        <v>#N/A</v>
      </c>
      <c r="C272" s="30" t="e">
        <f>(Table245[[#This Row],[Completed]]-B271)/B271</f>
        <v>#N/A</v>
      </c>
    </row>
    <row r="273" spans="1:3" x14ac:dyDescent="0.2">
      <c r="A273" s="9">
        <v>32933</v>
      </c>
      <c r="B273" s="10" t="e">
        <f>VLOOKUP(Table245[[#This Row],[Date]],Database!$A:$A,MATCH($A$1,Database!$A$1:$A$1,),)</f>
        <v>#N/A</v>
      </c>
      <c r="C273" s="30" t="e">
        <f>(Table245[[#This Row],[Completed]]-B272)/B272</f>
        <v>#N/A</v>
      </c>
    </row>
    <row r="274" spans="1:3" x14ac:dyDescent="0.2">
      <c r="A274" s="9">
        <v>32964</v>
      </c>
      <c r="B274" s="10" t="e">
        <f>VLOOKUP(Table245[[#This Row],[Date]],Database!$A:$A,MATCH($A$1,Database!$A$1:$A$1,),)</f>
        <v>#N/A</v>
      </c>
      <c r="C274" s="30" t="e">
        <f>(Table245[[#This Row],[Completed]]-B273)/B273</f>
        <v>#N/A</v>
      </c>
    </row>
    <row r="275" spans="1:3" x14ac:dyDescent="0.2">
      <c r="A275" s="9">
        <v>32994</v>
      </c>
      <c r="B275" s="10" t="e">
        <f>VLOOKUP(Table245[[#This Row],[Date]],Database!$A:$A,MATCH($A$1,Database!$A$1:$A$1,),)</f>
        <v>#N/A</v>
      </c>
      <c r="C275" s="30" t="e">
        <f>(Table245[[#This Row],[Completed]]-B274)/B274</f>
        <v>#N/A</v>
      </c>
    </row>
    <row r="276" spans="1:3" x14ac:dyDescent="0.2">
      <c r="A276" s="9">
        <v>33025</v>
      </c>
      <c r="B276" s="10" t="e">
        <f>VLOOKUP(Table245[[#This Row],[Date]],Database!$A:$A,MATCH($A$1,Database!$A$1:$A$1,),)</f>
        <v>#N/A</v>
      </c>
      <c r="C276" s="30" t="e">
        <f>(Table245[[#This Row],[Completed]]-B275)/B275</f>
        <v>#N/A</v>
      </c>
    </row>
    <row r="277" spans="1:3" x14ac:dyDescent="0.2">
      <c r="A277" s="9">
        <v>33055</v>
      </c>
      <c r="B277" s="10" t="e">
        <f>VLOOKUP(Table245[[#This Row],[Date]],Database!$A:$A,MATCH($A$1,Database!$A$1:$A$1,),)</f>
        <v>#N/A</v>
      </c>
      <c r="C277" s="30" t="e">
        <f>(Table245[[#This Row],[Completed]]-B276)/B276</f>
        <v>#N/A</v>
      </c>
    </row>
    <row r="278" spans="1:3" x14ac:dyDescent="0.2">
      <c r="A278" s="9">
        <v>33086</v>
      </c>
      <c r="B278" s="10" t="e">
        <f>VLOOKUP(Table245[[#This Row],[Date]],Database!$A:$A,MATCH($A$1,Database!$A$1:$A$1,),)</f>
        <v>#N/A</v>
      </c>
      <c r="C278" s="30" t="e">
        <f>(Table245[[#This Row],[Completed]]-B277)/B277</f>
        <v>#N/A</v>
      </c>
    </row>
    <row r="279" spans="1:3" x14ac:dyDescent="0.2">
      <c r="A279" s="9">
        <v>33117</v>
      </c>
      <c r="B279" s="10" t="e">
        <f>VLOOKUP(Table245[[#This Row],[Date]],Database!$A:$A,MATCH($A$1,Database!$A$1:$A$1,),)</f>
        <v>#N/A</v>
      </c>
      <c r="C279" s="30" t="e">
        <f>(Table245[[#This Row],[Completed]]-B278)/B278</f>
        <v>#N/A</v>
      </c>
    </row>
    <row r="280" spans="1:3" x14ac:dyDescent="0.2">
      <c r="A280" s="9">
        <v>33147</v>
      </c>
      <c r="B280" s="10" t="e">
        <f>VLOOKUP(Table245[[#This Row],[Date]],Database!$A:$A,MATCH($A$1,Database!$A$1:$A$1,),)</f>
        <v>#N/A</v>
      </c>
      <c r="C280" s="30" t="e">
        <f>(Table245[[#This Row],[Completed]]-B279)/B279</f>
        <v>#N/A</v>
      </c>
    </row>
    <row r="281" spans="1:3" x14ac:dyDescent="0.2">
      <c r="A281" s="9">
        <v>33178</v>
      </c>
      <c r="B281" s="10" t="e">
        <f>VLOOKUP(Table245[[#This Row],[Date]],Database!$A:$A,MATCH($A$1,Database!$A$1:$A$1,),)</f>
        <v>#N/A</v>
      </c>
      <c r="C281" s="30" t="e">
        <f>(Table245[[#This Row],[Completed]]-B280)/B280</f>
        <v>#N/A</v>
      </c>
    </row>
    <row r="282" spans="1:3" x14ac:dyDescent="0.2">
      <c r="A282" s="9">
        <v>33208</v>
      </c>
      <c r="B282" s="10" t="e">
        <f>VLOOKUP(Table245[[#This Row],[Date]],Database!$A:$A,MATCH($A$1,Database!$A$1:$A$1,),)</f>
        <v>#N/A</v>
      </c>
      <c r="C282" s="30" t="e">
        <f>(Table245[[#This Row],[Completed]]-B281)/B281</f>
        <v>#N/A</v>
      </c>
    </row>
    <row r="283" spans="1:3" x14ac:dyDescent="0.2">
      <c r="A283" s="9">
        <v>33239</v>
      </c>
      <c r="B283" s="10" t="e">
        <f>VLOOKUP(Table245[[#This Row],[Date]],Database!$A:$A,MATCH($A$1,Database!$A$1:$A$1,),)</f>
        <v>#N/A</v>
      </c>
      <c r="C283" s="30" t="e">
        <f>(Table245[[#This Row],[Completed]]-B282)/B282</f>
        <v>#N/A</v>
      </c>
    </row>
    <row r="284" spans="1:3" x14ac:dyDescent="0.2">
      <c r="A284" s="9">
        <v>33270</v>
      </c>
      <c r="B284" s="10" t="e">
        <f>VLOOKUP(Table245[[#This Row],[Date]],Database!$A:$A,MATCH($A$1,Database!$A$1:$A$1,),)</f>
        <v>#N/A</v>
      </c>
      <c r="C284" s="30" t="e">
        <f>(Table245[[#This Row],[Completed]]-B283)/B283</f>
        <v>#N/A</v>
      </c>
    </row>
    <row r="285" spans="1:3" x14ac:dyDescent="0.2">
      <c r="A285" s="9">
        <v>33298</v>
      </c>
      <c r="B285" s="10" t="e">
        <f>VLOOKUP(Table245[[#This Row],[Date]],Database!$A:$A,MATCH($A$1,Database!$A$1:$A$1,),)</f>
        <v>#N/A</v>
      </c>
      <c r="C285" s="30" t="e">
        <f>(Table245[[#This Row],[Completed]]-B284)/B284</f>
        <v>#N/A</v>
      </c>
    </row>
    <row r="286" spans="1:3" x14ac:dyDescent="0.2">
      <c r="A286" s="9">
        <v>33329</v>
      </c>
      <c r="B286" s="10" t="e">
        <f>VLOOKUP(Table245[[#This Row],[Date]],Database!$A:$A,MATCH($A$1,Database!$A$1:$A$1,),)</f>
        <v>#N/A</v>
      </c>
      <c r="C286" s="30" t="e">
        <f>(Table245[[#This Row],[Completed]]-B285)/B285</f>
        <v>#N/A</v>
      </c>
    </row>
    <row r="287" spans="1:3" x14ac:dyDescent="0.2">
      <c r="A287" s="9">
        <v>33359</v>
      </c>
      <c r="B287" s="10" t="e">
        <f>VLOOKUP(Table245[[#This Row],[Date]],Database!$A:$A,MATCH($A$1,Database!$A$1:$A$1,),)</f>
        <v>#N/A</v>
      </c>
      <c r="C287" s="30" t="e">
        <f>(Table245[[#This Row],[Completed]]-B286)/B286</f>
        <v>#N/A</v>
      </c>
    </row>
    <row r="288" spans="1:3" x14ac:dyDescent="0.2">
      <c r="A288" s="9">
        <v>33390</v>
      </c>
      <c r="B288" s="10" t="e">
        <f>VLOOKUP(Table245[[#This Row],[Date]],Database!$A:$A,MATCH($A$1,Database!$A$1:$A$1,),)</f>
        <v>#N/A</v>
      </c>
      <c r="C288" s="30" t="e">
        <f>(Table245[[#This Row],[Completed]]-B287)/B287</f>
        <v>#N/A</v>
      </c>
    </row>
    <row r="289" spans="1:3" x14ac:dyDescent="0.2">
      <c r="A289" s="9">
        <v>33420</v>
      </c>
      <c r="B289" s="10" t="e">
        <f>VLOOKUP(Table245[[#This Row],[Date]],Database!$A:$A,MATCH($A$1,Database!$A$1:$A$1,),)</f>
        <v>#N/A</v>
      </c>
      <c r="C289" s="30" t="e">
        <f>(Table245[[#This Row],[Completed]]-B288)/B288</f>
        <v>#N/A</v>
      </c>
    </row>
    <row r="290" spans="1:3" x14ac:dyDescent="0.2">
      <c r="A290" s="9">
        <v>33451</v>
      </c>
      <c r="B290" s="10" t="e">
        <f>VLOOKUP(Table245[[#This Row],[Date]],Database!$A:$A,MATCH($A$1,Database!$A$1:$A$1,),)</f>
        <v>#N/A</v>
      </c>
      <c r="C290" s="30" t="e">
        <f>(Table245[[#This Row],[Completed]]-B289)/B289</f>
        <v>#N/A</v>
      </c>
    </row>
    <row r="291" spans="1:3" x14ac:dyDescent="0.2">
      <c r="A291" s="9">
        <v>33482</v>
      </c>
      <c r="B291" s="10" t="e">
        <f>VLOOKUP(Table245[[#This Row],[Date]],Database!$A:$A,MATCH($A$1,Database!$A$1:$A$1,),)</f>
        <v>#N/A</v>
      </c>
      <c r="C291" s="30" t="e">
        <f>(Table245[[#This Row],[Completed]]-B290)/B290</f>
        <v>#N/A</v>
      </c>
    </row>
    <row r="292" spans="1:3" x14ac:dyDescent="0.2">
      <c r="A292" s="9">
        <v>33512</v>
      </c>
      <c r="B292" s="10" t="e">
        <f>VLOOKUP(Table245[[#This Row],[Date]],Database!$A:$A,MATCH($A$1,Database!$A$1:$A$1,),)</f>
        <v>#N/A</v>
      </c>
      <c r="C292" s="30" t="e">
        <f>(Table245[[#This Row],[Completed]]-B291)/B291</f>
        <v>#N/A</v>
      </c>
    </row>
    <row r="293" spans="1:3" x14ac:dyDescent="0.2">
      <c r="A293" s="9">
        <v>33543</v>
      </c>
      <c r="B293" s="10" t="e">
        <f>VLOOKUP(Table245[[#This Row],[Date]],Database!$A:$A,MATCH($A$1,Database!$A$1:$A$1,),)</f>
        <v>#N/A</v>
      </c>
      <c r="C293" s="30" t="e">
        <f>(Table245[[#This Row],[Completed]]-B292)/B292</f>
        <v>#N/A</v>
      </c>
    </row>
    <row r="294" spans="1:3" x14ac:dyDescent="0.2">
      <c r="A294" s="9">
        <v>33573</v>
      </c>
      <c r="B294" s="10" t="e">
        <f>VLOOKUP(Table245[[#This Row],[Date]],Database!$A:$A,MATCH($A$1,Database!$A$1:$A$1,),)</f>
        <v>#N/A</v>
      </c>
      <c r="C294" s="30" t="e">
        <f>(Table245[[#This Row],[Completed]]-B293)/B293</f>
        <v>#N/A</v>
      </c>
    </row>
    <row r="295" spans="1:3" x14ac:dyDescent="0.2">
      <c r="A295" s="9">
        <v>33604</v>
      </c>
      <c r="B295" s="10" t="e">
        <f>VLOOKUP(Table245[[#This Row],[Date]],Database!$A:$A,MATCH($A$1,Database!$A$1:$A$1,),)</f>
        <v>#N/A</v>
      </c>
      <c r="C295" s="30" t="e">
        <f>(Table245[[#This Row],[Completed]]-B294)/B294</f>
        <v>#N/A</v>
      </c>
    </row>
    <row r="296" spans="1:3" x14ac:dyDescent="0.2">
      <c r="A296" s="9">
        <v>33635</v>
      </c>
      <c r="B296" s="10" t="e">
        <f>VLOOKUP(Table245[[#This Row],[Date]],Database!$A:$A,MATCH($A$1,Database!$A$1:$A$1,),)</f>
        <v>#N/A</v>
      </c>
      <c r="C296" s="30" t="e">
        <f>(Table245[[#This Row],[Completed]]-B295)/B295</f>
        <v>#N/A</v>
      </c>
    </row>
    <row r="297" spans="1:3" x14ac:dyDescent="0.2">
      <c r="A297" s="9">
        <v>33664</v>
      </c>
      <c r="B297" s="10" t="e">
        <f>VLOOKUP(Table245[[#This Row],[Date]],Database!$A:$A,MATCH($A$1,Database!$A$1:$A$1,),)</f>
        <v>#N/A</v>
      </c>
      <c r="C297" s="30" t="e">
        <f>(Table245[[#This Row],[Completed]]-B296)/B296</f>
        <v>#N/A</v>
      </c>
    </row>
    <row r="298" spans="1:3" x14ac:dyDescent="0.2">
      <c r="A298" s="9">
        <v>33695</v>
      </c>
      <c r="B298" s="10" t="e">
        <f>VLOOKUP(Table245[[#This Row],[Date]],Database!$A:$A,MATCH($A$1,Database!$A$1:$A$1,),)</f>
        <v>#N/A</v>
      </c>
      <c r="C298" s="30" t="e">
        <f>(Table245[[#This Row],[Completed]]-B297)/B297</f>
        <v>#N/A</v>
      </c>
    </row>
    <row r="299" spans="1:3" x14ac:dyDescent="0.2">
      <c r="A299" s="9">
        <v>33725</v>
      </c>
      <c r="B299" s="10" t="e">
        <f>VLOOKUP(Table245[[#This Row],[Date]],Database!$A:$A,MATCH($A$1,Database!$A$1:$A$1,),)</f>
        <v>#N/A</v>
      </c>
      <c r="C299" s="30" t="e">
        <f>(Table245[[#This Row],[Completed]]-B298)/B298</f>
        <v>#N/A</v>
      </c>
    </row>
    <row r="300" spans="1:3" x14ac:dyDescent="0.2">
      <c r="A300" s="9">
        <v>33756</v>
      </c>
      <c r="B300" s="10" t="e">
        <f>VLOOKUP(Table245[[#This Row],[Date]],Database!$A:$A,MATCH($A$1,Database!$A$1:$A$1,),)</f>
        <v>#N/A</v>
      </c>
      <c r="C300" s="30" t="e">
        <f>(Table245[[#This Row],[Completed]]-B299)/B299</f>
        <v>#N/A</v>
      </c>
    </row>
    <row r="301" spans="1:3" x14ac:dyDescent="0.2">
      <c r="A301" s="9">
        <v>33786</v>
      </c>
      <c r="B301" s="10" t="e">
        <f>VLOOKUP(Table245[[#This Row],[Date]],Database!$A:$A,MATCH($A$1,Database!$A$1:$A$1,),)</f>
        <v>#N/A</v>
      </c>
      <c r="C301" s="30" t="e">
        <f>(Table245[[#This Row],[Completed]]-B300)/B300</f>
        <v>#N/A</v>
      </c>
    </row>
    <row r="302" spans="1:3" x14ac:dyDescent="0.2">
      <c r="A302" s="9">
        <v>33817</v>
      </c>
      <c r="B302" s="10" t="e">
        <f>VLOOKUP(Table245[[#This Row],[Date]],Database!$A:$A,MATCH($A$1,Database!$A$1:$A$1,),)</f>
        <v>#N/A</v>
      </c>
      <c r="C302" s="30" t="e">
        <f>(Table245[[#This Row],[Completed]]-B301)/B301</f>
        <v>#N/A</v>
      </c>
    </row>
    <row r="303" spans="1:3" x14ac:dyDescent="0.2">
      <c r="A303" s="9">
        <v>33848</v>
      </c>
      <c r="B303" s="10" t="e">
        <f>VLOOKUP(Table245[[#This Row],[Date]],Database!$A:$A,MATCH($A$1,Database!$A$1:$A$1,),)</f>
        <v>#N/A</v>
      </c>
      <c r="C303" s="30" t="e">
        <f>(Table245[[#This Row],[Completed]]-B302)/B302</f>
        <v>#N/A</v>
      </c>
    </row>
    <row r="304" spans="1:3" x14ac:dyDescent="0.2">
      <c r="A304" s="9">
        <v>33878</v>
      </c>
      <c r="B304" s="10" t="e">
        <f>VLOOKUP(Table245[[#This Row],[Date]],Database!$A:$A,MATCH($A$1,Database!$A$1:$A$1,),)</f>
        <v>#N/A</v>
      </c>
      <c r="C304" s="30" t="e">
        <f>(Table245[[#This Row],[Completed]]-B303)/B303</f>
        <v>#N/A</v>
      </c>
    </row>
    <row r="305" spans="1:3" x14ac:dyDescent="0.2">
      <c r="A305" s="9">
        <v>33909</v>
      </c>
      <c r="B305" s="10" t="e">
        <f>VLOOKUP(Table245[[#This Row],[Date]],Database!$A:$A,MATCH($A$1,Database!$A$1:$A$1,),)</f>
        <v>#N/A</v>
      </c>
      <c r="C305" s="30" t="e">
        <f>(Table245[[#This Row],[Completed]]-B304)/B304</f>
        <v>#N/A</v>
      </c>
    </row>
    <row r="306" spans="1:3" x14ac:dyDescent="0.2">
      <c r="A306" s="9">
        <v>33939</v>
      </c>
      <c r="B306" s="10" t="e">
        <f>VLOOKUP(Table245[[#This Row],[Date]],Database!$A:$A,MATCH($A$1,Database!$A$1:$A$1,),)</f>
        <v>#N/A</v>
      </c>
      <c r="C306" s="30" t="e">
        <f>(Table245[[#This Row],[Completed]]-B305)/B305</f>
        <v>#N/A</v>
      </c>
    </row>
    <row r="307" spans="1:3" x14ac:dyDescent="0.2">
      <c r="A307" s="9">
        <v>33970</v>
      </c>
      <c r="B307" s="10" t="e">
        <f>VLOOKUP(Table245[[#This Row],[Date]],Database!$A:$A,MATCH($A$1,Database!$A$1:$A$1,),)</f>
        <v>#N/A</v>
      </c>
      <c r="C307" s="30" t="e">
        <f>(Table245[[#This Row],[Completed]]-B306)/B306</f>
        <v>#N/A</v>
      </c>
    </row>
    <row r="308" spans="1:3" x14ac:dyDescent="0.2">
      <c r="A308" s="9">
        <v>34001</v>
      </c>
      <c r="B308" s="10" t="e">
        <f>VLOOKUP(Table245[[#This Row],[Date]],Database!$A:$A,MATCH($A$1,Database!$A$1:$A$1,),)</f>
        <v>#N/A</v>
      </c>
      <c r="C308" s="30" t="e">
        <f>(Table245[[#This Row],[Completed]]-B307)/B307</f>
        <v>#N/A</v>
      </c>
    </row>
    <row r="309" spans="1:3" x14ac:dyDescent="0.2">
      <c r="A309" s="9">
        <v>34029</v>
      </c>
      <c r="B309" s="10" t="e">
        <f>VLOOKUP(Table245[[#This Row],[Date]],Database!$A:$A,MATCH($A$1,Database!$A$1:$A$1,),)</f>
        <v>#N/A</v>
      </c>
      <c r="C309" s="30" t="e">
        <f>(Table245[[#This Row],[Completed]]-B308)/B308</f>
        <v>#N/A</v>
      </c>
    </row>
    <row r="310" spans="1:3" x14ac:dyDescent="0.2">
      <c r="A310" s="9">
        <v>34060</v>
      </c>
      <c r="B310" s="10" t="e">
        <f>VLOOKUP(Table245[[#This Row],[Date]],Database!$A:$A,MATCH($A$1,Database!$A$1:$A$1,),)</f>
        <v>#N/A</v>
      </c>
      <c r="C310" s="30" t="e">
        <f>(Table245[[#This Row],[Completed]]-B309)/B309</f>
        <v>#N/A</v>
      </c>
    </row>
    <row r="311" spans="1:3" x14ac:dyDescent="0.2">
      <c r="A311" s="9">
        <v>34090</v>
      </c>
      <c r="B311" s="10" t="e">
        <f>VLOOKUP(Table245[[#This Row],[Date]],Database!$A:$A,MATCH($A$1,Database!$A$1:$A$1,),)</f>
        <v>#N/A</v>
      </c>
      <c r="C311" s="30" t="e">
        <f>(Table245[[#This Row],[Completed]]-B310)/B310</f>
        <v>#N/A</v>
      </c>
    </row>
    <row r="312" spans="1:3" x14ac:dyDescent="0.2">
      <c r="A312" s="9">
        <v>34121</v>
      </c>
      <c r="B312" s="10" t="e">
        <f>VLOOKUP(Table245[[#This Row],[Date]],Database!$A:$A,MATCH($A$1,Database!$A$1:$A$1,),)</f>
        <v>#N/A</v>
      </c>
      <c r="C312" s="30" t="e">
        <f>(Table245[[#This Row],[Completed]]-B311)/B311</f>
        <v>#N/A</v>
      </c>
    </row>
    <row r="313" spans="1:3" x14ac:dyDescent="0.2">
      <c r="A313" s="9">
        <v>34151</v>
      </c>
      <c r="B313" s="10" t="e">
        <f>VLOOKUP(Table245[[#This Row],[Date]],Database!$A:$A,MATCH($A$1,Database!$A$1:$A$1,),)</f>
        <v>#N/A</v>
      </c>
      <c r="C313" s="30" t="e">
        <f>(Table245[[#This Row],[Completed]]-B312)/B312</f>
        <v>#N/A</v>
      </c>
    </row>
    <row r="314" spans="1:3" x14ac:dyDescent="0.2">
      <c r="A314" s="9">
        <v>34182</v>
      </c>
      <c r="B314" s="10" t="e">
        <f>VLOOKUP(Table245[[#This Row],[Date]],Database!$A:$A,MATCH($A$1,Database!$A$1:$A$1,),)</f>
        <v>#N/A</v>
      </c>
      <c r="C314" s="30" t="e">
        <f>(Table245[[#This Row],[Completed]]-B313)/B313</f>
        <v>#N/A</v>
      </c>
    </row>
    <row r="315" spans="1:3" x14ac:dyDescent="0.2">
      <c r="A315" s="9">
        <v>34213</v>
      </c>
      <c r="B315" s="10" t="e">
        <f>VLOOKUP(Table245[[#This Row],[Date]],Database!$A:$A,MATCH($A$1,Database!$A$1:$A$1,),)</f>
        <v>#N/A</v>
      </c>
      <c r="C315" s="30" t="e">
        <f>(Table245[[#This Row],[Completed]]-B314)/B314</f>
        <v>#N/A</v>
      </c>
    </row>
    <row r="316" spans="1:3" x14ac:dyDescent="0.2">
      <c r="A316" s="9">
        <v>34243</v>
      </c>
      <c r="B316" s="10" t="e">
        <f>VLOOKUP(Table245[[#This Row],[Date]],Database!$A:$A,MATCH($A$1,Database!$A$1:$A$1,),)</f>
        <v>#N/A</v>
      </c>
      <c r="C316" s="30" t="e">
        <f>(Table245[[#This Row],[Completed]]-B315)/B315</f>
        <v>#N/A</v>
      </c>
    </row>
    <row r="317" spans="1:3" x14ac:dyDescent="0.2">
      <c r="A317" s="9">
        <v>34274</v>
      </c>
      <c r="B317" s="10" t="e">
        <f>VLOOKUP(Table245[[#This Row],[Date]],Database!$A:$A,MATCH($A$1,Database!$A$1:$A$1,),)</f>
        <v>#N/A</v>
      </c>
      <c r="C317" s="30" t="e">
        <f>(Table245[[#This Row],[Completed]]-B316)/B316</f>
        <v>#N/A</v>
      </c>
    </row>
    <row r="318" spans="1:3" x14ac:dyDescent="0.2">
      <c r="A318" s="9">
        <v>34304</v>
      </c>
      <c r="B318" s="10" t="e">
        <f>VLOOKUP(Table245[[#This Row],[Date]],Database!$A:$A,MATCH($A$1,Database!$A$1:$A$1,),)</f>
        <v>#N/A</v>
      </c>
      <c r="C318" s="30" t="e">
        <f>(Table245[[#This Row],[Completed]]-B317)/B317</f>
        <v>#N/A</v>
      </c>
    </row>
    <row r="319" spans="1:3" x14ac:dyDescent="0.2">
      <c r="A319" s="9">
        <v>34335</v>
      </c>
      <c r="B319" s="10" t="e">
        <f>VLOOKUP(Table245[[#This Row],[Date]],Database!$A:$A,MATCH($A$1,Database!$A$1:$A$1,),)</f>
        <v>#N/A</v>
      </c>
      <c r="C319" s="30" t="e">
        <f>(Table245[[#This Row],[Completed]]-B318)/B318</f>
        <v>#N/A</v>
      </c>
    </row>
    <row r="320" spans="1:3" x14ac:dyDescent="0.2">
      <c r="A320" s="9">
        <v>34366</v>
      </c>
      <c r="B320" s="10" t="e">
        <f>VLOOKUP(Table245[[#This Row],[Date]],Database!$A:$A,MATCH($A$1,Database!$A$1:$A$1,),)</f>
        <v>#N/A</v>
      </c>
      <c r="C320" s="30" t="e">
        <f>(Table245[[#This Row],[Completed]]-B319)/B319</f>
        <v>#N/A</v>
      </c>
    </row>
    <row r="321" spans="1:3" x14ac:dyDescent="0.2">
      <c r="A321" s="9">
        <v>34394</v>
      </c>
      <c r="B321" s="10" t="e">
        <f>VLOOKUP(Table245[[#This Row],[Date]],Database!$A:$A,MATCH($A$1,Database!$A$1:$A$1,),)</f>
        <v>#N/A</v>
      </c>
      <c r="C321" s="30" t="e">
        <f>(Table245[[#This Row],[Completed]]-B320)/B320</f>
        <v>#N/A</v>
      </c>
    </row>
    <row r="322" spans="1:3" x14ac:dyDescent="0.2">
      <c r="A322" s="9">
        <v>34425</v>
      </c>
      <c r="B322" s="10" t="e">
        <f>VLOOKUP(Table245[[#This Row],[Date]],Database!$A:$A,MATCH($A$1,Database!$A$1:$A$1,),)</f>
        <v>#N/A</v>
      </c>
      <c r="C322" s="30" t="e">
        <f>(Table245[[#This Row],[Completed]]-B321)/B321</f>
        <v>#N/A</v>
      </c>
    </row>
    <row r="323" spans="1:3" x14ac:dyDescent="0.2">
      <c r="A323" s="9">
        <v>34455</v>
      </c>
      <c r="B323" s="10" t="e">
        <f>VLOOKUP(Table245[[#This Row],[Date]],Database!$A:$A,MATCH($A$1,Database!$A$1:$A$1,),)</f>
        <v>#N/A</v>
      </c>
      <c r="C323" s="30" t="e">
        <f>(Table245[[#This Row],[Completed]]-B322)/B322</f>
        <v>#N/A</v>
      </c>
    </row>
    <row r="324" spans="1:3" x14ac:dyDescent="0.2">
      <c r="A324" s="9">
        <v>34486</v>
      </c>
      <c r="B324" s="10" t="e">
        <f>VLOOKUP(Table245[[#This Row],[Date]],Database!$A:$A,MATCH($A$1,Database!$A$1:$A$1,),)</f>
        <v>#N/A</v>
      </c>
      <c r="C324" s="30" t="e">
        <f>(Table245[[#This Row],[Completed]]-B323)/B323</f>
        <v>#N/A</v>
      </c>
    </row>
    <row r="325" spans="1:3" x14ac:dyDescent="0.2">
      <c r="A325" s="9">
        <v>34516</v>
      </c>
      <c r="B325" s="10" t="e">
        <f>VLOOKUP(Table245[[#This Row],[Date]],Database!$A:$A,MATCH($A$1,Database!$A$1:$A$1,),)</f>
        <v>#N/A</v>
      </c>
      <c r="C325" s="30" t="e">
        <f>(Table245[[#This Row],[Completed]]-B324)/B324</f>
        <v>#N/A</v>
      </c>
    </row>
    <row r="326" spans="1:3" x14ac:dyDescent="0.2">
      <c r="A326" s="9">
        <v>34547</v>
      </c>
      <c r="B326" s="10" t="e">
        <f>VLOOKUP(Table245[[#This Row],[Date]],Database!$A:$A,MATCH($A$1,Database!$A$1:$A$1,),)</f>
        <v>#N/A</v>
      </c>
      <c r="C326" s="30" t="e">
        <f>(Table245[[#This Row],[Completed]]-B325)/B325</f>
        <v>#N/A</v>
      </c>
    </row>
    <row r="327" spans="1:3" x14ac:dyDescent="0.2">
      <c r="A327" s="9">
        <v>34578</v>
      </c>
      <c r="B327" s="10" t="e">
        <f>VLOOKUP(Table245[[#This Row],[Date]],Database!$A:$A,MATCH($A$1,Database!$A$1:$A$1,),)</f>
        <v>#N/A</v>
      </c>
      <c r="C327" s="30" t="e">
        <f>(Table245[[#This Row],[Completed]]-B326)/B326</f>
        <v>#N/A</v>
      </c>
    </row>
    <row r="328" spans="1:3" x14ac:dyDescent="0.2">
      <c r="A328" s="9">
        <v>34608</v>
      </c>
      <c r="B328" s="10" t="e">
        <f>VLOOKUP(Table245[[#This Row],[Date]],Database!$A:$A,MATCH($A$1,Database!$A$1:$A$1,),)</f>
        <v>#N/A</v>
      </c>
      <c r="C328" s="30" t="e">
        <f>(Table245[[#This Row],[Completed]]-B327)/B327</f>
        <v>#N/A</v>
      </c>
    </row>
    <row r="329" spans="1:3" x14ac:dyDescent="0.2">
      <c r="A329" s="9">
        <v>34639</v>
      </c>
      <c r="B329" s="10" t="e">
        <f>VLOOKUP(Table245[[#This Row],[Date]],Database!$A:$A,MATCH($A$1,Database!$A$1:$A$1,),)</f>
        <v>#N/A</v>
      </c>
      <c r="C329" s="30" t="e">
        <f>(Table245[[#This Row],[Completed]]-B328)/B328</f>
        <v>#N/A</v>
      </c>
    </row>
    <row r="330" spans="1:3" x14ac:dyDescent="0.2">
      <c r="A330" s="9">
        <v>34669</v>
      </c>
      <c r="B330" s="10" t="e">
        <f>VLOOKUP(Table245[[#This Row],[Date]],Database!$A:$A,MATCH($A$1,Database!$A$1:$A$1,),)</f>
        <v>#N/A</v>
      </c>
      <c r="C330" s="30" t="e">
        <f>(Table245[[#This Row],[Completed]]-B329)/B329</f>
        <v>#N/A</v>
      </c>
    </row>
    <row r="331" spans="1:3" x14ac:dyDescent="0.2">
      <c r="A331" s="9">
        <v>34700</v>
      </c>
      <c r="B331" s="10" t="e">
        <f>VLOOKUP(Table245[[#This Row],[Date]],Database!$A:$A,MATCH($A$1,Database!$A$1:$A$1,),)</f>
        <v>#N/A</v>
      </c>
      <c r="C331" s="30" t="e">
        <f>(Table245[[#This Row],[Completed]]-B330)/B330</f>
        <v>#N/A</v>
      </c>
    </row>
    <row r="332" spans="1:3" x14ac:dyDescent="0.2">
      <c r="A332" s="9">
        <v>34731</v>
      </c>
      <c r="B332" s="10" t="e">
        <f>VLOOKUP(Table245[[#This Row],[Date]],Database!$A:$A,MATCH($A$1,Database!$A$1:$A$1,),)</f>
        <v>#N/A</v>
      </c>
      <c r="C332" s="30" t="e">
        <f>(Table245[[#This Row],[Completed]]-B331)/B331</f>
        <v>#N/A</v>
      </c>
    </row>
    <row r="333" spans="1:3" x14ac:dyDescent="0.2">
      <c r="A333" s="9">
        <v>34759</v>
      </c>
      <c r="B333" s="10" t="e">
        <f>VLOOKUP(Table245[[#This Row],[Date]],Database!$A:$A,MATCH($A$1,Database!$A$1:$A$1,),)</f>
        <v>#N/A</v>
      </c>
      <c r="C333" s="30" t="e">
        <f>(Table245[[#This Row],[Completed]]-B332)/B332</f>
        <v>#N/A</v>
      </c>
    </row>
    <row r="334" spans="1:3" x14ac:dyDescent="0.2">
      <c r="A334" s="9">
        <v>34790</v>
      </c>
      <c r="B334" s="10" t="e">
        <f>VLOOKUP(Table245[[#This Row],[Date]],Database!$A:$A,MATCH($A$1,Database!$A$1:$A$1,),)</f>
        <v>#N/A</v>
      </c>
      <c r="C334" s="30" t="e">
        <f>(Table245[[#This Row],[Completed]]-B333)/B333</f>
        <v>#N/A</v>
      </c>
    </row>
    <row r="335" spans="1:3" x14ac:dyDescent="0.2">
      <c r="A335" s="9">
        <v>34820</v>
      </c>
      <c r="B335" s="10" t="e">
        <f>VLOOKUP(Table245[[#This Row],[Date]],Database!$A:$A,MATCH($A$1,Database!$A$1:$A$1,),)</f>
        <v>#N/A</v>
      </c>
      <c r="C335" s="30" t="e">
        <f>(Table245[[#This Row],[Completed]]-B334)/B334</f>
        <v>#N/A</v>
      </c>
    </row>
    <row r="336" spans="1:3" x14ac:dyDescent="0.2">
      <c r="A336" s="9">
        <v>34851</v>
      </c>
      <c r="B336" s="10" t="e">
        <f>VLOOKUP(Table245[[#This Row],[Date]],Database!$A:$A,MATCH($A$1,Database!$A$1:$A$1,),)</f>
        <v>#N/A</v>
      </c>
      <c r="C336" s="30" t="e">
        <f>(Table245[[#This Row],[Completed]]-B335)/B335</f>
        <v>#N/A</v>
      </c>
    </row>
    <row r="337" spans="1:3" x14ac:dyDescent="0.2">
      <c r="A337" s="9">
        <v>34881</v>
      </c>
      <c r="B337" s="10" t="e">
        <f>VLOOKUP(Table245[[#This Row],[Date]],Database!$A:$A,MATCH($A$1,Database!$A$1:$A$1,),)</f>
        <v>#N/A</v>
      </c>
      <c r="C337" s="30" t="e">
        <f>(Table245[[#This Row],[Completed]]-B336)/B336</f>
        <v>#N/A</v>
      </c>
    </row>
    <row r="338" spans="1:3" x14ac:dyDescent="0.2">
      <c r="A338" s="9">
        <v>34912</v>
      </c>
      <c r="B338" s="10" t="e">
        <f>VLOOKUP(Table245[[#This Row],[Date]],Database!$A:$A,MATCH($A$1,Database!$A$1:$A$1,),)</f>
        <v>#N/A</v>
      </c>
      <c r="C338" s="30" t="e">
        <f>(Table245[[#This Row],[Completed]]-B337)/B337</f>
        <v>#N/A</v>
      </c>
    </row>
    <row r="339" spans="1:3" x14ac:dyDescent="0.2">
      <c r="A339" s="9">
        <v>34943</v>
      </c>
      <c r="B339" s="10" t="e">
        <f>VLOOKUP(Table245[[#This Row],[Date]],Database!$A:$A,MATCH($A$1,Database!$A$1:$A$1,),)</f>
        <v>#N/A</v>
      </c>
      <c r="C339" s="30" t="e">
        <f>(Table245[[#This Row],[Completed]]-B338)/B338</f>
        <v>#N/A</v>
      </c>
    </row>
    <row r="340" spans="1:3" x14ac:dyDescent="0.2">
      <c r="A340" s="9">
        <v>34973</v>
      </c>
      <c r="B340" s="10" t="e">
        <f>VLOOKUP(Table245[[#This Row],[Date]],Database!$A:$A,MATCH($A$1,Database!$A$1:$A$1,),)</f>
        <v>#N/A</v>
      </c>
      <c r="C340" s="30" t="e">
        <f>(Table245[[#This Row],[Completed]]-B339)/B339</f>
        <v>#N/A</v>
      </c>
    </row>
    <row r="341" spans="1:3" x14ac:dyDescent="0.2">
      <c r="A341" s="9">
        <v>35004</v>
      </c>
      <c r="B341" s="10" t="e">
        <f>VLOOKUP(Table245[[#This Row],[Date]],Database!$A:$A,MATCH($A$1,Database!$A$1:$A$1,),)</f>
        <v>#N/A</v>
      </c>
      <c r="C341" s="30" t="e">
        <f>(Table245[[#This Row],[Completed]]-B340)/B340</f>
        <v>#N/A</v>
      </c>
    </row>
    <row r="342" spans="1:3" x14ac:dyDescent="0.2">
      <c r="A342" s="9">
        <v>35034</v>
      </c>
      <c r="B342" s="10" t="e">
        <f>VLOOKUP(Table245[[#This Row],[Date]],Database!$A:$A,MATCH($A$1,Database!$A$1:$A$1,),)</f>
        <v>#N/A</v>
      </c>
      <c r="C342" s="30" t="e">
        <f>(Table245[[#This Row],[Completed]]-B341)/B341</f>
        <v>#N/A</v>
      </c>
    </row>
    <row r="343" spans="1:3" x14ac:dyDescent="0.2">
      <c r="A343" s="9">
        <v>35065</v>
      </c>
      <c r="B343" s="10" t="e">
        <f>VLOOKUP(Table245[[#This Row],[Date]],Database!$A:$A,MATCH($A$1,Database!$A$1:$A$1,),)</f>
        <v>#N/A</v>
      </c>
      <c r="C343" s="30" t="e">
        <f>(Table245[[#This Row],[Completed]]-B342)/B342</f>
        <v>#N/A</v>
      </c>
    </row>
    <row r="344" spans="1:3" x14ac:dyDescent="0.2">
      <c r="A344" s="9">
        <v>35096</v>
      </c>
      <c r="B344" s="10" t="e">
        <f>VLOOKUP(Table245[[#This Row],[Date]],Database!$A:$A,MATCH($A$1,Database!$A$1:$A$1,),)</f>
        <v>#N/A</v>
      </c>
      <c r="C344" s="30" t="e">
        <f>(Table245[[#This Row],[Completed]]-B343)/B343</f>
        <v>#N/A</v>
      </c>
    </row>
    <row r="345" spans="1:3" x14ac:dyDescent="0.2">
      <c r="A345" s="9">
        <v>35125</v>
      </c>
      <c r="B345" s="10" t="e">
        <f>VLOOKUP(Table245[[#This Row],[Date]],Database!$A:$A,MATCH($A$1,Database!$A$1:$A$1,),)</f>
        <v>#N/A</v>
      </c>
      <c r="C345" s="30" t="e">
        <f>(Table245[[#This Row],[Completed]]-B344)/B344</f>
        <v>#N/A</v>
      </c>
    </row>
    <row r="346" spans="1:3" x14ac:dyDescent="0.2">
      <c r="A346" s="9">
        <v>35156</v>
      </c>
      <c r="B346" s="10" t="e">
        <f>VLOOKUP(Table245[[#This Row],[Date]],Database!$A:$A,MATCH($A$1,Database!$A$1:$A$1,),)</f>
        <v>#N/A</v>
      </c>
      <c r="C346" s="30" t="e">
        <f>(Table245[[#This Row],[Completed]]-B345)/B345</f>
        <v>#N/A</v>
      </c>
    </row>
    <row r="347" spans="1:3" x14ac:dyDescent="0.2">
      <c r="A347" s="9">
        <v>35186</v>
      </c>
      <c r="B347" s="10" t="e">
        <f>VLOOKUP(Table245[[#This Row],[Date]],Database!$A:$A,MATCH($A$1,Database!$A$1:$A$1,),)</f>
        <v>#N/A</v>
      </c>
      <c r="C347" s="30" t="e">
        <f>(Table245[[#This Row],[Completed]]-B346)/B346</f>
        <v>#N/A</v>
      </c>
    </row>
    <row r="348" spans="1:3" x14ac:dyDescent="0.2">
      <c r="A348" s="9">
        <v>35217</v>
      </c>
      <c r="B348" s="10" t="e">
        <f>VLOOKUP(Table245[[#This Row],[Date]],Database!$A:$A,MATCH($A$1,Database!$A$1:$A$1,),)</f>
        <v>#N/A</v>
      </c>
      <c r="C348" s="30" t="e">
        <f>(Table245[[#This Row],[Completed]]-B347)/B347</f>
        <v>#N/A</v>
      </c>
    </row>
    <row r="349" spans="1:3" x14ac:dyDescent="0.2">
      <c r="A349" s="9">
        <v>35247</v>
      </c>
      <c r="B349" s="10" t="e">
        <f>VLOOKUP(Table245[[#This Row],[Date]],Database!$A:$A,MATCH($A$1,Database!$A$1:$A$1,),)</f>
        <v>#N/A</v>
      </c>
      <c r="C349" s="30" t="e">
        <f>(Table245[[#This Row],[Completed]]-B348)/B348</f>
        <v>#N/A</v>
      </c>
    </row>
    <row r="350" spans="1:3" x14ac:dyDescent="0.2">
      <c r="A350" s="9">
        <v>35278</v>
      </c>
      <c r="B350" s="10" t="e">
        <f>VLOOKUP(Table245[[#This Row],[Date]],Database!$A:$A,MATCH($A$1,Database!$A$1:$A$1,),)</f>
        <v>#N/A</v>
      </c>
      <c r="C350" s="30" t="e">
        <f>(Table245[[#This Row],[Completed]]-B349)/B349</f>
        <v>#N/A</v>
      </c>
    </row>
    <row r="351" spans="1:3" x14ac:dyDescent="0.2">
      <c r="A351" s="9">
        <v>35309</v>
      </c>
      <c r="B351" s="10" t="e">
        <f>VLOOKUP(Table245[[#This Row],[Date]],Database!$A:$A,MATCH($A$1,Database!$A$1:$A$1,),)</f>
        <v>#N/A</v>
      </c>
      <c r="C351" s="30" t="e">
        <f>(Table245[[#This Row],[Completed]]-B350)/B350</f>
        <v>#N/A</v>
      </c>
    </row>
    <row r="352" spans="1:3" x14ac:dyDescent="0.2">
      <c r="A352" s="9">
        <v>35339</v>
      </c>
      <c r="B352" s="10" t="e">
        <f>VLOOKUP(Table245[[#This Row],[Date]],Database!$A:$A,MATCH($A$1,Database!$A$1:$A$1,),)</f>
        <v>#N/A</v>
      </c>
      <c r="C352" s="30" t="e">
        <f>(Table245[[#This Row],[Completed]]-B351)/B351</f>
        <v>#N/A</v>
      </c>
    </row>
    <row r="353" spans="1:3" x14ac:dyDescent="0.2">
      <c r="A353" s="9">
        <v>35370</v>
      </c>
      <c r="B353" s="10" t="e">
        <f>VLOOKUP(Table245[[#This Row],[Date]],Database!$A:$A,MATCH($A$1,Database!$A$1:$A$1,),)</f>
        <v>#N/A</v>
      </c>
      <c r="C353" s="30" t="e">
        <f>(Table245[[#This Row],[Completed]]-B352)/B352</f>
        <v>#N/A</v>
      </c>
    </row>
    <row r="354" spans="1:3" x14ac:dyDescent="0.2">
      <c r="A354" s="9">
        <v>35400</v>
      </c>
      <c r="B354" s="10" t="e">
        <f>VLOOKUP(Table245[[#This Row],[Date]],Database!$A:$A,MATCH($A$1,Database!$A$1:$A$1,),)</f>
        <v>#N/A</v>
      </c>
      <c r="C354" s="30" t="e">
        <f>(Table245[[#This Row],[Completed]]-B353)/B353</f>
        <v>#N/A</v>
      </c>
    </row>
    <row r="355" spans="1:3" x14ac:dyDescent="0.2">
      <c r="A355" s="9">
        <v>35431</v>
      </c>
      <c r="B355" s="10" t="e">
        <f>VLOOKUP(Table245[[#This Row],[Date]],Database!$A:$A,MATCH($A$1,Database!$A$1:$A$1,),)</f>
        <v>#N/A</v>
      </c>
      <c r="C355" s="30" t="e">
        <f>(Table245[[#This Row],[Completed]]-B354)/B354</f>
        <v>#N/A</v>
      </c>
    </row>
    <row r="356" spans="1:3" x14ac:dyDescent="0.2">
      <c r="A356" s="9">
        <v>35462</v>
      </c>
      <c r="B356" s="10" t="e">
        <f>VLOOKUP(Table245[[#This Row],[Date]],Database!$A:$A,MATCH($A$1,Database!$A$1:$A$1,),)</f>
        <v>#N/A</v>
      </c>
      <c r="C356" s="30" t="e">
        <f>(Table245[[#This Row],[Completed]]-B355)/B355</f>
        <v>#N/A</v>
      </c>
    </row>
    <row r="357" spans="1:3" x14ac:dyDescent="0.2">
      <c r="A357" s="9">
        <v>35490</v>
      </c>
      <c r="B357" s="10" t="e">
        <f>VLOOKUP(Table245[[#This Row],[Date]],Database!$A:$A,MATCH($A$1,Database!$A$1:$A$1,),)</f>
        <v>#N/A</v>
      </c>
      <c r="C357" s="30" t="e">
        <f>(Table245[[#This Row],[Completed]]-B356)/B356</f>
        <v>#N/A</v>
      </c>
    </row>
    <row r="358" spans="1:3" x14ac:dyDescent="0.2">
      <c r="A358" s="9">
        <v>35521</v>
      </c>
      <c r="B358" s="10" t="e">
        <f>VLOOKUP(Table245[[#This Row],[Date]],Database!$A:$A,MATCH($A$1,Database!$A$1:$A$1,),)</f>
        <v>#N/A</v>
      </c>
      <c r="C358" s="30" t="e">
        <f>(Table245[[#This Row],[Completed]]-B357)/B357</f>
        <v>#N/A</v>
      </c>
    </row>
    <row r="359" spans="1:3" x14ac:dyDescent="0.2">
      <c r="A359" s="9">
        <v>35551</v>
      </c>
      <c r="B359" s="10" t="e">
        <f>VLOOKUP(Table245[[#This Row],[Date]],Database!$A:$A,MATCH($A$1,Database!$A$1:$A$1,),)</f>
        <v>#N/A</v>
      </c>
      <c r="C359" s="30" t="e">
        <f>(Table245[[#This Row],[Completed]]-B358)/B358</f>
        <v>#N/A</v>
      </c>
    </row>
    <row r="360" spans="1:3" x14ac:dyDescent="0.2">
      <c r="A360" s="9">
        <v>35582</v>
      </c>
      <c r="B360" s="10" t="e">
        <f>VLOOKUP(Table245[[#This Row],[Date]],Database!$A:$A,MATCH($A$1,Database!$A$1:$A$1,),)</f>
        <v>#N/A</v>
      </c>
      <c r="C360" s="30" t="e">
        <f>(Table245[[#This Row],[Completed]]-B359)/B359</f>
        <v>#N/A</v>
      </c>
    </row>
    <row r="361" spans="1:3" x14ac:dyDescent="0.2">
      <c r="A361" s="9">
        <v>35612</v>
      </c>
      <c r="B361" s="10" t="e">
        <f>VLOOKUP(Table245[[#This Row],[Date]],Database!$A:$A,MATCH($A$1,Database!$A$1:$A$1,),)</f>
        <v>#N/A</v>
      </c>
      <c r="C361" s="30" t="e">
        <f>(Table245[[#This Row],[Completed]]-B360)/B360</f>
        <v>#N/A</v>
      </c>
    </row>
    <row r="362" spans="1:3" x14ac:dyDescent="0.2">
      <c r="A362" s="9">
        <v>35643</v>
      </c>
      <c r="B362" s="10" t="e">
        <f>VLOOKUP(Table245[[#This Row],[Date]],Database!$A:$A,MATCH($A$1,Database!$A$1:$A$1,),)</f>
        <v>#N/A</v>
      </c>
      <c r="C362" s="30" t="e">
        <f>(Table245[[#This Row],[Completed]]-B361)/B361</f>
        <v>#N/A</v>
      </c>
    </row>
    <row r="363" spans="1:3" x14ac:dyDescent="0.2">
      <c r="A363" s="9">
        <v>35674</v>
      </c>
      <c r="B363" s="10" t="e">
        <f>VLOOKUP(Table245[[#This Row],[Date]],Database!$A:$A,MATCH($A$1,Database!$A$1:$A$1,),)</f>
        <v>#N/A</v>
      </c>
      <c r="C363" s="30" t="e">
        <f>(Table245[[#This Row],[Completed]]-B362)/B362</f>
        <v>#N/A</v>
      </c>
    </row>
    <row r="364" spans="1:3" x14ac:dyDescent="0.2">
      <c r="A364" s="9">
        <v>35704</v>
      </c>
      <c r="B364" s="10" t="e">
        <f>VLOOKUP(Table245[[#This Row],[Date]],Database!$A:$A,MATCH($A$1,Database!$A$1:$A$1,),)</f>
        <v>#N/A</v>
      </c>
      <c r="C364" s="30" t="e">
        <f>(Table245[[#This Row],[Completed]]-B363)/B363</f>
        <v>#N/A</v>
      </c>
    </row>
    <row r="365" spans="1:3" x14ac:dyDescent="0.2">
      <c r="A365" s="9">
        <v>35735</v>
      </c>
      <c r="B365" s="10" t="e">
        <f>VLOOKUP(Table245[[#This Row],[Date]],Database!$A:$A,MATCH($A$1,Database!$A$1:$A$1,),)</f>
        <v>#N/A</v>
      </c>
      <c r="C365" s="30" t="e">
        <f>(Table245[[#This Row],[Completed]]-B364)/B364</f>
        <v>#N/A</v>
      </c>
    </row>
    <row r="366" spans="1:3" x14ac:dyDescent="0.2">
      <c r="A366" s="9">
        <v>35765</v>
      </c>
      <c r="B366" s="10" t="e">
        <f>VLOOKUP(Table245[[#This Row],[Date]],Database!$A:$A,MATCH($A$1,Database!$A$1:$A$1,),)</f>
        <v>#N/A</v>
      </c>
      <c r="C366" s="30" t="e">
        <f>(Table245[[#This Row],[Completed]]-B365)/B365</f>
        <v>#N/A</v>
      </c>
    </row>
    <row r="367" spans="1:3" x14ac:dyDescent="0.2">
      <c r="A367" s="9">
        <v>35796</v>
      </c>
      <c r="B367" s="10" t="e">
        <f>VLOOKUP(Table245[[#This Row],[Date]],Database!$A:$A,MATCH($A$1,Database!$A$1:$A$1,),)</f>
        <v>#N/A</v>
      </c>
      <c r="C367" s="30" t="e">
        <f>(Table245[[#This Row],[Completed]]-B366)/B366</f>
        <v>#N/A</v>
      </c>
    </row>
    <row r="368" spans="1:3" x14ac:dyDescent="0.2">
      <c r="A368" s="9">
        <v>35827</v>
      </c>
      <c r="B368" s="10" t="e">
        <f>VLOOKUP(Table245[[#This Row],[Date]],Database!$A:$A,MATCH($A$1,Database!$A$1:$A$1,),)</f>
        <v>#N/A</v>
      </c>
      <c r="C368" s="30" t="e">
        <f>(Table245[[#This Row],[Completed]]-B367)/B367</f>
        <v>#N/A</v>
      </c>
    </row>
    <row r="369" spans="1:3" x14ac:dyDescent="0.2">
      <c r="A369" s="9">
        <v>35855</v>
      </c>
      <c r="B369" s="10" t="e">
        <f>VLOOKUP(Table245[[#This Row],[Date]],Database!$A:$A,MATCH($A$1,Database!$A$1:$A$1,),)</f>
        <v>#N/A</v>
      </c>
      <c r="C369" s="30" t="e">
        <f>(Table245[[#This Row],[Completed]]-B368)/B368</f>
        <v>#N/A</v>
      </c>
    </row>
    <row r="370" spans="1:3" x14ac:dyDescent="0.2">
      <c r="A370" s="9">
        <v>35886</v>
      </c>
      <c r="B370" s="10" t="e">
        <f>VLOOKUP(Table245[[#This Row],[Date]],Database!$A:$A,MATCH($A$1,Database!$A$1:$A$1,),)</f>
        <v>#N/A</v>
      </c>
      <c r="C370" s="30" t="e">
        <f>(Table245[[#This Row],[Completed]]-B369)/B369</f>
        <v>#N/A</v>
      </c>
    </row>
    <row r="371" spans="1:3" x14ac:dyDescent="0.2">
      <c r="A371" s="9">
        <v>35916</v>
      </c>
      <c r="B371" s="10" t="e">
        <f>VLOOKUP(Table245[[#This Row],[Date]],Database!$A:$A,MATCH($A$1,Database!$A$1:$A$1,),)</f>
        <v>#N/A</v>
      </c>
      <c r="C371" s="30" t="e">
        <f>(Table245[[#This Row],[Completed]]-B370)/B370</f>
        <v>#N/A</v>
      </c>
    </row>
    <row r="372" spans="1:3" x14ac:dyDescent="0.2">
      <c r="A372" s="9">
        <v>35947</v>
      </c>
      <c r="B372" s="10" t="e">
        <f>VLOOKUP(Table245[[#This Row],[Date]],Database!$A:$A,MATCH($A$1,Database!$A$1:$A$1,),)</f>
        <v>#N/A</v>
      </c>
      <c r="C372" s="30" t="e">
        <f>(Table245[[#This Row],[Completed]]-B371)/B371</f>
        <v>#N/A</v>
      </c>
    </row>
    <row r="373" spans="1:3" x14ac:dyDescent="0.2">
      <c r="A373" s="9">
        <v>35977</v>
      </c>
      <c r="B373" s="10" t="e">
        <f>VLOOKUP(Table245[[#This Row],[Date]],Database!$A:$A,MATCH($A$1,Database!$A$1:$A$1,),)</f>
        <v>#N/A</v>
      </c>
      <c r="C373" s="30" t="e">
        <f>(Table245[[#This Row],[Completed]]-B372)/B372</f>
        <v>#N/A</v>
      </c>
    </row>
    <row r="374" spans="1:3" x14ac:dyDescent="0.2">
      <c r="A374" s="9">
        <v>36008</v>
      </c>
      <c r="B374" s="10" t="e">
        <f>VLOOKUP(Table245[[#This Row],[Date]],Database!$A:$A,MATCH($A$1,Database!$A$1:$A$1,),)</f>
        <v>#N/A</v>
      </c>
      <c r="C374" s="30" t="e">
        <f>(Table245[[#This Row],[Completed]]-B373)/B373</f>
        <v>#N/A</v>
      </c>
    </row>
    <row r="375" spans="1:3" x14ac:dyDescent="0.2">
      <c r="A375" s="9">
        <v>36039</v>
      </c>
      <c r="B375" s="10" t="e">
        <f>VLOOKUP(Table245[[#This Row],[Date]],Database!$A:$A,MATCH($A$1,Database!$A$1:$A$1,),)</f>
        <v>#N/A</v>
      </c>
      <c r="C375" s="30" t="e">
        <f>(Table245[[#This Row],[Completed]]-B374)/B374</f>
        <v>#N/A</v>
      </c>
    </row>
    <row r="376" spans="1:3" x14ac:dyDescent="0.2">
      <c r="A376" s="9">
        <v>36069</v>
      </c>
      <c r="B376" s="10" t="e">
        <f>VLOOKUP(Table245[[#This Row],[Date]],Database!$A:$A,MATCH($A$1,Database!$A$1:$A$1,),)</f>
        <v>#N/A</v>
      </c>
      <c r="C376" s="30" t="e">
        <f>(Table245[[#This Row],[Completed]]-B375)/B375</f>
        <v>#N/A</v>
      </c>
    </row>
    <row r="377" spans="1:3" x14ac:dyDescent="0.2">
      <c r="A377" s="9">
        <v>36100</v>
      </c>
      <c r="B377" s="10" t="e">
        <f>VLOOKUP(Table245[[#This Row],[Date]],Database!$A:$A,MATCH($A$1,Database!$A$1:$A$1,),)</f>
        <v>#N/A</v>
      </c>
      <c r="C377" s="30" t="e">
        <f>(Table245[[#This Row],[Completed]]-B376)/B376</f>
        <v>#N/A</v>
      </c>
    </row>
    <row r="378" spans="1:3" x14ac:dyDescent="0.2">
      <c r="A378" s="9">
        <v>36130</v>
      </c>
      <c r="B378" s="10" t="e">
        <f>VLOOKUP(Table245[[#This Row],[Date]],Database!$A:$A,MATCH($A$1,Database!$A$1:$A$1,),)</f>
        <v>#N/A</v>
      </c>
      <c r="C378" s="30" t="e">
        <f>(Table245[[#This Row],[Completed]]-B377)/B377</f>
        <v>#N/A</v>
      </c>
    </row>
    <row r="379" spans="1:3" x14ac:dyDescent="0.2">
      <c r="A379" s="9">
        <v>36161</v>
      </c>
      <c r="B379" s="10" t="e">
        <f>VLOOKUP(Table245[[#This Row],[Date]],Database!$A:$A,MATCH($A$1,Database!$A$1:$A$1,),)</f>
        <v>#N/A</v>
      </c>
      <c r="C379" s="30" t="e">
        <f>(Table245[[#This Row],[Completed]]-B378)/B378</f>
        <v>#N/A</v>
      </c>
    </row>
    <row r="380" spans="1:3" x14ac:dyDescent="0.2">
      <c r="A380" s="9">
        <v>36192</v>
      </c>
      <c r="B380" s="10" t="e">
        <f>VLOOKUP(Table245[[#This Row],[Date]],Database!$A:$A,MATCH($A$1,Database!$A$1:$A$1,),)</f>
        <v>#N/A</v>
      </c>
      <c r="C380" s="30" t="e">
        <f>(Table245[[#This Row],[Completed]]-B379)/B379</f>
        <v>#N/A</v>
      </c>
    </row>
    <row r="381" spans="1:3" x14ac:dyDescent="0.2">
      <c r="A381" s="9">
        <v>36220</v>
      </c>
      <c r="B381" s="10" t="e">
        <f>VLOOKUP(Table245[[#This Row],[Date]],Database!$A:$A,MATCH($A$1,Database!$A$1:$A$1,),)</f>
        <v>#N/A</v>
      </c>
      <c r="C381" s="30" t="e">
        <f>(Table245[[#This Row],[Completed]]-B380)/B380</f>
        <v>#N/A</v>
      </c>
    </row>
    <row r="382" spans="1:3" x14ac:dyDescent="0.2">
      <c r="A382" s="9">
        <v>36251</v>
      </c>
      <c r="B382" s="10" t="e">
        <f>VLOOKUP(Table245[[#This Row],[Date]],Database!$A:$A,MATCH($A$1,Database!$A$1:$A$1,),)</f>
        <v>#N/A</v>
      </c>
      <c r="C382" s="30" t="e">
        <f>(Table245[[#This Row],[Completed]]-B381)/B381</f>
        <v>#N/A</v>
      </c>
    </row>
    <row r="383" spans="1:3" x14ac:dyDescent="0.2">
      <c r="A383" s="9">
        <v>36281</v>
      </c>
      <c r="B383" s="10" t="e">
        <f>VLOOKUP(Table245[[#This Row],[Date]],Database!$A:$A,MATCH($A$1,Database!$A$1:$A$1,),)</f>
        <v>#N/A</v>
      </c>
      <c r="C383" s="30" t="e">
        <f>(Table245[[#This Row],[Completed]]-B382)/B382</f>
        <v>#N/A</v>
      </c>
    </row>
    <row r="384" spans="1:3" x14ac:dyDescent="0.2">
      <c r="A384" s="9">
        <v>36312</v>
      </c>
      <c r="B384" s="10" t="e">
        <f>VLOOKUP(Table245[[#This Row],[Date]],Database!$A:$A,MATCH($A$1,Database!$A$1:$A$1,),)</f>
        <v>#N/A</v>
      </c>
      <c r="C384" s="30" t="e">
        <f>(Table245[[#This Row],[Completed]]-B383)/B383</f>
        <v>#N/A</v>
      </c>
    </row>
    <row r="385" spans="1:3" x14ac:dyDescent="0.2">
      <c r="A385" s="9">
        <v>36342</v>
      </c>
      <c r="B385" s="10" t="e">
        <f>VLOOKUP(Table245[[#This Row],[Date]],Database!$A:$A,MATCH($A$1,Database!$A$1:$A$1,),)</f>
        <v>#N/A</v>
      </c>
      <c r="C385" s="30" t="e">
        <f>(Table245[[#This Row],[Completed]]-B384)/B384</f>
        <v>#N/A</v>
      </c>
    </row>
    <row r="386" spans="1:3" x14ac:dyDescent="0.2">
      <c r="A386" s="9">
        <v>36373</v>
      </c>
      <c r="B386" s="10" t="e">
        <f>VLOOKUP(Table245[[#This Row],[Date]],Database!$A:$A,MATCH($A$1,Database!$A$1:$A$1,),)</f>
        <v>#N/A</v>
      </c>
      <c r="C386" s="30" t="e">
        <f>(Table245[[#This Row],[Completed]]-B385)/B385</f>
        <v>#N/A</v>
      </c>
    </row>
    <row r="387" spans="1:3" x14ac:dyDescent="0.2">
      <c r="A387" s="9">
        <v>36404</v>
      </c>
      <c r="B387" s="10" t="e">
        <f>VLOOKUP(Table245[[#This Row],[Date]],Database!$A:$A,MATCH($A$1,Database!$A$1:$A$1,),)</f>
        <v>#N/A</v>
      </c>
      <c r="C387" s="30" t="e">
        <f>(Table245[[#This Row],[Completed]]-B386)/B386</f>
        <v>#N/A</v>
      </c>
    </row>
    <row r="388" spans="1:3" x14ac:dyDescent="0.2">
      <c r="A388" s="9">
        <v>36434</v>
      </c>
      <c r="B388" s="10" t="e">
        <f>VLOOKUP(Table245[[#This Row],[Date]],Database!$A:$A,MATCH($A$1,Database!$A$1:$A$1,),)</f>
        <v>#N/A</v>
      </c>
      <c r="C388" s="30" t="e">
        <f>(Table245[[#This Row],[Completed]]-B387)/B387</f>
        <v>#N/A</v>
      </c>
    </row>
    <row r="389" spans="1:3" x14ac:dyDescent="0.2">
      <c r="A389" s="9">
        <v>36465</v>
      </c>
      <c r="B389" s="10" t="e">
        <f>VLOOKUP(Table245[[#This Row],[Date]],Database!$A:$A,MATCH($A$1,Database!$A$1:$A$1,),)</f>
        <v>#N/A</v>
      </c>
      <c r="C389" s="30" t="e">
        <f>(Table245[[#This Row],[Completed]]-B388)/B388</f>
        <v>#N/A</v>
      </c>
    </row>
    <row r="390" spans="1:3" x14ac:dyDescent="0.2">
      <c r="A390" s="9">
        <v>36495</v>
      </c>
      <c r="B390" s="10" t="e">
        <f>VLOOKUP(Table245[[#This Row],[Date]],Database!$A:$A,MATCH($A$1,Database!$A$1:$A$1,),)</f>
        <v>#N/A</v>
      </c>
      <c r="C390" s="30" t="e">
        <f>(Table245[[#This Row],[Completed]]-B389)/B389</f>
        <v>#N/A</v>
      </c>
    </row>
    <row r="391" spans="1:3" x14ac:dyDescent="0.2">
      <c r="A391" s="9">
        <v>36526</v>
      </c>
      <c r="B391" s="10" t="e">
        <f>VLOOKUP(Table245[[#This Row],[Date]],Database!$A:$A,MATCH($A$1,Database!$A$1:$A$1,),)</f>
        <v>#N/A</v>
      </c>
      <c r="C391" s="30" t="e">
        <f>(Table245[[#This Row],[Completed]]-B390)/B390</f>
        <v>#N/A</v>
      </c>
    </row>
    <row r="392" spans="1:3" x14ac:dyDescent="0.2">
      <c r="A392" s="9">
        <v>36557</v>
      </c>
      <c r="B392" s="10" t="e">
        <f>VLOOKUP(Table245[[#This Row],[Date]],Database!$A:$A,MATCH($A$1,Database!$A$1:$A$1,),)</f>
        <v>#N/A</v>
      </c>
      <c r="C392" s="30" t="e">
        <f>(Table245[[#This Row],[Completed]]-B391)/B391</f>
        <v>#N/A</v>
      </c>
    </row>
    <row r="393" spans="1:3" x14ac:dyDescent="0.2">
      <c r="A393" s="9">
        <v>36586</v>
      </c>
      <c r="B393" s="10" t="e">
        <f>VLOOKUP(Table245[[#This Row],[Date]],Database!$A:$A,MATCH($A$1,Database!$A$1:$A$1,),)</f>
        <v>#N/A</v>
      </c>
      <c r="C393" s="30" t="e">
        <f>(Table245[[#This Row],[Completed]]-B392)/B392</f>
        <v>#N/A</v>
      </c>
    </row>
    <row r="394" spans="1:3" x14ac:dyDescent="0.2">
      <c r="A394" s="9">
        <v>36617</v>
      </c>
      <c r="B394" s="10" t="e">
        <f>VLOOKUP(Table245[[#This Row],[Date]],Database!$A:$A,MATCH($A$1,Database!$A$1:$A$1,),)</f>
        <v>#N/A</v>
      </c>
      <c r="C394" s="30" t="e">
        <f>(Table245[[#This Row],[Completed]]-B393)/B393</f>
        <v>#N/A</v>
      </c>
    </row>
    <row r="395" spans="1:3" x14ac:dyDescent="0.2">
      <c r="A395" s="9">
        <v>36647</v>
      </c>
      <c r="B395" s="10" t="e">
        <f>VLOOKUP(Table245[[#This Row],[Date]],Database!$A:$A,MATCH($A$1,Database!$A$1:$A$1,),)</f>
        <v>#N/A</v>
      </c>
      <c r="C395" s="30" t="e">
        <f>(Table245[[#This Row],[Completed]]-B394)/B394</f>
        <v>#N/A</v>
      </c>
    </row>
    <row r="396" spans="1:3" x14ac:dyDescent="0.2">
      <c r="A396" s="9">
        <v>36678</v>
      </c>
      <c r="B396" s="10" t="e">
        <f>VLOOKUP(Table245[[#This Row],[Date]],Database!$A:$A,MATCH($A$1,Database!$A$1:$A$1,),)</f>
        <v>#N/A</v>
      </c>
      <c r="C396" s="30" t="e">
        <f>(Table245[[#This Row],[Completed]]-B395)/B395</f>
        <v>#N/A</v>
      </c>
    </row>
    <row r="397" spans="1:3" x14ac:dyDescent="0.2">
      <c r="A397" s="9">
        <v>36708</v>
      </c>
      <c r="B397" s="10" t="e">
        <f>VLOOKUP(Table245[[#This Row],[Date]],Database!$A:$A,MATCH($A$1,Database!$A$1:$A$1,),)</f>
        <v>#N/A</v>
      </c>
      <c r="C397" s="30" t="e">
        <f>(Table245[[#This Row],[Completed]]-B396)/B396</f>
        <v>#N/A</v>
      </c>
    </row>
    <row r="398" spans="1:3" x14ac:dyDescent="0.2">
      <c r="A398" s="9">
        <v>36739</v>
      </c>
      <c r="B398" s="10" t="e">
        <f>VLOOKUP(Table245[[#This Row],[Date]],Database!$A:$A,MATCH($A$1,Database!$A$1:$A$1,),)</f>
        <v>#N/A</v>
      </c>
      <c r="C398" s="30" t="e">
        <f>(Table245[[#This Row],[Completed]]-B397)/B397</f>
        <v>#N/A</v>
      </c>
    </row>
    <row r="399" spans="1:3" x14ac:dyDescent="0.2">
      <c r="A399" s="9">
        <v>36770</v>
      </c>
      <c r="B399" s="10" t="e">
        <f>VLOOKUP(Table245[[#This Row],[Date]],Database!$A:$A,MATCH($A$1,Database!$A$1:$A$1,),)</f>
        <v>#N/A</v>
      </c>
      <c r="C399" s="30" t="e">
        <f>(Table245[[#This Row],[Completed]]-B398)/B398</f>
        <v>#N/A</v>
      </c>
    </row>
    <row r="400" spans="1:3" x14ac:dyDescent="0.2">
      <c r="A400" s="9">
        <v>36800</v>
      </c>
      <c r="B400" s="10" t="e">
        <f>VLOOKUP(Table245[[#This Row],[Date]],Database!$A:$A,MATCH($A$1,Database!$A$1:$A$1,),)</f>
        <v>#N/A</v>
      </c>
      <c r="C400" s="30" t="e">
        <f>(Table245[[#This Row],[Completed]]-B399)/B399</f>
        <v>#N/A</v>
      </c>
    </row>
    <row r="401" spans="1:3" x14ac:dyDescent="0.2">
      <c r="A401" s="9">
        <v>36831</v>
      </c>
      <c r="B401" s="10" t="e">
        <f>VLOOKUP(Table245[[#This Row],[Date]],Database!$A:$A,MATCH($A$1,Database!$A$1:$A$1,),)</f>
        <v>#N/A</v>
      </c>
      <c r="C401" s="30" t="e">
        <f>(Table245[[#This Row],[Completed]]-B400)/B400</f>
        <v>#N/A</v>
      </c>
    </row>
    <row r="402" spans="1:3" x14ac:dyDescent="0.2">
      <c r="A402" s="9">
        <v>36861</v>
      </c>
      <c r="B402" s="10" t="e">
        <f>VLOOKUP(Table245[[#This Row],[Date]],Database!$A:$A,MATCH($A$1,Database!$A$1:$A$1,),)</f>
        <v>#N/A</v>
      </c>
      <c r="C402" s="30" t="e">
        <f>(Table245[[#This Row],[Completed]]-B401)/B401</f>
        <v>#N/A</v>
      </c>
    </row>
    <row r="403" spans="1:3" x14ac:dyDescent="0.2">
      <c r="A403" s="9">
        <v>36892</v>
      </c>
      <c r="B403" s="10" t="e">
        <f>VLOOKUP(Table245[[#This Row],[Date]],Database!$A:$A,MATCH($A$1,Database!$A$1:$A$1,),)</f>
        <v>#N/A</v>
      </c>
      <c r="C403" s="30" t="e">
        <f>(Table245[[#This Row],[Completed]]-B402)/B402</f>
        <v>#N/A</v>
      </c>
    </row>
    <row r="404" spans="1:3" x14ac:dyDescent="0.2">
      <c r="A404" s="9">
        <v>36923</v>
      </c>
      <c r="B404" s="10" t="e">
        <f>VLOOKUP(Table245[[#This Row],[Date]],Database!$A:$A,MATCH($A$1,Database!$A$1:$A$1,),)</f>
        <v>#N/A</v>
      </c>
      <c r="C404" s="30" t="e">
        <f>(Table245[[#This Row],[Completed]]-B403)/B403</f>
        <v>#N/A</v>
      </c>
    </row>
    <row r="405" spans="1:3" x14ac:dyDescent="0.2">
      <c r="A405" s="9">
        <v>36951</v>
      </c>
      <c r="B405" s="10" t="e">
        <f>VLOOKUP(Table245[[#This Row],[Date]],Database!$A:$A,MATCH($A$1,Database!$A$1:$A$1,),)</f>
        <v>#N/A</v>
      </c>
      <c r="C405" s="30" t="e">
        <f>(Table245[[#This Row],[Completed]]-B404)/B404</f>
        <v>#N/A</v>
      </c>
    </row>
    <row r="406" spans="1:3" x14ac:dyDescent="0.2">
      <c r="A406" s="9">
        <v>36982</v>
      </c>
      <c r="B406" s="10" t="e">
        <f>VLOOKUP(Table245[[#This Row],[Date]],Database!$A:$A,MATCH($A$1,Database!$A$1:$A$1,),)</f>
        <v>#N/A</v>
      </c>
      <c r="C406" s="30" t="e">
        <f>(Table245[[#This Row],[Completed]]-B405)/B405</f>
        <v>#N/A</v>
      </c>
    </row>
    <row r="407" spans="1:3" x14ac:dyDescent="0.2">
      <c r="A407" s="9">
        <v>37012</v>
      </c>
      <c r="B407" s="10" t="e">
        <f>VLOOKUP(Table245[[#This Row],[Date]],Database!$A:$A,MATCH($A$1,Database!$A$1:$A$1,),)</f>
        <v>#N/A</v>
      </c>
      <c r="C407" s="30" t="e">
        <f>(Table245[[#This Row],[Completed]]-B406)/B406</f>
        <v>#N/A</v>
      </c>
    </row>
    <row r="408" spans="1:3" x14ac:dyDescent="0.2">
      <c r="A408" s="9">
        <v>37043</v>
      </c>
      <c r="B408" s="10" t="e">
        <f>VLOOKUP(Table245[[#This Row],[Date]],Database!$A:$A,MATCH($A$1,Database!$A$1:$A$1,),)</f>
        <v>#N/A</v>
      </c>
      <c r="C408" s="30" t="e">
        <f>(Table245[[#This Row],[Completed]]-B407)/B407</f>
        <v>#N/A</v>
      </c>
    </row>
    <row r="409" spans="1:3" x14ac:dyDescent="0.2">
      <c r="A409" s="9">
        <v>37073</v>
      </c>
      <c r="B409" s="10" t="e">
        <f>VLOOKUP(Table245[[#This Row],[Date]],Database!$A:$A,MATCH($A$1,Database!$A$1:$A$1,),)</f>
        <v>#N/A</v>
      </c>
      <c r="C409" s="30" t="e">
        <f>(Table245[[#This Row],[Completed]]-B408)/B408</f>
        <v>#N/A</v>
      </c>
    </row>
    <row r="410" spans="1:3" x14ac:dyDescent="0.2">
      <c r="A410" s="9">
        <v>37104</v>
      </c>
      <c r="B410" s="10" t="e">
        <f>VLOOKUP(Table245[[#This Row],[Date]],Database!$A:$A,MATCH($A$1,Database!$A$1:$A$1,),)</f>
        <v>#N/A</v>
      </c>
      <c r="C410" s="30" t="e">
        <f>(Table245[[#This Row],[Completed]]-B409)/B409</f>
        <v>#N/A</v>
      </c>
    </row>
    <row r="411" spans="1:3" x14ac:dyDescent="0.2">
      <c r="A411" s="9">
        <v>37135</v>
      </c>
      <c r="B411" s="10" t="e">
        <f>VLOOKUP(Table245[[#This Row],[Date]],Database!$A:$A,MATCH($A$1,Database!$A$1:$A$1,),)</f>
        <v>#N/A</v>
      </c>
      <c r="C411" s="30" t="e">
        <f>(Table245[[#This Row],[Completed]]-B410)/B410</f>
        <v>#N/A</v>
      </c>
    </row>
    <row r="412" spans="1:3" x14ac:dyDescent="0.2">
      <c r="A412" s="9">
        <v>37165</v>
      </c>
      <c r="B412" s="10" t="e">
        <f>VLOOKUP(Table245[[#This Row],[Date]],Database!$A:$A,MATCH($A$1,Database!$A$1:$A$1,),)</f>
        <v>#N/A</v>
      </c>
      <c r="C412" s="30" t="e">
        <f>(Table245[[#This Row],[Completed]]-B411)/B411</f>
        <v>#N/A</v>
      </c>
    </row>
    <row r="413" spans="1:3" x14ac:dyDescent="0.2">
      <c r="A413" s="9">
        <v>37196</v>
      </c>
      <c r="B413" s="10" t="e">
        <f>VLOOKUP(Table245[[#This Row],[Date]],Database!$A:$A,MATCH($A$1,Database!$A$1:$A$1,),)</f>
        <v>#N/A</v>
      </c>
      <c r="C413" s="30" t="e">
        <f>(Table245[[#This Row],[Completed]]-B412)/B412</f>
        <v>#N/A</v>
      </c>
    </row>
    <row r="414" spans="1:3" x14ac:dyDescent="0.2">
      <c r="A414" s="9">
        <v>37226</v>
      </c>
      <c r="B414" s="10" t="e">
        <f>VLOOKUP(Table245[[#This Row],[Date]],Database!$A:$A,MATCH($A$1,Database!$A$1:$A$1,),)</f>
        <v>#N/A</v>
      </c>
      <c r="C414" s="30" t="e">
        <f>(Table245[[#This Row],[Completed]]-B413)/B413</f>
        <v>#N/A</v>
      </c>
    </row>
    <row r="415" spans="1:3" x14ac:dyDescent="0.2">
      <c r="A415" s="9">
        <v>37257</v>
      </c>
      <c r="B415" s="10" t="e">
        <f>VLOOKUP(Table245[[#This Row],[Date]],Database!$A:$A,MATCH($A$1,Database!$A$1:$A$1,),)</f>
        <v>#N/A</v>
      </c>
      <c r="C415" s="30" t="e">
        <f>(Table245[[#This Row],[Completed]]-B414)/B414</f>
        <v>#N/A</v>
      </c>
    </row>
    <row r="416" spans="1:3" x14ac:dyDescent="0.2">
      <c r="A416" s="9">
        <v>37288</v>
      </c>
      <c r="B416" s="10" t="e">
        <f>VLOOKUP(Table245[[#This Row],[Date]],Database!$A:$A,MATCH($A$1,Database!$A$1:$A$1,),)</f>
        <v>#N/A</v>
      </c>
      <c r="C416" s="30" t="e">
        <f>(Table245[[#This Row],[Completed]]-B415)/B415</f>
        <v>#N/A</v>
      </c>
    </row>
    <row r="417" spans="1:3" x14ac:dyDescent="0.2">
      <c r="A417" s="9">
        <v>37316</v>
      </c>
      <c r="B417" s="10" t="e">
        <f>VLOOKUP(Table245[[#This Row],[Date]],Database!$A:$A,MATCH($A$1,Database!$A$1:$A$1,),)</f>
        <v>#N/A</v>
      </c>
      <c r="C417" s="30" t="e">
        <f>(Table245[[#This Row],[Completed]]-B416)/B416</f>
        <v>#N/A</v>
      </c>
    </row>
    <row r="418" spans="1:3" x14ac:dyDescent="0.2">
      <c r="A418" s="9">
        <v>37347</v>
      </c>
      <c r="B418" s="10" t="e">
        <f>VLOOKUP(Table245[[#This Row],[Date]],Database!$A:$A,MATCH($A$1,Database!$A$1:$A$1,),)</f>
        <v>#N/A</v>
      </c>
      <c r="C418" s="30" t="e">
        <f>(Table245[[#This Row],[Completed]]-B417)/B417</f>
        <v>#N/A</v>
      </c>
    </row>
    <row r="419" spans="1:3" x14ac:dyDescent="0.2">
      <c r="A419" s="9">
        <v>37377</v>
      </c>
      <c r="B419" s="10" t="e">
        <f>VLOOKUP(Table245[[#This Row],[Date]],Database!$A:$A,MATCH($A$1,Database!$A$1:$A$1,),)</f>
        <v>#N/A</v>
      </c>
      <c r="C419" s="30" t="e">
        <f>(Table245[[#This Row],[Completed]]-B418)/B418</f>
        <v>#N/A</v>
      </c>
    </row>
    <row r="420" spans="1:3" x14ac:dyDescent="0.2">
      <c r="A420" s="9">
        <v>37408</v>
      </c>
      <c r="B420" s="10" t="e">
        <f>VLOOKUP(Table245[[#This Row],[Date]],Database!$A:$A,MATCH($A$1,Database!$A$1:$A$1,),)</f>
        <v>#N/A</v>
      </c>
      <c r="C420" s="30" t="e">
        <f>(Table245[[#This Row],[Completed]]-B419)/B419</f>
        <v>#N/A</v>
      </c>
    </row>
    <row r="421" spans="1:3" x14ac:dyDescent="0.2">
      <c r="A421" s="9">
        <v>37438</v>
      </c>
      <c r="B421" s="10" t="e">
        <f>VLOOKUP(Table245[[#This Row],[Date]],Database!$A:$A,MATCH($A$1,Database!$A$1:$A$1,),)</f>
        <v>#N/A</v>
      </c>
      <c r="C421" s="30" t="e">
        <f>(Table245[[#This Row],[Completed]]-B420)/B420</f>
        <v>#N/A</v>
      </c>
    </row>
    <row r="422" spans="1:3" x14ac:dyDescent="0.2">
      <c r="A422" s="9">
        <v>37469</v>
      </c>
      <c r="B422" s="10" t="e">
        <f>VLOOKUP(Table245[[#This Row],[Date]],Database!$A:$A,MATCH($A$1,Database!$A$1:$A$1,),)</f>
        <v>#N/A</v>
      </c>
      <c r="C422" s="30" t="e">
        <f>(Table245[[#This Row],[Completed]]-B421)/B421</f>
        <v>#N/A</v>
      </c>
    </row>
    <row r="423" spans="1:3" x14ac:dyDescent="0.2">
      <c r="A423" s="9">
        <v>37500</v>
      </c>
      <c r="B423" s="10" t="e">
        <f>VLOOKUP(Table245[[#This Row],[Date]],Database!$A:$A,MATCH($A$1,Database!$A$1:$A$1,),)</f>
        <v>#N/A</v>
      </c>
      <c r="C423" s="30" t="e">
        <f>(Table245[[#This Row],[Completed]]-B422)/B422</f>
        <v>#N/A</v>
      </c>
    </row>
    <row r="424" spans="1:3" x14ac:dyDescent="0.2">
      <c r="A424" s="9">
        <v>37530</v>
      </c>
      <c r="B424" s="10" t="e">
        <f>VLOOKUP(Table245[[#This Row],[Date]],Database!$A:$A,MATCH($A$1,Database!$A$1:$A$1,),)</f>
        <v>#N/A</v>
      </c>
      <c r="C424" s="30" t="e">
        <f>(Table245[[#This Row],[Completed]]-B423)/B423</f>
        <v>#N/A</v>
      </c>
    </row>
    <row r="425" spans="1:3" x14ac:dyDescent="0.2">
      <c r="A425" s="9">
        <v>37561</v>
      </c>
      <c r="B425" s="10" t="e">
        <f>VLOOKUP(Table245[[#This Row],[Date]],Database!$A:$A,MATCH($A$1,Database!$A$1:$A$1,),)</f>
        <v>#N/A</v>
      </c>
      <c r="C425" s="30" t="e">
        <f>(Table245[[#This Row],[Completed]]-B424)/B424</f>
        <v>#N/A</v>
      </c>
    </row>
    <row r="426" spans="1:3" x14ac:dyDescent="0.2">
      <c r="A426" s="9">
        <v>37591</v>
      </c>
      <c r="B426" s="10" t="e">
        <f>VLOOKUP(Table245[[#This Row],[Date]],Database!$A:$A,MATCH($A$1,Database!$A$1:$A$1,),)</f>
        <v>#N/A</v>
      </c>
      <c r="C426" s="30" t="e">
        <f>(Table245[[#This Row],[Completed]]-B425)/B425</f>
        <v>#N/A</v>
      </c>
    </row>
    <row r="427" spans="1:3" x14ac:dyDescent="0.2">
      <c r="A427" s="9">
        <v>37622</v>
      </c>
      <c r="B427" s="10" t="e">
        <f>VLOOKUP(Table245[[#This Row],[Date]],Database!$A:$A,MATCH($A$1,Database!$A$1:$A$1,),)</f>
        <v>#N/A</v>
      </c>
      <c r="C427" s="30" t="e">
        <f>(Table245[[#This Row],[Completed]]-B426)/B426</f>
        <v>#N/A</v>
      </c>
    </row>
    <row r="428" spans="1:3" x14ac:dyDescent="0.2">
      <c r="A428" s="9">
        <v>37653</v>
      </c>
      <c r="B428" s="10" t="e">
        <f>VLOOKUP(Table245[[#This Row],[Date]],Database!$A:$A,MATCH($A$1,Database!$A$1:$A$1,),)</f>
        <v>#N/A</v>
      </c>
      <c r="C428" s="30" t="e">
        <f>(Table245[[#This Row],[Completed]]-B427)/B427</f>
        <v>#N/A</v>
      </c>
    </row>
    <row r="429" spans="1:3" x14ac:dyDescent="0.2">
      <c r="A429" s="9">
        <v>37681</v>
      </c>
      <c r="B429" s="10" t="e">
        <f>VLOOKUP(Table245[[#This Row],[Date]],Database!$A:$A,MATCH($A$1,Database!$A$1:$A$1,),)</f>
        <v>#N/A</v>
      </c>
      <c r="C429" s="30" t="e">
        <f>(Table245[[#This Row],[Completed]]-B428)/B428</f>
        <v>#N/A</v>
      </c>
    </row>
    <row r="430" spans="1:3" x14ac:dyDescent="0.2">
      <c r="A430" s="9">
        <v>37712</v>
      </c>
      <c r="B430" s="10" t="e">
        <f>VLOOKUP(Table245[[#This Row],[Date]],Database!$A:$A,MATCH($A$1,Database!$A$1:$A$1,),)</f>
        <v>#N/A</v>
      </c>
      <c r="C430" s="30" t="e">
        <f>(Table245[[#This Row],[Completed]]-B429)/B429</f>
        <v>#N/A</v>
      </c>
    </row>
    <row r="431" spans="1:3" x14ac:dyDescent="0.2">
      <c r="A431" s="9">
        <v>37742</v>
      </c>
      <c r="B431" s="10" t="e">
        <f>VLOOKUP(Table245[[#This Row],[Date]],Database!$A:$A,MATCH($A$1,Database!$A$1:$A$1,),)</f>
        <v>#N/A</v>
      </c>
      <c r="C431" s="30" t="e">
        <f>(Table245[[#This Row],[Completed]]-B430)/B430</f>
        <v>#N/A</v>
      </c>
    </row>
    <row r="432" spans="1:3" x14ac:dyDescent="0.2">
      <c r="A432" s="9">
        <v>37773</v>
      </c>
      <c r="B432" s="10" t="e">
        <f>VLOOKUP(Table245[[#This Row],[Date]],Database!$A:$A,MATCH($A$1,Database!$A$1:$A$1,),)</f>
        <v>#N/A</v>
      </c>
      <c r="C432" s="30" t="e">
        <f>(Table245[[#This Row],[Completed]]-B431)/B431</f>
        <v>#N/A</v>
      </c>
    </row>
    <row r="433" spans="1:3" x14ac:dyDescent="0.2">
      <c r="A433" s="9">
        <v>37803</v>
      </c>
      <c r="B433" s="10" t="e">
        <f>VLOOKUP(Table245[[#This Row],[Date]],Database!$A:$A,MATCH($A$1,Database!$A$1:$A$1,),)</f>
        <v>#N/A</v>
      </c>
      <c r="C433" s="30" t="e">
        <f>(Table245[[#This Row],[Completed]]-B432)/B432</f>
        <v>#N/A</v>
      </c>
    </row>
    <row r="434" spans="1:3" x14ac:dyDescent="0.2">
      <c r="A434" s="9">
        <v>37834</v>
      </c>
      <c r="B434" s="10" t="e">
        <f>VLOOKUP(Table245[[#This Row],[Date]],Database!$A:$A,MATCH($A$1,Database!$A$1:$A$1,),)</f>
        <v>#N/A</v>
      </c>
      <c r="C434" s="30" t="e">
        <f>(Table245[[#This Row],[Completed]]-B433)/B433</f>
        <v>#N/A</v>
      </c>
    </row>
    <row r="435" spans="1:3" x14ac:dyDescent="0.2">
      <c r="A435" s="9">
        <v>37865</v>
      </c>
      <c r="B435" s="10" t="e">
        <f>VLOOKUP(Table245[[#This Row],[Date]],Database!$A:$A,MATCH($A$1,Database!$A$1:$A$1,),)</f>
        <v>#N/A</v>
      </c>
      <c r="C435" s="30" t="e">
        <f>(Table245[[#This Row],[Completed]]-B434)/B434</f>
        <v>#N/A</v>
      </c>
    </row>
    <row r="436" spans="1:3" x14ac:dyDescent="0.2">
      <c r="A436" s="9">
        <v>37895</v>
      </c>
      <c r="B436" s="10" t="e">
        <f>VLOOKUP(Table245[[#This Row],[Date]],Database!$A:$A,MATCH($A$1,Database!$A$1:$A$1,),)</f>
        <v>#N/A</v>
      </c>
      <c r="C436" s="30" t="e">
        <f>(Table245[[#This Row],[Completed]]-B435)/B435</f>
        <v>#N/A</v>
      </c>
    </row>
    <row r="437" spans="1:3" x14ac:dyDescent="0.2">
      <c r="A437" s="9">
        <v>37926</v>
      </c>
      <c r="B437" s="10" t="e">
        <f>VLOOKUP(Table245[[#This Row],[Date]],Database!$A:$A,MATCH($A$1,Database!$A$1:$A$1,),)</f>
        <v>#N/A</v>
      </c>
      <c r="C437" s="30" t="e">
        <f>(Table245[[#This Row],[Completed]]-B436)/B436</f>
        <v>#N/A</v>
      </c>
    </row>
    <row r="438" spans="1:3" x14ac:dyDescent="0.2">
      <c r="A438" s="9">
        <v>37956</v>
      </c>
      <c r="B438" s="10" t="e">
        <f>VLOOKUP(Table245[[#This Row],[Date]],Database!$A:$A,MATCH($A$1,Database!$A$1:$A$1,),)</f>
        <v>#N/A</v>
      </c>
      <c r="C438" s="30" t="e">
        <f>(Table245[[#This Row],[Completed]]-B437)/B437</f>
        <v>#N/A</v>
      </c>
    </row>
    <row r="439" spans="1:3" x14ac:dyDescent="0.2">
      <c r="A439" s="9">
        <v>37987</v>
      </c>
      <c r="B439" s="10" t="e">
        <f>VLOOKUP(Table245[[#This Row],[Date]],Database!$A:$A,MATCH($A$1,Database!$A$1:$A$1,),)</f>
        <v>#N/A</v>
      </c>
      <c r="C439" s="30" t="e">
        <f>(Table245[[#This Row],[Completed]]-B438)/B438</f>
        <v>#N/A</v>
      </c>
    </row>
    <row r="440" spans="1:3" x14ac:dyDescent="0.2">
      <c r="A440" s="9">
        <v>38018</v>
      </c>
      <c r="B440" s="10" t="e">
        <f>VLOOKUP(Table245[[#This Row],[Date]],Database!$A:$A,MATCH($A$1,Database!$A$1:$A$1,),)</f>
        <v>#N/A</v>
      </c>
      <c r="C440" s="30" t="e">
        <f>(Table245[[#This Row],[Completed]]-B439)/B439</f>
        <v>#N/A</v>
      </c>
    </row>
    <row r="441" spans="1:3" x14ac:dyDescent="0.2">
      <c r="A441" s="9">
        <v>38047</v>
      </c>
      <c r="B441" s="10" t="e">
        <f>VLOOKUP(Table245[[#This Row],[Date]],Database!$A:$A,MATCH($A$1,Database!$A$1:$A$1,),)</f>
        <v>#N/A</v>
      </c>
      <c r="C441" s="30" t="e">
        <f>(Table245[[#This Row],[Completed]]-B440)/B440</f>
        <v>#N/A</v>
      </c>
    </row>
    <row r="442" spans="1:3" x14ac:dyDescent="0.2">
      <c r="A442" s="9">
        <v>38078</v>
      </c>
      <c r="B442" s="10" t="e">
        <f>VLOOKUP(Table245[[#This Row],[Date]],Database!$A:$A,MATCH($A$1,Database!$A$1:$A$1,),)</f>
        <v>#N/A</v>
      </c>
      <c r="C442" s="30" t="e">
        <f>(Table245[[#This Row],[Completed]]-B441)/B441</f>
        <v>#N/A</v>
      </c>
    </row>
    <row r="443" spans="1:3" x14ac:dyDescent="0.2">
      <c r="A443" s="9">
        <v>38108</v>
      </c>
      <c r="B443" s="10" t="e">
        <f>VLOOKUP(Table245[[#This Row],[Date]],Database!$A:$A,MATCH($A$1,Database!$A$1:$A$1,),)</f>
        <v>#N/A</v>
      </c>
      <c r="C443" s="30" t="e">
        <f>(Table245[[#This Row],[Completed]]-B442)/B442</f>
        <v>#N/A</v>
      </c>
    </row>
    <row r="444" spans="1:3" x14ac:dyDescent="0.2">
      <c r="A444" s="9">
        <v>38139</v>
      </c>
      <c r="B444" s="10" t="e">
        <f>VLOOKUP(Table245[[#This Row],[Date]],Database!$A:$A,MATCH($A$1,Database!$A$1:$A$1,),)</f>
        <v>#N/A</v>
      </c>
      <c r="C444" s="30" t="e">
        <f>(Table245[[#This Row],[Completed]]-B443)/B443</f>
        <v>#N/A</v>
      </c>
    </row>
    <row r="445" spans="1:3" x14ac:dyDescent="0.2">
      <c r="A445" s="9">
        <v>38169</v>
      </c>
      <c r="B445" s="10" t="e">
        <f>VLOOKUP(Table245[[#This Row],[Date]],Database!$A:$A,MATCH($A$1,Database!$A$1:$A$1,),)</f>
        <v>#N/A</v>
      </c>
      <c r="C445" s="30" t="e">
        <f>(Table245[[#This Row],[Completed]]-B444)/B444</f>
        <v>#N/A</v>
      </c>
    </row>
    <row r="446" spans="1:3" x14ac:dyDescent="0.2">
      <c r="A446" s="9">
        <v>38200</v>
      </c>
      <c r="B446" s="10" t="e">
        <f>VLOOKUP(Table245[[#This Row],[Date]],Database!$A:$A,MATCH($A$1,Database!$A$1:$A$1,),)</f>
        <v>#N/A</v>
      </c>
      <c r="C446" s="30" t="e">
        <f>(Table245[[#This Row],[Completed]]-B445)/B445</f>
        <v>#N/A</v>
      </c>
    </row>
    <row r="447" spans="1:3" x14ac:dyDescent="0.2">
      <c r="A447" s="9">
        <v>38231</v>
      </c>
      <c r="B447" s="10" t="e">
        <f>VLOOKUP(Table245[[#This Row],[Date]],Database!$A:$A,MATCH($A$1,Database!$A$1:$A$1,),)</f>
        <v>#N/A</v>
      </c>
      <c r="C447" s="30" t="e">
        <f>(Table245[[#This Row],[Completed]]-B446)/B446</f>
        <v>#N/A</v>
      </c>
    </row>
    <row r="448" spans="1:3" x14ac:dyDescent="0.2">
      <c r="A448" s="9">
        <v>38261</v>
      </c>
      <c r="B448" s="10" t="e">
        <f>VLOOKUP(Table245[[#This Row],[Date]],Database!$A:$A,MATCH($A$1,Database!$A$1:$A$1,),)</f>
        <v>#N/A</v>
      </c>
      <c r="C448" s="30" t="e">
        <f>(Table245[[#This Row],[Completed]]-B447)/B447</f>
        <v>#N/A</v>
      </c>
    </row>
    <row r="449" spans="1:3" x14ac:dyDescent="0.2">
      <c r="A449" s="9">
        <v>38292</v>
      </c>
      <c r="B449" s="10" t="e">
        <f>VLOOKUP(Table245[[#This Row],[Date]],Database!$A:$A,MATCH($A$1,Database!$A$1:$A$1,),)</f>
        <v>#N/A</v>
      </c>
      <c r="C449" s="30" t="e">
        <f>(Table245[[#This Row],[Completed]]-B448)/B448</f>
        <v>#N/A</v>
      </c>
    </row>
    <row r="450" spans="1:3" x14ac:dyDescent="0.2">
      <c r="A450" s="9">
        <v>38322</v>
      </c>
      <c r="B450" s="10" t="e">
        <f>VLOOKUP(Table245[[#This Row],[Date]],Database!$A:$A,MATCH($A$1,Database!$A$1:$A$1,),)</f>
        <v>#N/A</v>
      </c>
      <c r="C450" s="30" t="e">
        <f>(Table245[[#This Row],[Completed]]-B449)/B449</f>
        <v>#N/A</v>
      </c>
    </row>
    <row r="451" spans="1:3" x14ac:dyDescent="0.2">
      <c r="A451" s="9">
        <v>38353</v>
      </c>
      <c r="B451" s="10" t="e">
        <f>VLOOKUP(Table245[[#This Row],[Date]],Database!$A:$A,MATCH($A$1,Database!$A$1:$A$1,),)</f>
        <v>#N/A</v>
      </c>
      <c r="C451" s="30" t="e">
        <f>(Table245[[#This Row],[Completed]]-B450)/B450</f>
        <v>#N/A</v>
      </c>
    </row>
    <row r="452" spans="1:3" x14ac:dyDescent="0.2">
      <c r="A452" s="9">
        <v>38384</v>
      </c>
      <c r="B452" s="10" t="e">
        <f>VLOOKUP(Table245[[#This Row],[Date]],Database!$A:$A,MATCH($A$1,Database!$A$1:$A$1,),)</f>
        <v>#N/A</v>
      </c>
      <c r="C452" s="30" t="e">
        <f>(Table245[[#This Row],[Completed]]-B451)/B451</f>
        <v>#N/A</v>
      </c>
    </row>
    <row r="453" spans="1:3" x14ac:dyDescent="0.2">
      <c r="A453" s="9">
        <v>38412</v>
      </c>
      <c r="B453" s="10" t="e">
        <f>VLOOKUP(Table245[[#This Row],[Date]],Database!$A:$A,MATCH($A$1,Database!$A$1:$A$1,),)</f>
        <v>#N/A</v>
      </c>
      <c r="C453" s="30" t="e">
        <f>(Table245[[#This Row],[Completed]]-B452)/B452</f>
        <v>#N/A</v>
      </c>
    </row>
    <row r="454" spans="1:3" x14ac:dyDescent="0.2">
      <c r="A454" s="9">
        <v>38443</v>
      </c>
      <c r="B454" s="10" t="e">
        <f>VLOOKUP(Table245[[#This Row],[Date]],Database!$A:$A,MATCH($A$1,Database!$A$1:$A$1,),)</f>
        <v>#N/A</v>
      </c>
      <c r="C454" s="30" t="e">
        <f>(Table245[[#This Row],[Completed]]-B453)/B453</f>
        <v>#N/A</v>
      </c>
    </row>
    <row r="455" spans="1:3" x14ac:dyDescent="0.2">
      <c r="A455" s="9">
        <v>38473</v>
      </c>
      <c r="B455" s="10" t="e">
        <f>VLOOKUP(Table245[[#This Row],[Date]],Database!$A:$A,MATCH($A$1,Database!$A$1:$A$1,),)</f>
        <v>#N/A</v>
      </c>
      <c r="C455" s="30" t="e">
        <f>(Table245[[#This Row],[Completed]]-B454)/B454</f>
        <v>#N/A</v>
      </c>
    </row>
    <row r="456" spans="1:3" x14ac:dyDescent="0.2">
      <c r="A456" s="9">
        <v>38504</v>
      </c>
      <c r="B456" s="10" t="e">
        <f>VLOOKUP(Table245[[#This Row],[Date]],Database!$A:$A,MATCH($A$1,Database!$A$1:$A$1,),)</f>
        <v>#N/A</v>
      </c>
      <c r="C456" s="30" t="e">
        <f>(Table245[[#This Row],[Completed]]-B455)/B455</f>
        <v>#N/A</v>
      </c>
    </row>
    <row r="457" spans="1:3" x14ac:dyDescent="0.2">
      <c r="A457" s="9">
        <v>38534</v>
      </c>
      <c r="B457" s="10" t="e">
        <f>VLOOKUP(Table245[[#This Row],[Date]],Database!$A:$A,MATCH($A$1,Database!$A$1:$A$1,),)</f>
        <v>#N/A</v>
      </c>
      <c r="C457" s="30" t="e">
        <f>(Table245[[#This Row],[Completed]]-B456)/B456</f>
        <v>#N/A</v>
      </c>
    </row>
    <row r="458" spans="1:3" x14ac:dyDescent="0.2">
      <c r="A458" s="9">
        <v>38565</v>
      </c>
      <c r="B458" s="10" t="e">
        <f>VLOOKUP(Table245[[#This Row],[Date]],Database!$A:$A,MATCH($A$1,Database!$A$1:$A$1,),)</f>
        <v>#N/A</v>
      </c>
      <c r="C458" s="30" t="e">
        <f>(Table245[[#This Row],[Completed]]-B457)/B457</f>
        <v>#N/A</v>
      </c>
    </row>
    <row r="459" spans="1:3" x14ac:dyDescent="0.2">
      <c r="A459" s="9">
        <v>38596</v>
      </c>
      <c r="B459" s="10" t="e">
        <f>VLOOKUP(Table245[[#This Row],[Date]],Database!$A:$A,MATCH($A$1,Database!$A$1:$A$1,),)</f>
        <v>#N/A</v>
      </c>
      <c r="C459" s="30" t="e">
        <f>(Table245[[#This Row],[Completed]]-B458)/B458</f>
        <v>#N/A</v>
      </c>
    </row>
    <row r="460" spans="1:3" x14ac:dyDescent="0.2">
      <c r="A460" s="9">
        <v>38626</v>
      </c>
      <c r="B460" s="10" t="e">
        <f>VLOOKUP(Table245[[#This Row],[Date]],Database!$A:$A,MATCH($A$1,Database!$A$1:$A$1,),)</f>
        <v>#N/A</v>
      </c>
      <c r="C460" s="30" t="e">
        <f>(Table245[[#This Row],[Completed]]-B459)/B459</f>
        <v>#N/A</v>
      </c>
    </row>
    <row r="461" spans="1:3" x14ac:dyDescent="0.2">
      <c r="A461" s="9">
        <v>38657</v>
      </c>
      <c r="B461" s="10" t="e">
        <f>VLOOKUP(Table245[[#This Row],[Date]],Database!$A:$A,MATCH($A$1,Database!$A$1:$A$1,),)</f>
        <v>#N/A</v>
      </c>
      <c r="C461" s="30" t="e">
        <f>(Table245[[#This Row],[Completed]]-B460)/B460</f>
        <v>#N/A</v>
      </c>
    </row>
    <row r="462" spans="1:3" x14ac:dyDescent="0.2">
      <c r="A462" s="9">
        <v>38687</v>
      </c>
      <c r="B462" s="10" t="e">
        <f>VLOOKUP(Table245[[#This Row],[Date]],Database!$A:$A,MATCH($A$1,Database!$A$1:$A$1,),)</f>
        <v>#N/A</v>
      </c>
      <c r="C462" s="30" t="e">
        <f>(Table245[[#This Row],[Completed]]-B461)/B461</f>
        <v>#N/A</v>
      </c>
    </row>
    <row r="463" spans="1:3" x14ac:dyDescent="0.2">
      <c r="A463" s="9">
        <v>38718</v>
      </c>
      <c r="B463" s="10" t="e">
        <f>VLOOKUP(Table245[[#This Row],[Date]],Database!$A:$A,MATCH($A$1,Database!$A$1:$A$1,),)</f>
        <v>#N/A</v>
      </c>
      <c r="C463" s="30" t="e">
        <f>(Table245[[#This Row],[Completed]]-B462)/B462</f>
        <v>#N/A</v>
      </c>
    </row>
    <row r="464" spans="1:3" x14ac:dyDescent="0.2">
      <c r="A464" s="9">
        <v>38749</v>
      </c>
      <c r="B464" s="10" t="e">
        <f>VLOOKUP(Table245[[#This Row],[Date]],Database!$A:$A,MATCH($A$1,Database!$A$1:$A$1,),)</f>
        <v>#N/A</v>
      </c>
      <c r="C464" s="30" t="e">
        <f>(Table245[[#This Row],[Completed]]-B463)/B463</f>
        <v>#N/A</v>
      </c>
    </row>
    <row r="465" spans="1:3" x14ac:dyDescent="0.2">
      <c r="A465" s="9">
        <v>38777</v>
      </c>
      <c r="B465" s="10" t="e">
        <f>VLOOKUP(Table245[[#This Row],[Date]],Database!$A:$A,MATCH($A$1,Database!$A$1:$A$1,),)</f>
        <v>#N/A</v>
      </c>
      <c r="C465" s="30" t="e">
        <f>(Table245[[#This Row],[Completed]]-B464)/B464</f>
        <v>#N/A</v>
      </c>
    </row>
    <row r="466" spans="1:3" x14ac:dyDescent="0.2">
      <c r="A466" s="9">
        <v>38808</v>
      </c>
      <c r="B466" s="10" t="e">
        <f>VLOOKUP(Table245[[#This Row],[Date]],Database!$A:$A,MATCH($A$1,Database!$A$1:$A$1,),)</f>
        <v>#N/A</v>
      </c>
      <c r="C466" s="30" t="e">
        <f>(Table245[[#This Row],[Completed]]-B465)/B465</f>
        <v>#N/A</v>
      </c>
    </row>
    <row r="467" spans="1:3" x14ac:dyDescent="0.2">
      <c r="A467" s="9">
        <v>38838</v>
      </c>
      <c r="B467" s="10" t="e">
        <f>VLOOKUP(Table245[[#This Row],[Date]],Database!$A:$A,MATCH($A$1,Database!$A$1:$A$1,),)</f>
        <v>#N/A</v>
      </c>
      <c r="C467" s="30" t="e">
        <f>(Table245[[#This Row],[Completed]]-B466)/B466</f>
        <v>#N/A</v>
      </c>
    </row>
    <row r="468" spans="1:3" x14ac:dyDescent="0.2">
      <c r="A468" s="9">
        <v>38869</v>
      </c>
      <c r="B468" s="10" t="e">
        <f>VLOOKUP(Table245[[#This Row],[Date]],Database!$A:$A,MATCH($A$1,Database!$A$1:$A$1,),)</f>
        <v>#N/A</v>
      </c>
      <c r="C468" s="30" t="e">
        <f>(Table245[[#This Row],[Completed]]-B467)/B467</f>
        <v>#N/A</v>
      </c>
    </row>
    <row r="469" spans="1:3" x14ac:dyDescent="0.2">
      <c r="A469" s="9">
        <v>38899</v>
      </c>
      <c r="B469" s="10" t="e">
        <f>VLOOKUP(Table245[[#This Row],[Date]],Database!$A:$A,MATCH($A$1,Database!$A$1:$A$1,),)</f>
        <v>#N/A</v>
      </c>
      <c r="C469" s="30" t="e">
        <f>(Table245[[#This Row],[Completed]]-B468)/B468</f>
        <v>#N/A</v>
      </c>
    </row>
    <row r="470" spans="1:3" x14ac:dyDescent="0.2">
      <c r="A470" s="9">
        <v>38930</v>
      </c>
      <c r="B470" s="10" t="e">
        <f>VLOOKUP(Table245[[#This Row],[Date]],Database!$A:$A,MATCH($A$1,Database!$A$1:$A$1,),)</f>
        <v>#N/A</v>
      </c>
      <c r="C470" s="30" t="e">
        <f>(Table245[[#This Row],[Completed]]-B469)/B469</f>
        <v>#N/A</v>
      </c>
    </row>
    <row r="471" spans="1:3" x14ac:dyDescent="0.2">
      <c r="A471" s="9">
        <v>38961</v>
      </c>
      <c r="B471" s="10" t="e">
        <f>VLOOKUP(Table245[[#This Row],[Date]],Database!$A:$A,MATCH($A$1,Database!$A$1:$A$1,),)</f>
        <v>#N/A</v>
      </c>
      <c r="C471" s="30" t="e">
        <f>(Table245[[#This Row],[Completed]]-B470)/B470</f>
        <v>#N/A</v>
      </c>
    </row>
    <row r="472" spans="1:3" x14ac:dyDescent="0.2">
      <c r="A472" s="9">
        <v>38991</v>
      </c>
      <c r="B472" s="10" t="e">
        <f>VLOOKUP(Table245[[#This Row],[Date]],Database!$A:$A,MATCH($A$1,Database!$A$1:$A$1,),)</f>
        <v>#N/A</v>
      </c>
      <c r="C472" s="30" t="e">
        <f>(Table245[[#This Row],[Completed]]-B471)/B471</f>
        <v>#N/A</v>
      </c>
    </row>
    <row r="473" spans="1:3" x14ac:dyDescent="0.2">
      <c r="A473" s="9">
        <v>39022</v>
      </c>
      <c r="B473" s="10" t="e">
        <f>VLOOKUP(Table245[[#This Row],[Date]],Database!$A:$A,MATCH($A$1,Database!$A$1:$A$1,),)</f>
        <v>#N/A</v>
      </c>
      <c r="C473" s="30" t="e">
        <f>(Table245[[#This Row],[Completed]]-B472)/B472</f>
        <v>#N/A</v>
      </c>
    </row>
    <row r="474" spans="1:3" x14ac:dyDescent="0.2">
      <c r="A474" s="9">
        <v>39052</v>
      </c>
      <c r="B474" s="10" t="e">
        <f>VLOOKUP(Table245[[#This Row],[Date]],Database!$A:$A,MATCH($A$1,Database!$A$1:$A$1,),)</f>
        <v>#N/A</v>
      </c>
      <c r="C474" s="30" t="e">
        <f>(Table245[[#This Row],[Completed]]-B473)/B473</f>
        <v>#N/A</v>
      </c>
    </row>
    <row r="475" spans="1:3" x14ac:dyDescent="0.2">
      <c r="A475" s="9">
        <v>39083</v>
      </c>
      <c r="B475" s="10" t="e">
        <f>VLOOKUP(Table245[[#This Row],[Date]],Database!$A:$A,MATCH($A$1,Database!$A$1:$A$1,),)</f>
        <v>#N/A</v>
      </c>
      <c r="C475" s="30" t="e">
        <f>(Table245[[#This Row],[Completed]]-B474)/B474</f>
        <v>#N/A</v>
      </c>
    </row>
    <row r="476" spans="1:3" x14ac:dyDescent="0.2">
      <c r="A476" s="9">
        <v>39114</v>
      </c>
      <c r="B476" s="10" t="e">
        <f>VLOOKUP(Table245[[#This Row],[Date]],Database!$A:$A,MATCH($A$1,Database!$A$1:$A$1,),)</f>
        <v>#N/A</v>
      </c>
      <c r="C476" s="30" t="e">
        <f>(Table245[[#This Row],[Completed]]-B475)/B475</f>
        <v>#N/A</v>
      </c>
    </row>
    <row r="477" spans="1:3" x14ac:dyDescent="0.2">
      <c r="A477" s="9">
        <v>39142</v>
      </c>
      <c r="B477" s="10" t="e">
        <f>VLOOKUP(Table245[[#This Row],[Date]],Database!$A:$A,MATCH($A$1,Database!$A$1:$A$1,),)</f>
        <v>#N/A</v>
      </c>
      <c r="C477" s="30" t="e">
        <f>(Table245[[#This Row],[Completed]]-B476)/B476</f>
        <v>#N/A</v>
      </c>
    </row>
    <row r="478" spans="1:3" x14ac:dyDescent="0.2">
      <c r="A478" s="9">
        <v>39173</v>
      </c>
      <c r="B478" s="10" t="e">
        <f>VLOOKUP(Table245[[#This Row],[Date]],Database!$A:$A,MATCH($A$1,Database!$A$1:$A$1,),)</f>
        <v>#N/A</v>
      </c>
      <c r="C478" s="30" t="e">
        <f>(Table245[[#This Row],[Completed]]-B477)/B477</f>
        <v>#N/A</v>
      </c>
    </row>
    <row r="479" spans="1:3" x14ac:dyDescent="0.2">
      <c r="A479" s="9">
        <v>39203</v>
      </c>
      <c r="B479" s="10" t="e">
        <f>VLOOKUP(Table245[[#This Row],[Date]],Database!$A:$A,MATCH($A$1,Database!$A$1:$A$1,),)</f>
        <v>#N/A</v>
      </c>
      <c r="C479" s="30" t="e">
        <f>(Table245[[#This Row],[Completed]]-B478)/B478</f>
        <v>#N/A</v>
      </c>
    </row>
    <row r="480" spans="1:3" x14ac:dyDescent="0.2">
      <c r="A480" s="9">
        <v>39234</v>
      </c>
      <c r="B480" s="10" t="e">
        <f>VLOOKUP(Table245[[#This Row],[Date]],Database!$A:$A,MATCH($A$1,Database!$A$1:$A$1,),)</f>
        <v>#N/A</v>
      </c>
      <c r="C480" s="30" t="e">
        <f>(Table245[[#This Row],[Completed]]-B479)/B479</f>
        <v>#N/A</v>
      </c>
    </row>
    <row r="481" spans="1:3" x14ac:dyDescent="0.2">
      <c r="A481" s="9">
        <v>39264</v>
      </c>
      <c r="B481" s="10" t="e">
        <f>VLOOKUP(Table245[[#This Row],[Date]],Database!$A:$A,MATCH($A$1,Database!$A$1:$A$1,),)</f>
        <v>#N/A</v>
      </c>
      <c r="C481" s="30" t="e">
        <f>(Table245[[#This Row],[Completed]]-B480)/B480</f>
        <v>#N/A</v>
      </c>
    </row>
    <row r="482" spans="1:3" x14ac:dyDescent="0.2">
      <c r="A482" s="9">
        <v>39295</v>
      </c>
      <c r="B482" s="10" t="e">
        <f>VLOOKUP(Table245[[#This Row],[Date]],Database!$A:$A,MATCH($A$1,Database!$A$1:$A$1,),)</f>
        <v>#N/A</v>
      </c>
      <c r="C482" s="30" t="e">
        <f>(Table245[[#This Row],[Completed]]-B481)/B481</f>
        <v>#N/A</v>
      </c>
    </row>
    <row r="483" spans="1:3" x14ac:dyDescent="0.2">
      <c r="A483" s="9">
        <v>39326</v>
      </c>
      <c r="B483" s="10" t="e">
        <f>VLOOKUP(Table245[[#This Row],[Date]],Database!$A:$A,MATCH($A$1,Database!$A$1:$A$1,),)</f>
        <v>#N/A</v>
      </c>
      <c r="C483" s="30" t="e">
        <f>(Table245[[#This Row],[Completed]]-B482)/B482</f>
        <v>#N/A</v>
      </c>
    </row>
    <row r="484" spans="1:3" x14ac:dyDescent="0.2">
      <c r="A484" s="9">
        <v>39356</v>
      </c>
      <c r="B484" s="10" t="e">
        <f>VLOOKUP(Table245[[#This Row],[Date]],Database!$A:$A,MATCH($A$1,Database!$A$1:$A$1,),)</f>
        <v>#N/A</v>
      </c>
      <c r="C484" s="30" t="e">
        <f>(Table245[[#This Row],[Completed]]-B483)/B483</f>
        <v>#N/A</v>
      </c>
    </row>
    <row r="485" spans="1:3" x14ac:dyDescent="0.2">
      <c r="A485" s="9">
        <v>39387</v>
      </c>
      <c r="B485" s="10" t="e">
        <f>VLOOKUP(Table245[[#This Row],[Date]],Database!$A:$A,MATCH($A$1,Database!$A$1:$A$1,),)</f>
        <v>#N/A</v>
      </c>
      <c r="C485" s="30" t="e">
        <f>(Table245[[#This Row],[Completed]]-B484)/B484</f>
        <v>#N/A</v>
      </c>
    </row>
    <row r="486" spans="1:3" x14ac:dyDescent="0.2">
      <c r="A486" s="9">
        <v>39417</v>
      </c>
      <c r="B486" s="10" t="e">
        <f>VLOOKUP(Table245[[#This Row],[Date]],Database!$A:$A,MATCH($A$1,Database!$A$1:$A$1,),)</f>
        <v>#N/A</v>
      </c>
      <c r="C486" s="30" t="e">
        <f>(Table245[[#This Row],[Completed]]-B485)/B485</f>
        <v>#N/A</v>
      </c>
    </row>
    <row r="487" spans="1:3" x14ac:dyDescent="0.2">
      <c r="A487" s="9">
        <v>39448</v>
      </c>
      <c r="B487" s="10" t="e">
        <f>VLOOKUP(Table245[[#This Row],[Date]],Database!$A:$A,MATCH($A$1,Database!$A$1:$A$1,),)</f>
        <v>#N/A</v>
      </c>
      <c r="C487" s="30" t="e">
        <f>(Table245[[#This Row],[Completed]]-B486)/B486</f>
        <v>#N/A</v>
      </c>
    </row>
    <row r="488" spans="1:3" x14ac:dyDescent="0.2">
      <c r="A488" s="9">
        <v>39479</v>
      </c>
      <c r="B488" s="10" t="e">
        <f>VLOOKUP(Table245[[#This Row],[Date]],Database!$A:$A,MATCH($A$1,Database!$A$1:$A$1,),)</f>
        <v>#N/A</v>
      </c>
      <c r="C488" s="30" t="e">
        <f>(Table245[[#This Row],[Completed]]-B487)/B487</f>
        <v>#N/A</v>
      </c>
    </row>
    <row r="489" spans="1:3" x14ac:dyDescent="0.2">
      <c r="A489" s="9">
        <v>39508</v>
      </c>
      <c r="B489" s="10" t="e">
        <f>VLOOKUP(Table245[[#This Row],[Date]],Database!$A:$A,MATCH($A$1,Database!$A$1:$A$1,),)</f>
        <v>#N/A</v>
      </c>
      <c r="C489" s="30" t="e">
        <f>(Table245[[#This Row],[Completed]]-B488)/B488</f>
        <v>#N/A</v>
      </c>
    </row>
    <row r="490" spans="1:3" x14ac:dyDescent="0.2">
      <c r="A490" s="9">
        <v>39539</v>
      </c>
      <c r="B490" s="10" t="e">
        <f>VLOOKUP(Table245[[#This Row],[Date]],Database!$A:$A,MATCH($A$1,Database!$A$1:$A$1,),)</f>
        <v>#N/A</v>
      </c>
      <c r="C490" s="30" t="e">
        <f>(Table245[[#This Row],[Completed]]-B489)/B489</f>
        <v>#N/A</v>
      </c>
    </row>
    <row r="491" spans="1:3" x14ac:dyDescent="0.2">
      <c r="A491" s="9">
        <v>39569</v>
      </c>
      <c r="B491" s="10" t="e">
        <f>VLOOKUP(Table245[[#This Row],[Date]],Database!$A:$A,MATCH($A$1,Database!$A$1:$A$1,),)</f>
        <v>#N/A</v>
      </c>
      <c r="C491" s="30" t="e">
        <f>(Table245[[#This Row],[Completed]]-B490)/B490</f>
        <v>#N/A</v>
      </c>
    </row>
    <row r="492" spans="1:3" x14ac:dyDescent="0.2">
      <c r="A492" s="9">
        <v>39600</v>
      </c>
      <c r="B492" s="10" t="e">
        <f>VLOOKUP(Table245[[#This Row],[Date]],Database!$A:$A,MATCH($A$1,Database!$A$1:$A$1,),)</f>
        <v>#N/A</v>
      </c>
      <c r="C492" s="30" t="e">
        <f>(Table245[[#This Row],[Completed]]-B491)/B491</f>
        <v>#N/A</v>
      </c>
    </row>
    <row r="493" spans="1:3" x14ac:dyDescent="0.2">
      <c r="A493" s="9">
        <v>39630</v>
      </c>
      <c r="B493" s="10" t="e">
        <f>VLOOKUP(Table245[[#This Row],[Date]],Database!$A:$A,MATCH($A$1,Database!$A$1:$A$1,),)</f>
        <v>#N/A</v>
      </c>
      <c r="C493" s="30" t="e">
        <f>(Table245[[#This Row],[Completed]]-B492)/B492</f>
        <v>#N/A</v>
      </c>
    </row>
    <row r="494" spans="1:3" x14ac:dyDescent="0.2">
      <c r="A494" s="9">
        <v>39661</v>
      </c>
      <c r="B494" s="10" t="e">
        <f>VLOOKUP(Table245[[#This Row],[Date]],Database!$A:$A,MATCH($A$1,Database!$A$1:$A$1,),)</f>
        <v>#N/A</v>
      </c>
      <c r="C494" s="30" t="e">
        <f>(Table245[[#This Row],[Completed]]-B493)/B493</f>
        <v>#N/A</v>
      </c>
    </row>
    <row r="495" spans="1:3" x14ac:dyDescent="0.2">
      <c r="A495" s="9">
        <v>39692</v>
      </c>
      <c r="B495" s="10" t="e">
        <f>VLOOKUP(Table245[[#This Row],[Date]],Database!$A:$A,MATCH($A$1,Database!$A$1:$A$1,),)</f>
        <v>#N/A</v>
      </c>
      <c r="C495" s="30" t="e">
        <f>(Table245[[#This Row],[Completed]]-B494)/B494</f>
        <v>#N/A</v>
      </c>
    </row>
    <row r="496" spans="1:3" x14ac:dyDescent="0.2">
      <c r="A496" s="9">
        <v>39722</v>
      </c>
      <c r="B496" s="10" t="e">
        <f>VLOOKUP(Table245[[#This Row],[Date]],Database!$A:$A,MATCH($A$1,Database!$A$1:$A$1,),)</f>
        <v>#N/A</v>
      </c>
      <c r="C496" s="30" t="e">
        <f>(Table245[[#This Row],[Completed]]-B495)/B495</f>
        <v>#N/A</v>
      </c>
    </row>
    <row r="497" spans="1:3" x14ac:dyDescent="0.2">
      <c r="A497" s="9">
        <v>39753</v>
      </c>
      <c r="B497" s="10" t="e">
        <f>VLOOKUP(Table245[[#This Row],[Date]],Database!$A:$A,MATCH($A$1,Database!$A$1:$A$1,),)</f>
        <v>#N/A</v>
      </c>
      <c r="C497" s="30" t="e">
        <f>(Table245[[#This Row],[Completed]]-B496)/B496</f>
        <v>#N/A</v>
      </c>
    </row>
    <row r="498" spans="1:3" x14ac:dyDescent="0.2">
      <c r="A498" s="9">
        <v>39783</v>
      </c>
      <c r="B498" s="10" t="e">
        <f>VLOOKUP(Table245[[#This Row],[Date]],Database!$A:$A,MATCH($A$1,Database!$A$1:$A$1,),)</f>
        <v>#N/A</v>
      </c>
      <c r="C498" s="30" t="e">
        <f>(Table245[[#This Row],[Completed]]-B497)/B497</f>
        <v>#N/A</v>
      </c>
    </row>
    <row r="499" spans="1:3" x14ac:dyDescent="0.2">
      <c r="A499" s="9">
        <v>39814</v>
      </c>
      <c r="B499" s="10" t="e">
        <f>VLOOKUP(Table245[[#This Row],[Date]],Database!$A:$A,MATCH($A$1,Database!$A$1:$A$1,),)</f>
        <v>#N/A</v>
      </c>
      <c r="C499" s="30" t="e">
        <f>(Table245[[#This Row],[Completed]]-B498)/B498</f>
        <v>#N/A</v>
      </c>
    </row>
    <row r="500" spans="1:3" x14ac:dyDescent="0.2">
      <c r="A500" s="9">
        <v>39845</v>
      </c>
      <c r="B500" s="10" t="e">
        <f>VLOOKUP(Table245[[#This Row],[Date]],Database!$A:$A,MATCH($A$1,Database!$A$1:$A$1,),)</f>
        <v>#N/A</v>
      </c>
      <c r="C500" s="30" t="e">
        <f>(Table245[[#This Row],[Completed]]-B499)/B499</f>
        <v>#N/A</v>
      </c>
    </row>
    <row r="501" spans="1:3" x14ac:dyDescent="0.2">
      <c r="A501" s="9">
        <v>39873</v>
      </c>
      <c r="B501" s="10" t="e">
        <f>VLOOKUP(Table245[[#This Row],[Date]],Database!$A:$A,MATCH($A$1,Database!$A$1:$A$1,),)</f>
        <v>#N/A</v>
      </c>
      <c r="C501" s="30" t="e">
        <f>(Table245[[#This Row],[Completed]]-B500)/B500</f>
        <v>#N/A</v>
      </c>
    </row>
    <row r="502" spans="1:3" x14ac:dyDescent="0.2">
      <c r="A502" s="9">
        <v>39904</v>
      </c>
      <c r="B502" s="10" t="e">
        <f>VLOOKUP(Table245[[#This Row],[Date]],Database!$A:$A,MATCH($A$1,Database!$A$1:$A$1,),)</f>
        <v>#N/A</v>
      </c>
      <c r="C502" s="30" t="e">
        <f>(Table245[[#This Row],[Completed]]-B501)/B501</f>
        <v>#N/A</v>
      </c>
    </row>
    <row r="503" spans="1:3" x14ac:dyDescent="0.2">
      <c r="A503" s="9">
        <v>39934</v>
      </c>
      <c r="B503" s="10" t="e">
        <f>VLOOKUP(Table245[[#This Row],[Date]],Database!$A:$A,MATCH($A$1,Database!$A$1:$A$1,),)</f>
        <v>#N/A</v>
      </c>
      <c r="C503" s="30" t="e">
        <f>(Table245[[#This Row],[Completed]]-B502)/B502</f>
        <v>#N/A</v>
      </c>
    </row>
    <row r="504" spans="1:3" x14ac:dyDescent="0.2">
      <c r="A504" s="9">
        <v>39965</v>
      </c>
      <c r="B504" s="10" t="e">
        <f>VLOOKUP(Table245[[#This Row],[Date]],Database!$A:$A,MATCH($A$1,Database!$A$1:$A$1,),)</f>
        <v>#N/A</v>
      </c>
      <c r="C504" s="30" t="e">
        <f>(Table245[[#This Row],[Completed]]-B503)/B503</f>
        <v>#N/A</v>
      </c>
    </row>
    <row r="505" spans="1:3" x14ac:dyDescent="0.2">
      <c r="A505" s="9">
        <v>39995</v>
      </c>
      <c r="B505" s="10" t="e">
        <f>VLOOKUP(Table245[[#This Row],[Date]],Database!$A:$A,MATCH($A$1,Database!$A$1:$A$1,),)</f>
        <v>#N/A</v>
      </c>
      <c r="C505" s="30" t="e">
        <f>(Table245[[#This Row],[Completed]]-B504)/B504</f>
        <v>#N/A</v>
      </c>
    </row>
    <row r="506" spans="1:3" x14ac:dyDescent="0.2">
      <c r="A506" s="9">
        <v>40026</v>
      </c>
      <c r="B506" s="10" t="e">
        <f>VLOOKUP(Table245[[#This Row],[Date]],Database!$A:$A,MATCH($A$1,Database!$A$1:$A$1,),)</f>
        <v>#N/A</v>
      </c>
      <c r="C506" s="30" t="e">
        <f>(Table245[[#This Row],[Completed]]-B505)/B505</f>
        <v>#N/A</v>
      </c>
    </row>
    <row r="507" spans="1:3" x14ac:dyDescent="0.2">
      <c r="A507" s="9">
        <v>40057</v>
      </c>
      <c r="B507" s="10" t="e">
        <f>VLOOKUP(Table245[[#This Row],[Date]],Database!$A:$A,MATCH($A$1,Database!$A$1:$A$1,),)</f>
        <v>#N/A</v>
      </c>
      <c r="C507" s="30" t="e">
        <f>(Table245[[#This Row],[Completed]]-B506)/B506</f>
        <v>#N/A</v>
      </c>
    </row>
    <row r="508" spans="1:3" x14ac:dyDescent="0.2">
      <c r="A508" s="9">
        <v>40087</v>
      </c>
      <c r="B508" s="10" t="e">
        <f>VLOOKUP(Table245[[#This Row],[Date]],Database!$A:$A,MATCH($A$1,Database!$A$1:$A$1,),)</f>
        <v>#N/A</v>
      </c>
      <c r="C508" s="30" t="e">
        <f>(Table245[[#This Row],[Completed]]-B507)/B507</f>
        <v>#N/A</v>
      </c>
    </row>
    <row r="509" spans="1:3" x14ac:dyDescent="0.2">
      <c r="A509" s="9">
        <v>40118</v>
      </c>
      <c r="B509" s="10" t="e">
        <f>VLOOKUP(Table245[[#This Row],[Date]],Database!$A:$A,MATCH($A$1,Database!$A$1:$A$1,),)</f>
        <v>#N/A</v>
      </c>
      <c r="C509" s="30" t="e">
        <f>(Table245[[#This Row],[Completed]]-B508)/B508</f>
        <v>#N/A</v>
      </c>
    </row>
    <row r="510" spans="1:3" x14ac:dyDescent="0.2">
      <c r="A510" s="9">
        <v>40148</v>
      </c>
      <c r="B510" s="10" t="e">
        <f>VLOOKUP(Table245[[#This Row],[Date]],Database!$A:$A,MATCH($A$1,Database!$A$1:$A$1,),)</f>
        <v>#N/A</v>
      </c>
      <c r="C510" s="30" t="e">
        <f>(Table245[[#This Row],[Completed]]-B509)/B509</f>
        <v>#N/A</v>
      </c>
    </row>
    <row r="511" spans="1:3" x14ac:dyDescent="0.2">
      <c r="A511" s="9">
        <v>40179</v>
      </c>
      <c r="B511" s="10" t="e">
        <f>VLOOKUP(Table245[[#This Row],[Date]],Database!$A:$A,MATCH($A$1,Database!$A$1:$A$1,),)</f>
        <v>#N/A</v>
      </c>
      <c r="C511" s="30" t="e">
        <f>(Table245[[#This Row],[Completed]]-B510)/B510</f>
        <v>#N/A</v>
      </c>
    </row>
    <row r="512" spans="1:3" x14ac:dyDescent="0.2">
      <c r="A512" s="9">
        <v>40210</v>
      </c>
      <c r="B512" s="10" t="e">
        <f>VLOOKUP(Table245[[#This Row],[Date]],Database!$A:$A,MATCH($A$1,Database!$A$1:$A$1,),)</f>
        <v>#N/A</v>
      </c>
      <c r="C512" s="30" t="e">
        <f>(Table245[[#This Row],[Completed]]-B511)/B511</f>
        <v>#N/A</v>
      </c>
    </row>
    <row r="513" spans="1:3" x14ac:dyDescent="0.2">
      <c r="A513" s="9">
        <v>40238</v>
      </c>
      <c r="B513" s="10" t="e">
        <f>VLOOKUP(Table245[[#This Row],[Date]],Database!$A:$A,MATCH($A$1,Database!$A$1:$A$1,),)</f>
        <v>#N/A</v>
      </c>
      <c r="C513" s="30" t="e">
        <f>(Table245[[#This Row],[Completed]]-B512)/B512</f>
        <v>#N/A</v>
      </c>
    </row>
    <row r="514" spans="1:3" x14ac:dyDescent="0.2">
      <c r="A514" s="9">
        <v>40269</v>
      </c>
      <c r="B514" s="10" t="e">
        <f>VLOOKUP(Table245[[#This Row],[Date]],Database!$A:$A,MATCH($A$1,Database!$A$1:$A$1,),)</f>
        <v>#N/A</v>
      </c>
      <c r="C514" s="30" t="e">
        <f>(Table245[[#This Row],[Completed]]-B513)/B513</f>
        <v>#N/A</v>
      </c>
    </row>
    <row r="515" spans="1:3" x14ac:dyDescent="0.2">
      <c r="A515" s="9">
        <v>40299</v>
      </c>
      <c r="B515" s="10" t="e">
        <f>VLOOKUP(Table245[[#This Row],[Date]],Database!$A:$A,MATCH($A$1,Database!$A$1:$A$1,),)</f>
        <v>#N/A</v>
      </c>
      <c r="C515" s="30" t="e">
        <f>(Table245[[#This Row],[Completed]]-B514)/B514</f>
        <v>#N/A</v>
      </c>
    </row>
    <row r="516" spans="1:3" x14ac:dyDescent="0.2">
      <c r="A516" s="9">
        <v>40330</v>
      </c>
      <c r="B516" s="10" t="e">
        <f>VLOOKUP(Table245[[#This Row],[Date]],Database!$A:$A,MATCH($A$1,Database!$A$1:$A$1,),)</f>
        <v>#N/A</v>
      </c>
      <c r="C516" s="30" t="e">
        <f>(Table245[[#This Row],[Completed]]-B515)/B515</f>
        <v>#N/A</v>
      </c>
    </row>
    <row r="517" spans="1:3" x14ac:dyDescent="0.2">
      <c r="A517" s="9">
        <v>40360</v>
      </c>
      <c r="B517" s="10" t="e">
        <f>VLOOKUP(Table245[[#This Row],[Date]],Database!$A:$A,MATCH($A$1,Database!$A$1:$A$1,),)</f>
        <v>#N/A</v>
      </c>
      <c r="C517" s="30" t="e">
        <f>(Table245[[#This Row],[Completed]]-B516)/B516</f>
        <v>#N/A</v>
      </c>
    </row>
    <row r="518" spans="1:3" x14ac:dyDescent="0.2">
      <c r="A518" s="9">
        <v>40391</v>
      </c>
      <c r="B518" s="10" t="e">
        <f>VLOOKUP(Table245[[#This Row],[Date]],Database!$A:$A,MATCH($A$1,Database!$A$1:$A$1,),)</f>
        <v>#N/A</v>
      </c>
      <c r="C518" s="30" t="e">
        <f>(Table245[[#This Row],[Completed]]-B517)/B517</f>
        <v>#N/A</v>
      </c>
    </row>
    <row r="519" spans="1:3" x14ac:dyDescent="0.2">
      <c r="A519" s="9">
        <v>40422</v>
      </c>
      <c r="B519" s="10" t="e">
        <f>VLOOKUP(Table245[[#This Row],[Date]],Database!$A:$A,MATCH($A$1,Database!$A$1:$A$1,),)</f>
        <v>#N/A</v>
      </c>
      <c r="C519" s="30" t="e">
        <f>(Table245[[#This Row],[Completed]]-B518)/B518</f>
        <v>#N/A</v>
      </c>
    </row>
    <row r="520" spans="1:3" x14ac:dyDescent="0.2">
      <c r="A520" s="9">
        <v>40452</v>
      </c>
      <c r="B520" s="10" t="e">
        <f>VLOOKUP(Table245[[#This Row],[Date]],Database!$A:$A,MATCH($A$1,Database!$A$1:$A$1,),)</f>
        <v>#N/A</v>
      </c>
      <c r="C520" s="30" t="e">
        <f>(Table245[[#This Row],[Completed]]-B519)/B519</f>
        <v>#N/A</v>
      </c>
    </row>
    <row r="521" spans="1:3" x14ac:dyDescent="0.2">
      <c r="A521" s="9">
        <v>40483</v>
      </c>
      <c r="B521" s="10" t="e">
        <f>VLOOKUP(Table245[[#This Row],[Date]],Database!$A:$A,MATCH($A$1,Database!$A$1:$A$1,),)</f>
        <v>#N/A</v>
      </c>
      <c r="C521" s="30" t="e">
        <f>(Table245[[#This Row],[Completed]]-B520)/B520</f>
        <v>#N/A</v>
      </c>
    </row>
    <row r="522" spans="1:3" x14ac:dyDescent="0.2">
      <c r="A522" s="9">
        <v>40513</v>
      </c>
      <c r="B522" s="10" t="e">
        <f>VLOOKUP(Table245[[#This Row],[Date]],Database!$A:$A,MATCH($A$1,Database!$A$1:$A$1,),)</f>
        <v>#N/A</v>
      </c>
      <c r="C522" s="30" t="e">
        <f>(Table245[[#This Row],[Completed]]-B521)/B521</f>
        <v>#N/A</v>
      </c>
    </row>
    <row r="523" spans="1:3" x14ac:dyDescent="0.2">
      <c r="A523" s="9">
        <v>40544</v>
      </c>
      <c r="B523" s="10" t="e">
        <f>VLOOKUP(Table245[[#This Row],[Date]],Database!$A:$A,MATCH($A$1,Database!$A$1:$A$1,),)</f>
        <v>#N/A</v>
      </c>
      <c r="C523" s="30" t="e">
        <f>(Table245[[#This Row],[Completed]]-B522)/B522</f>
        <v>#N/A</v>
      </c>
    </row>
    <row r="524" spans="1:3" x14ac:dyDescent="0.2">
      <c r="A524" s="9">
        <v>40575</v>
      </c>
      <c r="B524" s="10" t="e">
        <f>VLOOKUP(Table245[[#This Row],[Date]],Database!$A:$A,MATCH($A$1,Database!$A$1:$A$1,),)</f>
        <v>#N/A</v>
      </c>
      <c r="C524" s="30" t="e">
        <f>(Table245[[#This Row],[Completed]]-B523)/B523</f>
        <v>#N/A</v>
      </c>
    </row>
    <row r="525" spans="1:3" x14ac:dyDescent="0.2">
      <c r="A525" s="9">
        <v>40603</v>
      </c>
      <c r="B525" s="10" t="e">
        <f>VLOOKUP(Table245[[#This Row],[Date]],Database!$A:$A,MATCH($A$1,Database!$A$1:$A$1,),)</f>
        <v>#N/A</v>
      </c>
      <c r="C525" s="30" t="e">
        <f>(Table245[[#This Row],[Completed]]-B524)/B524</f>
        <v>#N/A</v>
      </c>
    </row>
    <row r="526" spans="1:3" x14ac:dyDescent="0.2">
      <c r="A526" s="9">
        <v>40634</v>
      </c>
      <c r="B526" s="10" t="e">
        <f>VLOOKUP(Table245[[#This Row],[Date]],Database!$A:$A,MATCH($A$1,Database!$A$1:$A$1,),)</f>
        <v>#N/A</v>
      </c>
      <c r="C526" s="30" t="e">
        <f>(Table245[[#This Row],[Completed]]-B525)/B525</f>
        <v>#N/A</v>
      </c>
    </row>
    <row r="527" spans="1:3" x14ac:dyDescent="0.2">
      <c r="A527" s="9">
        <v>40664</v>
      </c>
      <c r="B527" s="10" t="e">
        <f>VLOOKUP(Table245[[#This Row],[Date]],Database!$A:$A,MATCH($A$1,Database!$A$1:$A$1,),)</f>
        <v>#N/A</v>
      </c>
      <c r="C527" s="30" t="e">
        <f>(Table245[[#This Row],[Completed]]-B526)/B526</f>
        <v>#N/A</v>
      </c>
    </row>
    <row r="528" spans="1:3" x14ac:dyDescent="0.2">
      <c r="A528" s="9">
        <v>40695</v>
      </c>
      <c r="B528" s="10" t="e">
        <f>VLOOKUP(Table245[[#This Row],[Date]],Database!$A:$A,MATCH($A$1,Database!$A$1:$A$1,),)</f>
        <v>#N/A</v>
      </c>
      <c r="C528" s="30" t="e">
        <f>(Table245[[#This Row],[Completed]]-B527)/B527</f>
        <v>#N/A</v>
      </c>
    </row>
    <row r="529" spans="1:3" x14ac:dyDescent="0.2">
      <c r="A529" s="9">
        <v>40725</v>
      </c>
      <c r="B529" s="10" t="e">
        <f>VLOOKUP(Table245[[#This Row],[Date]],Database!$A:$A,MATCH($A$1,Database!$A$1:$A$1,),)</f>
        <v>#N/A</v>
      </c>
      <c r="C529" s="30" t="e">
        <f>(Table245[[#This Row],[Completed]]-B528)/B528</f>
        <v>#N/A</v>
      </c>
    </row>
    <row r="530" spans="1:3" x14ac:dyDescent="0.2">
      <c r="A530" s="9">
        <v>40756</v>
      </c>
      <c r="B530" s="10" t="e">
        <f>VLOOKUP(Table245[[#This Row],[Date]],Database!$A:$A,MATCH($A$1,Database!$A$1:$A$1,),)</f>
        <v>#N/A</v>
      </c>
      <c r="C530" s="30" t="e">
        <f>(Table245[[#This Row],[Completed]]-B529)/B529</f>
        <v>#N/A</v>
      </c>
    </row>
    <row r="531" spans="1:3" x14ac:dyDescent="0.2">
      <c r="A531" s="9">
        <v>40787</v>
      </c>
      <c r="B531" s="10" t="e">
        <f>VLOOKUP(Table245[[#This Row],[Date]],Database!$A:$A,MATCH($A$1,Database!$A$1:$A$1,),)</f>
        <v>#N/A</v>
      </c>
      <c r="C531" s="30" t="e">
        <f>(Table245[[#This Row],[Completed]]-B530)/B530</f>
        <v>#N/A</v>
      </c>
    </row>
    <row r="532" spans="1:3" x14ac:dyDescent="0.2">
      <c r="A532" s="9">
        <v>40817</v>
      </c>
      <c r="B532" s="10" t="e">
        <f>VLOOKUP(Table245[[#This Row],[Date]],Database!$A:$A,MATCH($A$1,Database!$A$1:$A$1,),)</f>
        <v>#N/A</v>
      </c>
      <c r="C532" s="30" t="e">
        <f>(Table245[[#This Row],[Completed]]-B531)/B531</f>
        <v>#N/A</v>
      </c>
    </row>
    <row r="533" spans="1:3" x14ac:dyDescent="0.2">
      <c r="A533" s="9">
        <v>40848</v>
      </c>
      <c r="B533" s="10" t="e">
        <f>VLOOKUP(Table245[[#This Row],[Date]],Database!$A:$A,MATCH($A$1,Database!$A$1:$A$1,),)</f>
        <v>#N/A</v>
      </c>
      <c r="C533" s="30" t="e">
        <f>(Table245[[#This Row],[Completed]]-B532)/B532</f>
        <v>#N/A</v>
      </c>
    </row>
    <row r="534" spans="1:3" x14ac:dyDescent="0.2">
      <c r="A534" s="9">
        <v>40878</v>
      </c>
      <c r="B534" s="10" t="e">
        <f>VLOOKUP(Table245[[#This Row],[Date]],Database!$A:$A,MATCH($A$1,Database!$A$1:$A$1,),)</f>
        <v>#N/A</v>
      </c>
      <c r="C534" s="30" t="e">
        <f>(Table245[[#This Row],[Completed]]-B533)/B533</f>
        <v>#N/A</v>
      </c>
    </row>
    <row r="535" spans="1:3" x14ac:dyDescent="0.2">
      <c r="A535" s="9">
        <v>40909</v>
      </c>
      <c r="B535" s="10" t="e">
        <f>VLOOKUP(Table245[[#This Row],[Date]],Database!$A:$A,MATCH($A$1,Database!$A$1:$A$1,),)</f>
        <v>#N/A</v>
      </c>
      <c r="C535" s="30" t="e">
        <f>(Table245[[#This Row],[Completed]]-B534)/B534</f>
        <v>#N/A</v>
      </c>
    </row>
    <row r="536" spans="1:3" x14ac:dyDescent="0.2">
      <c r="A536" s="9">
        <v>40940</v>
      </c>
      <c r="B536" s="10" t="e">
        <f>VLOOKUP(Table245[[#This Row],[Date]],Database!$A:$A,MATCH($A$1,Database!$A$1:$A$1,),)</f>
        <v>#N/A</v>
      </c>
      <c r="C536" s="30" t="e">
        <f>(Table245[[#This Row],[Completed]]-B535)/B535</f>
        <v>#N/A</v>
      </c>
    </row>
    <row r="537" spans="1:3" x14ac:dyDescent="0.2">
      <c r="A537" s="9">
        <v>40969</v>
      </c>
      <c r="B537" s="10" t="e">
        <f>VLOOKUP(Table245[[#This Row],[Date]],Database!$A:$A,MATCH($A$1,Database!$A$1:$A$1,),)</f>
        <v>#N/A</v>
      </c>
      <c r="C537" s="30" t="e">
        <f>(Table245[[#This Row],[Completed]]-B536)/B536</f>
        <v>#N/A</v>
      </c>
    </row>
    <row r="538" spans="1:3" x14ac:dyDescent="0.2">
      <c r="A538" s="9">
        <v>41000</v>
      </c>
      <c r="B538" s="10" t="e">
        <f>VLOOKUP(Table245[[#This Row],[Date]],Database!$A:$A,MATCH($A$1,Database!$A$1:$A$1,),)</f>
        <v>#N/A</v>
      </c>
      <c r="C538" s="30" t="e">
        <f>(Table245[[#This Row],[Completed]]-B537)/B537</f>
        <v>#N/A</v>
      </c>
    </row>
    <row r="539" spans="1:3" x14ac:dyDescent="0.2">
      <c r="A539" s="9">
        <v>41030</v>
      </c>
      <c r="B539" s="10" t="e">
        <f>VLOOKUP(Table245[[#This Row],[Date]],Database!$A:$A,MATCH($A$1,Database!$A$1:$A$1,),)</f>
        <v>#N/A</v>
      </c>
      <c r="C539" s="30" t="e">
        <f>(Table245[[#This Row],[Completed]]-B538)/B538</f>
        <v>#N/A</v>
      </c>
    </row>
    <row r="540" spans="1:3" x14ac:dyDescent="0.2">
      <c r="A540" s="9">
        <v>41061</v>
      </c>
      <c r="B540" s="10" t="e">
        <f>VLOOKUP(Table245[[#This Row],[Date]],Database!$A:$A,MATCH($A$1,Database!$A$1:$A$1,),)</f>
        <v>#N/A</v>
      </c>
      <c r="C540" s="30" t="e">
        <f>(Table245[[#This Row],[Completed]]-B539)/B539</f>
        <v>#N/A</v>
      </c>
    </row>
    <row r="541" spans="1:3" x14ac:dyDescent="0.2">
      <c r="A541" s="9">
        <v>41091</v>
      </c>
      <c r="B541" s="10" t="e">
        <f>VLOOKUP(Table245[[#This Row],[Date]],Database!$A:$A,MATCH($A$1,Database!$A$1:$A$1,),)</f>
        <v>#N/A</v>
      </c>
      <c r="C541" s="30" t="e">
        <f>(Table245[[#This Row],[Completed]]-B540)/B540</f>
        <v>#N/A</v>
      </c>
    </row>
    <row r="542" spans="1:3" x14ac:dyDescent="0.2">
      <c r="A542" s="9">
        <v>41122</v>
      </c>
      <c r="B542" s="10" t="e">
        <f>VLOOKUP(Table245[[#This Row],[Date]],Database!$A:$A,MATCH($A$1,Database!$A$1:$A$1,),)</f>
        <v>#N/A</v>
      </c>
      <c r="C542" s="30" t="e">
        <f>(Table245[[#This Row],[Completed]]-B541)/B541</f>
        <v>#N/A</v>
      </c>
    </row>
    <row r="543" spans="1:3" x14ac:dyDescent="0.2">
      <c r="A543" s="9">
        <v>41153</v>
      </c>
      <c r="B543" s="10" t="e">
        <f>VLOOKUP(Table245[[#This Row],[Date]],Database!$A:$A,MATCH($A$1,Database!$A$1:$A$1,),)</f>
        <v>#N/A</v>
      </c>
      <c r="C543" s="30" t="e">
        <f>(Table245[[#This Row],[Completed]]-B542)/B542</f>
        <v>#N/A</v>
      </c>
    </row>
    <row r="544" spans="1:3" x14ac:dyDescent="0.2">
      <c r="A544" s="9">
        <v>41183</v>
      </c>
      <c r="B544" s="10" t="e">
        <f>VLOOKUP(Table245[[#This Row],[Date]],Database!$A:$A,MATCH($A$1,Database!$A$1:$A$1,),)</f>
        <v>#N/A</v>
      </c>
      <c r="C544" s="30" t="e">
        <f>(Table245[[#This Row],[Completed]]-B543)/B543</f>
        <v>#N/A</v>
      </c>
    </row>
    <row r="545" spans="1:3" x14ac:dyDescent="0.2">
      <c r="A545" s="9">
        <v>41214</v>
      </c>
      <c r="B545" s="10" t="e">
        <f>VLOOKUP(Table245[[#This Row],[Date]],Database!$A:$A,MATCH($A$1,Database!$A$1:$A$1,),)</f>
        <v>#N/A</v>
      </c>
      <c r="C545" s="30" t="e">
        <f>(Table245[[#This Row],[Completed]]-B544)/B544</f>
        <v>#N/A</v>
      </c>
    </row>
    <row r="546" spans="1:3" x14ac:dyDescent="0.2">
      <c r="A546" s="9">
        <v>41244</v>
      </c>
      <c r="B546" s="10" t="e">
        <f>VLOOKUP(Table245[[#This Row],[Date]],Database!$A:$A,MATCH($A$1,Database!$A$1:$A$1,),)</f>
        <v>#N/A</v>
      </c>
      <c r="C546" s="30" t="e">
        <f>(Table245[[#This Row],[Completed]]-B545)/B545</f>
        <v>#N/A</v>
      </c>
    </row>
    <row r="547" spans="1:3" x14ac:dyDescent="0.2">
      <c r="A547" s="9">
        <v>41275</v>
      </c>
      <c r="B547" s="10" t="e">
        <f>VLOOKUP(Table245[[#This Row],[Date]],Database!$A:$A,MATCH($A$1,Database!$A$1:$A$1,),)</f>
        <v>#N/A</v>
      </c>
      <c r="C547" s="30" t="e">
        <f>(Table245[[#This Row],[Completed]]-B546)/B546</f>
        <v>#N/A</v>
      </c>
    </row>
    <row r="548" spans="1:3" x14ac:dyDescent="0.2">
      <c r="A548" s="9">
        <v>41306</v>
      </c>
      <c r="B548" s="10" t="e">
        <f>VLOOKUP(Table245[[#This Row],[Date]],Database!$A:$A,MATCH($A$1,Database!$A$1:$A$1,),)</f>
        <v>#N/A</v>
      </c>
      <c r="C548" s="30" t="e">
        <f>(Table245[[#This Row],[Completed]]-B547)/B547</f>
        <v>#N/A</v>
      </c>
    </row>
    <row r="549" spans="1:3" x14ac:dyDescent="0.2">
      <c r="A549" s="9">
        <v>41334</v>
      </c>
      <c r="B549" s="10" t="e">
        <f>VLOOKUP(Table245[[#This Row],[Date]],Database!$A:$A,MATCH($A$1,Database!$A$1:$A$1,),)</f>
        <v>#N/A</v>
      </c>
      <c r="C549" s="30" t="e">
        <f>(Table245[[#This Row],[Completed]]-B548)/B548</f>
        <v>#N/A</v>
      </c>
    </row>
    <row r="550" spans="1:3" x14ac:dyDescent="0.2">
      <c r="A550" s="9">
        <v>41365</v>
      </c>
      <c r="B550" s="10" t="e">
        <f>VLOOKUP(Table245[[#This Row],[Date]],Database!$A:$A,MATCH($A$1,Database!$A$1:$A$1,),)</f>
        <v>#N/A</v>
      </c>
      <c r="C550" s="30" t="e">
        <f>(Table245[[#This Row],[Completed]]-B549)/B549</f>
        <v>#N/A</v>
      </c>
    </row>
    <row r="551" spans="1:3" x14ac:dyDescent="0.2">
      <c r="A551" s="9">
        <v>41395</v>
      </c>
      <c r="B551" s="10" t="e">
        <f>VLOOKUP(Table245[[#This Row],[Date]],Database!$A:$A,MATCH($A$1,Database!$A$1:$A$1,),)</f>
        <v>#N/A</v>
      </c>
      <c r="C551" s="30" t="e">
        <f>(Table245[[#This Row],[Completed]]-B550)/B550</f>
        <v>#N/A</v>
      </c>
    </row>
    <row r="552" spans="1:3" x14ac:dyDescent="0.2">
      <c r="A552" s="9">
        <v>41426</v>
      </c>
      <c r="B552" s="10" t="e">
        <f>VLOOKUP(Table245[[#This Row],[Date]],Database!$A:$A,MATCH($A$1,Database!$A$1:$A$1,),)</f>
        <v>#N/A</v>
      </c>
      <c r="C552" s="30" t="e">
        <f>(Table245[[#This Row],[Completed]]-B551)/B551</f>
        <v>#N/A</v>
      </c>
    </row>
    <row r="553" spans="1:3" x14ac:dyDescent="0.2">
      <c r="A553" s="9">
        <v>41456</v>
      </c>
      <c r="B553" s="10" t="e">
        <f>VLOOKUP(Table245[[#This Row],[Date]],Database!$A:$A,MATCH($A$1,Database!$A$1:$A$1,),)</f>
        <v>#N/A</v>
      </c>
      <c r="C553" s="30" t="e">
        <f>(Table245[[#This Row],[Completed]]-B552)/B552</f>
        <v>#N/A</v>
      </c>
    </row>
    <row r="554" spans="1:3" x14ac:dyDescent="0.2">
      <c r="A554" s="9">
        <v>41487</v>
      </c>
      <c r="B554" s="10" t="e">
        <f>VLOOKUP(Table245[[#This Row],[Date]],Database!$A:$A,MATCH($A$1,Database!$A$1:$A$1,),)</f>
        <v>#N/A</v>
      </c>
      <c r="C554" s="30" t="e">
        <f>(Table245[[#This Row],[Completed]]-B553)/B553</f>
        <v>#N/A</v>
      </c>
    </row>
    <row r="555" spans="1:3" x14ac:dyDescent="0.2">
      <c r="A555" s="9">
        <v>41518</v>
      </c>
      <c r="B555" s="10" t="e">
        <f>VLOOKUP(Table245[[#This Row],[Date]],Database!$A:$A,MATCH($A$1,Database!$A$1:$A$1,),)</f>
        <v>#N/A</v>
      </c>
      <c r="C555" s="30" t="e">
        <f>(Table245[[#This Row],[Completed]]-B554)/B554</f>
        <v>#N/A</v>
      </c>
    </row>
    <row r="556" spans="1:3" x14ac:dyDescent="0.2">
      <c r="A556" s="9">
        <v>41548</v>
      </c>
      <c r="B556" s="10" t="e">
        <f>VLOOKUP(Table245[[#This Row],[Date]],Database!$A:$A,MATCH($A$1,Database!$A$1:$A$1,),)</f>
        <v>#N/A</v>
      </c>
      <c r="C556" s="30" t="e">
        <f>(Table245[[#This Row],[Completed]]-B555)/B555</f>
        <v>#N/A</v>
      </c>
    </row>
    <row r="557" spans="1:3" x14ac:dyDescent="0.2">
      <c r="A557" s="9">
        <v>41579</v>
      </c>
      <c r="B557" s="10" t="e">
        <f>VLOOKUP(Table245[[#This Row],[Date]],Database!$A:$A,MATCH($A$1,Database!$A$1:$A$1,),)</f>
        <v>#N/A</v>
      </c>
      <c r="C557" s="30" t="e">
        <f>(Table245[[#This Row],[Completed]]-B556)/B556</f>
        <v>#N/A</v>
      </c>
    </row>
    <row r="558" spans="1:3" x14ac:dyDescent="0.2">
      <c r="A558" s="9">
        <v>41609</v>
      </c>
      <c r="B558" s="10" t="e">
        <f>VLOOKUP(Table245[[#This Row],[Date]],Database!$A:$A,MATCH($A$1,Database!$A$1:$A$1,),)</f>
        <v>#N/A</v>
      </c>
      <c r="C558" s="30" t="e">
        <f>(Table245[[#This Row],[Completed]]-B557)/B557</f>
        <v>#N/A</v>
      </c>
    </row>
    <row r="559" spans="1:3" x14ac:dyDescent="0.2">
      <c r="A559" s="9">
        <v>41640</v>
      </c>
      <c r="B559" s="10" t="e">
        <f>VLOOKUP(Table245[[#This Row],[Date]],Database!$A:$A,MATCH($A$1,Database!$A$1:$A$1,),)</f>
        <v>#N/A</v>
      </c>
      <c r="C559" s="30" t="e">
        <f>(Table245[[#This Row],[Completed]]-B558)/B558</f>
        <v>#N/A</v>
      </c>
    </row>
    <row r="560" spans="1:3" x14ac:dyDescent="0.2">
      <c r="A560" s="9">
        <v>41671</v>
      </c>
      <c r="B560" s="10" t="e">
        <f>VLOOKUP(Table245[[#This Row],[Date]],Database!$A:$A,MATCH($A$1,Database!$A$1:$A$1,),)</f>
        <v>#N/A</v>
      </c>
      <c r="C560" s="30" t="e">
        <f>(Table245[[#This Row],[Completed]]-B559)/B559</f>
        <v>#N/A</v>
      </c>
    </row>
    <row r="561" spans="1:3" x14ac:dyDescent="0.2">
      <c r="A561" s="9">
        <v>41699</v>
      </c>
      <c r="B561" s="10" t="e">
        <f>VLOOKUP(Table245[[#This Row],[Date]],Database!$A:$A,MATCH($A$1,Database!$A$1:$A$1,),)</f>
        <v>#N/A</v>
      </c>
      <c r="C561" s="30" t="e">
        <f>(Table245[[#This Row],[Completed]]-B560)/B560</f>
        <v>#N/A</v>
      </c>
    </row>
    <row r="562" spans="1:3" x14ac:dyDescent="0.2">
      <c r="A562" s="9">
        <v>41730</v>
      </c>
      <c r="B562" s="10" t="e">
        <f>VLOOKUP(Table245[[#This Row],[Date]],Database!$A:$A,MATCH($A$1,Database!$A$1:$A$1,),)</f>
        <v>#N/A</v>
      </c>
      <c r="C562" s="30" t="e">
        <f>(Table245[[#This Row],[Completed]]-B561)/B561</f>
        <v>#N/A</v>
      </c>
    </row>
    <row r="563" spans="1:3" x14ac:dyDescent="0.2">
      <c r="A563" s="9">
        <v>41760</v>
      </c>
      <c r="B563" s="10" t="e">
        <f>VLOOKUP(Table245[[#This Row],[Date]],Database!$A:$A,MATCH($A$1,Database!$A$1:$A$1,),)</f>
        <v>#N/A</v>
      </c>
      <c r="C563" s="30" t="e">
        <f>(Table245[[#This Row],[Completed]]-B562)/B562</f>
        <v>#N/A</v>
      </c>
    </row>
    <row r="564" spans="1:3" x14ac:dyDescent="0.2">
      <c r="A564" s="9">
        <v>41791</v>
      </c>
      <c r="B564" s="10" t="e">
        <f>VLOOKUP(Table245[[#This Row],[Date]],Database!$A:$A,MATCH($A$1,Database!$A$1:$A$1,),)</f>
        <v>#N/A</v>
      </c>
      <c r="C564" s="30" t="e">
        <f>(Table245[[#This Row],[Completed]]-B563)/B563</f>
        <v>#N/A</v>
      </c>
    </row>
    <row r="565" spans="1:3" x14ac:dyDescent="0.2">
      <c r="A565" s="9">
        <v>41821</v>
      </c>
      <c r="B565" s="10" t="e">
        <f>VLOOKUP(Table245[[#This Row],[Date]],Database!$A:$A,MATCH($A$1,Database!$A$1:$A$1,),)</f>
        <v>#N/A</v>
      </c>
      <c r="C565" s="30" t="e">
        <f>(Table245[[#This Row],[Completed]]-B564)/B564</f>
        <v>#N/A</v>
      </c>
    </row>
    <row r="566" spans="1:3" x14ac:dyDescent="0.2">
      <c r="A566" s="9">
        <v>41852</v>
      </c>
      <c r="B566" s="10" t="e">
        <f>VLOOKUP(Table245[[#This Row],[Date]],Database!$A:$A,MATCH($A$1,Database!$A$1:$A$1,),)</f>
        <v>#N/A</v>
      </c>
      <c r="C566" s="30" t="e">
        <f>(Table245[[#This Row],[Completed]]-B565)/B565</f>
        <v>#N/A</v>
      </c>
    </row>
    <row r="567" spans="1:3" x14ac:dyDescent="0.2">
      <c r="A567" s="9">
        <v>41883</v>
      </c>
      <c r="B567" s="10" t="e">
        <f>VLOOKUP(Table245[[#This Row],[Date]],Database!$A:$A,MATCH($A$1,Database!$A$1:$A$1,),)</f>
        <v>#N/A</v>
      </c>
      <c r="C567" s="30" t="e">
        <f>(Table245[[#This Row],[Completed]]-B566)/B566</f>
        <v>#N/A</v>
      </c>
    </row>
    <row r="568" spans="1:3" x14ac:dyDescent="0.2">
      <c r="A568" s="9">
        <v>41913</v>
      </c>
      <c r="B568" s="10" t="e">
        <f>VLOOKUP(Table245[[#This Row],[Date]],Database!$A:$A,MATCH($A$1,Database!$A$1:$A$1,),)</f>
        <v>#N/A</v>
      </c>
      <c r="C568" s="30" t="e">
        <f>(Table245[[#This Row],[Completed]]-B567)/B567</f>
        <v>#N/A</v>
      </c>
    </row>
    <row r="569" spans="1:3" x14ac:dyDescent="0.2">
      <c r="A569" s="9">
        <v>41944</v>
      </c>
      <c r="B569" s="10" t="e">
        <f>VLOOKUP(Table245[[#This Row],[Date]],Database!$A:$A,MATCH($A$1,Database!$A$1:$A$1,),)</f>
        <v>#N/A</v>
      </c>
      <c r="C569" s="30" t="e">
        <f>(Table245[[#This Row],[Completed]]-B568)/B568</f>
        <v>#N/A</v>
      </c>
    </row>
    <row r="570" spans="1:3" x14ac:dyDescent="0.2">
      <c r="A570" s="9">
        <v>41974</v>
      </c>
      <c r="B570" s="10" t="e">
        <f>VLOOKUP(Table245[[#This Row],[Date]],Database!$A:$A,MATCH($A$1,Database!$A$1:$A$1,),)</f>
        <v>#N/A</v>
      </c>
      <c r="C570" s="30" t="e">
        <f>(Table245[[#This Row],[Completed]]-B569)/B569</f>
        <v>#N/A</v>
      </c>
    </row>
    <row r="571" spans="1:3" x14ac:dyDescent="0.2">
      <c r="A571" s="9">
        <v>42005</v>
      </c>
      <c r="B571" s="10" t="e">
        <f>VLOOKUP(Table245[[#This Row],[Date]],Database!$A:$A,MATCH($A$1,Database!$A$1:$A$1,),)</f>
        <v>#N/A</v>
      </c>
      <c r="C571" s="30" t="e">
        <f>(Table245[[#This Row],[Completed]]-B570)/B570</f>
        <v>#N/A</v>
      </c>
    </row>
    <row r="572" spans="1:3" x14ac:dyDescent="0.2">
      <c r="A572" s="9">
        <v>42036</v>
      </c>
      <c r="B572" s="10" t="e">
        <f>VLOOKUP(Table245[[#This Row],[Date]],Database!$A:$A,MATCH($A$1,Database!$A$1:$A$1,),)</f>
        <v>#N/A</v>
      </c>
      <c r="C572" s="30" t="e">
        <f>(Table245[[#This Row],[Completed]]-B571)/B571</f>
        <v>#N/A</v>
      </c>
    </row>
    <row r="573" spans="1:3" x14ac:dyDescent="0.2">
      <c r="A573" s="9">
        <v>42064</v>
      </c>
      <c r="B573" s="10" t="e">
        <f>VLOOKUP(Table245[[#This Row],[Date]],Database!$A:$A,MATCH($A$1,Database!$A$1:$A$1,),)</f>
        <v>#N/A</v>
      </c>
      <c r="C573" s="30" t="e">
        <f>(Table245[[#This Row],[Completed]]-B572)/B572</f>
        <v>#N/A</v>
      </c>
    </row>
    <row r="574" spans="1:3" x14ac:dyDescent="0.2">
      <c r="A574" s="9">
        <v>42095</v>
      </c>
      <c r="B574" s="10" t="e">
        <f>VLOOKUP(Table245[[#This Row],[Date]],Database!$A:$A,MATCH($A$1,Database!$A$1:$A$1,),)</f>
        <v>#N/A</v>
      </c>
      <c r="C574" s="30" t="e">
        <f>(Table245[[#This Row],[Completed]]-B573)/B573</f>
        <v>#N/A</v>
      </c>
    </row>
    <row r="575" spans="1:3" x14ac:dyDescent="0.2">
      <c r="A575" s="9">
        <v>42125</v>
      </c>
      <c r="B575" s="10" t="e">
        <f>VLOOKUP(Table245[[#This Row],[Date]],Database!$A:$A,MATCH($A$1,Database!$A$1:$A$1,),)</f>
        <v>#N/A</v>
      </c>
      <c r="C575" s="30" t="e">
        <f>(Table245[[#This Row],[Completed]]-B574)/B574</f>
        <v>#N/A</v>
      </c>
    </row>
    <row r="576" spans="1:3" x14ac:dyDescent="0.2">
      <c r="A576" s="9">
        <v>42156</v>
      </c>
      <c r="B576" s="10" t="e">
        <f>VLOOKUP(Table245[[#This Row],[Date]],Database!$A:$A,MATCH($A$1,Database!$A$1:$A$1,),)</f>
        <v>#N/A</v>
      </c>
      <c r="C576" s="30" t="e">
        <f>(Table245[[#This Row],[Completed]]-B575)/B575</f>
        <v>#N/A</v>
      </c>
    </row>
    <row r="577" spans="1:3" x14ac:dyDescent="0.2">
      <c r="A577" s="9">
        <v>42186</v>
      </c>
      <c r="B577" s="10" t="e">
        <f>VLOOKUP(Table245[[#This Row],[Date]],Database!$A:$A,MATCH($A$1,Database!$A$1:$A$1,),)</f>
        <v>#N/A</v>
      </c>
      <c r="C577" s="30" t="e">
        <f>(Table245[[#This Row],[Completed]]-B576)/B576</f>
        <v>#N/A</v>
      </c>
    </row>
    <row r="578" spans="1:3" x14ac:dyDescent="0.2">
      <c r="A578" s="9">
        <v>42217</v>
      </c>
      <c r="B578" s="10" t="e">
        <f>VLOOKUP(Table245[[#This Row],[Date]],Database!$A:$A,MATCH($A$1,Database!$A$1:$A$1,),)</f>
        <v>#N/A</v>
      </c>
      <c r="C578" s="30" t="e">
        <f>(Table245[[#This Row],[Completed]]-B577)/B577</f>
        <v>#N/A</v>
      </c>
    </row>
    <row r="579" spans="1:3" x14ac:dyDescent="0.2">
      <c r="A579" s="9">
        <v>42248</v>
      </c>
      <c r="B579" s="10" t="e">
        <f>VLOOKUP(Table245[[#This Row],[Date]],Database!$A:$A,MATCH($A$1,Database!$A$1:$A$1,),)</f>
        <v>#N/A</v>
      </c>
      <c r="C579" s="30" t="e">
        <f>(Table245[[#This Row],[Completed]]-B578)/B578</f>
        <v>#N/A</v>
      </c>
    </row>
    <row r="580" spans="1:3" x14ac:dyDescent="0.2">
      <c r="A580" s="9">
        <v>42278</v>
      </c>
      <c r="B580" s="10" t="e">
        <f>VLOOKUP(Table245[[#This Row],[Date]],Database!$A:$A,MATCH($A$1,Database!$A$1:$A$1,),)</f>
        <v>#N/A</v>
      </c>
      <c r="C580" s="30" t="e">
        <f>(Table245[[#This Row],[Completed]]-B579)/B579</f>
        <v>#N/A</v>
      </c>
    </row>
    <row r="581" spans="1:3" x14ac:dyDescent="0.2">
      <c r="A581" s="9">
        <v>42309</v>
      </c>
      <c r="B581" s="10" t="e">
        <f>VLOOKUP(Table245[[#This Row],[Date]],Database!$A:$A,MATCH($A$1,Database!$A$1:$A$1,),)</f>
        <v>#N/A</v>
      </c>
      <c r="C581" s="30" t="e">
        <f>(Table245[[#This Row],[Completed]]-B580)/B580</f>
        <v>#N/A</v>
      </c>
    </row>
    <row r="582" spans="1:3" x14ac:dyDescent="0.2">
      <c r="A582" s="9">
        <v>42339</v>
      </c>
      <c r="B582" s="10" t="e">
        <f>VLOOKUP(Table245[[#This Row],[Date]],Database!$A:$A,MATCH($A$1,Database!$A$1:$A$1,),)</f>
        <v>#N/A</v>
      </c>
      <c r="C582" s="30" t="e">
        <f>(Table245[[#This Row],[Completed]]-B581)/B581</f>
        <v>#N/A</v>
      </c>
    </row>
    <row r="583" spans="1:3" x14ac:dyDescent="0.2">
      <c r="A583" s="9">
        <v>42370</v>
      </c>
      <c r="B583" s="10" t="e">
        <f>VLOOKUP(Table245[[#This Row],[Date]],Database!$A:$A,MATCH($A$1,Database!$A$1:$A$1,),)</f>
        <v>#N/A</v>
      </c>
      <c r="C583" s="30" t="e">
        <f>(Table245[[#This Row],[Completed]]-B582)/B582</f>
        <v>#N/A</v>
      </c>
    </row>
    <row r="584" spans="1:3" x14ac:dyDescent="0.2">
      <c r="A584" s="9">
        <v>42401</v>
      </c>
      <c r="B584" s="10" t="e">
        <f>VLOOKUP(Table245[[#This Row],[Date]],Database!$A:$A,MATCH($A$1,Database!$A$1:$A$1,),)</f>
        <v>#N/A</v>
      </c>
      <c r="C584" s="30" t="e">
        <f>(Table245[[#This Row],[Completed]]-B583)/B583</f>
        <v>#N/A</v>
      </c>
    </row>
    <row r="585" spans="1:3" x14ac:dyDescent="0.2">
      <c r="A585" s="9">
        <v>42430</v>
      </c>
      <c r="B585" s="10" t="e">
        <f>VLOOKUP(Table245[[#This Row],[Date]],Database!$A:$A,MATCH($A$1,Database!$A$1:$A$1,),)</f>
        <v>#N/A</v>
      </c>
      <c r="C585" s="30" t="e">
        <f>(Table245[[#This Row],[Completed]]-B584)/B584</f>
        <v>#N/A</v>
      </c>
    </row>
    <row r="586" spans="1:3" x14ac:dyDescent="0.2">
      <c r="A586" s="9">
        <v>42461</v>
      </c>
      <c r="B586" s="10" t="e">
        <f>VLOOKUP(Table245[[#This Row],[Date]],Database!$A:$A,MATCH($A$1,Database!$A$1:$A$1,),)</f>
        <v>#N/A</v>
      </c>
      <c r="C586" s="30" t="e">
        <f>(Table245[[#This Row],[Completed]]-B585)/B585</f>
        <v>#N/A</v>
      </c>
    </row>
    <row r="587" spans="1:3" x14ac:dyDescent="0.2">
      <c r="A587" s="9">
        <v>42491</v>
      </c>
      <c r="B587" s="10" t="e">
        <f>VLOOKUP(Table245[[#This Row],[Date]],Database!$A:$A,MATCH($A$1,Database!$A$1:$A$1,),)</f>
        <v>#N/A</v>
      </c>
      <c r="C587" s="30" t="e">
        <f>(Table245[[#This Row],[Completed]]-B586)/B586</f>
        <v>#N/A</v>
      </c>
    </row>
    <row r="588" spans="1:3" x14ac:dyDescent="0.2">
      <c r="A588" s="9">
        <v>42522</v>
      </c>
      <c r="B588" s="10" t="e">
        <f>VLOOKUP(Table245[[#This Row],[Date]],Database!$A:$A,MATCH($A$1,Database!$A$1:$A$1,),)</f>
        <v>#N/A</v>
      </c>
      <c r="C588" s="30" t="e">
        <f>(Table245[[#This Row],[Completed]]-B587)/B587</f>
        <v>#N/A</v>
      </c>
    </row>
    <row r="589" spans="1:3" x14ac:dyDescent="0.2">
      <c r="A589" s="9">
        <v>42552</v>
      </c>
      <c r="B589" s="10" t="e">
        <f>VLOOKUP(Table245[[#This Row],[Date]],Database!$A:$A,MATCH($A$1,Database!$A$1:$A$1,),)</f>
        <v>#N/A</v>
      </c>
      <c r="C589" s="30" t="e">
        <f>(Table245[[#This Row],[Completed]]-B588)/B588</f>
        <v>#N/A</v>
      </c>
    </row>
    <row r="590" spans="1:3" x14ac:dyDescent="0.2">
      <c r="A590" s="9">
        <v>42583</v>
      </c>
      <c r="B590" s="10" t="e">
        <f>VLOOKUP(Table245[[#This Row],[Date]],Database!$A:$A,MATCH($A$1,Database!$A$1:$A$1,),)</f>
        <v>#N/A</v>
      </c>
      <c r="C590" s="30" t="e">
        <f>(Table245[[#This Row],[Completed]]-B589)/B589</f>
        <v>#N/A</v>
      </c>
    </row>
    <row r="591" spans="1:3" x14ac:dyDescent="0.2">
      <c r="A591" s="9">
        <v>42614</v>
      </c>
      <c r="B591" s="10" t="e">
        <f>VLOOKUP(Table245[[#This Row],[Date]],Database!$A:$A,MATCH($A$1,Database!$A$1:$A$1,),)</f>
        <v>#N/A</v>
      </c>
      <c r="C591" s="30" t="e">
        <f>(Table245[[#This Row],[Completed]]-B590)/B590</f>
        <v>#N/A</v>
      </c>
    </row>
    <row r="592" spans="1:3" x14ac:dyDescent="0.2">
      <c r="A592" s="9">
        <v>42644</v>
      </c>
      <c r="B592" s="10" t="e">
        <f>VLOOKUP(Table245[[#This Row],[Date]],Database!$A:$A,MATCH($A$1,Database!$A$1:$A$1,),)</f>
        <v>#N/A</v>
      </c>
      <c r="C592" s="30" t="e">
        <f>(Table245[[#This Row],[Completed]]-B591)/B591</f>
        <v>#N/A</v>
      </c>
    </row>
    <row r="593" spans="1:3" x14ac:dyDescent="0.2">
      <c r="A593" s="9">
        <v>42675</v>
      </c>
      <c r="B593" s="10" t="e">
        <f>VLOOKUP(Table245[[#This Row],[Date]],Database!$A:$A,MATCH($A$1,Database!$A$1:$A$1,),)</f>
        <v>#N/A</v>
      </c>
      <c r="C593" s="30" t="e">
        <f>(Table245[[#This Row],[Completed]]-B592)/B592</f>
        <v>#N/A</v>
      </c>
    </row>
    <row r="594" spans="1:3" x14ac:dyDescent="0.2">
      <c r="A594" s="9">
        <v>42705</v>
      </c>
      <c r="B594" s="10" t="e">
        <f>VLOOKUP(Table245[[#This Row],[Date]],Database!$A:$A,MATCH($A$1,Database!$A$1:$A$1,),)</f>
        <v>#N/A</v>
      </c>
      <c r="C594" s="30" t="e">
        <f>(Table245[[#This Row],[Completed]]-B593)/B593</f>
        <v>#N/A</v>
      </c>
    </row>
    <row r="595" spans="1:3" x14ac:dyDescent="0.2">
      <c r="A595" s="9">
        <v>42736</v>
      </c>
      <c r="B595" s="10" t="e">
        <f>VLOOKUP(Table245[[#This Row],[Date]],Database!$A:$A,MATCH($A$1,Database!$A$1:$A$1,),)</f>
        <v>#N/A</v>
      </c>
      <c r="C595" s="30" t="e">
        <f>(Table245[[#This Row],[Completed]]-B594)/B594</f>
        <v>#N/A</v>
      </c>
    </row>
    <row r="596" spans="1:3" x14ac:dyDescent="0.2">
      <c r="A596" s="9">
        <v>42767</v>
      </c>
      <c r="B596" s="10" t="e">
        <f>VLOOKUP(Table245[[#This Row],[Date]],Database!$A:$A,MATCH($A$1,Database!$A$1:$A$1,),)</f>
        <v>#N/A</v>
      </c>
      <c r="C596" s="30" t="e">
        <f>(Table245[[#This Row],[Completed]]-B595)/B595</f>
        <v>#N/A</v>
      </c>
    </row>
    <row r="597" spans="1:3" x14ac:dyDescent="0.2">
      <c r="A597" s="9">
        <v>42795</v>
      </c>
      <c r="B597" s="10" t="e">
        <f>VLOOKUP(Table245[[#This Row],[Date]],Database!$A:$A,MATCH($A$1,Database!$A$1:$A$1,),)</f>
        <v>#N/A</v>
      </c>
      <c r="C597" s="30" t="e">
        <f>(Table245[[#This Row],[Completed]]-B596)/B596</f>
        <v>#N/A</v>
      </c>
    </row>
    <row r="598" spans="1:3" x14ac:dyDescent="0.2">
      <c r="A598" s="9">
        <v>42826</v>
      </c>
      <c r="B598" s="10" t="e">
        <f>VLOOKUP(Table245[[#This Row],[Date]],Database!$A:$A,MATCH($A$1,Database!$A$1:$A$1,),)</f>
        <v>#N/A</v>
      </c>
      <c r="C598" s="30" t="e">
        <f>(Table245[[#This Row],[Completed]]-B597)/B597</f>
        <v>#N/A</v>
      </c>
    </row>
    <row r="599" spans="1:3" x14ac:dyDescent="0.2">
      <c r="A599" s="9">
        <v>42856</v>
      </c>
      <c r="B599" s="10" t="e">
        <f>VLOOKUP(Table245[[#This Row],[Date]],Database!$A:$A,MATCH($A$1,Database!$A$1:$A$1,),)</f>
        <v>#N/A</v>
      </c>
      <c r="C599" s="30" t="e">
        <f>(Table245[[#This Row],[Completed]]-B598)/B598</f>
        <v>#N/A</v>
      </c>
    </row>
    <row r="600" spans="1:3" x14ac:dyDescent="0.2">
      <c r="A600" s="9">
        <v>42887</v>
      </c>
      <c r="B600" s="10" t="e">
        <f>VLOOKUP(Table245[[#This Row],[Date]],Database!$A:$A,MATCH($A$1,Database!$A$1:$A$1,),)</f>
        <v>#N/A</v>
      </c>
      <c r="C600" s="30" t="e">
        <f>(Table245[[#This Row],[Completed]]-B599)/B599</f>
        <v>#N/A</v>
      </c>
    </row>
    <row r="601" spans="1:3" x14ac:dyDescent="0.2">
      <c r="A601" s="9">
        <v>42917</v>
      </c>
      <c r="B601" s="10" t="e">
        <f>VLOOKUP(Table245[[#This Row],[Date]],Database!$A:$A,MATCH($A$1,Database!$A$1:$A$1,),)</f>
        <v>#N/A</v>
      </c>
      <c r="C601" s="30" t="e">
        <f>(Table245[[#This Row],[Completed]]-B600)/B600</f>
        <v>#N/A</v>
      </c>
    </row>
    <row r="602" spans="1:3" x14ac:dyDescent="0.2">
      <c r="A602" s="9">
        <v>42948</v>
      </c>
      <c r="B602" s="10" t="e">
        <f>VLOOKUP(Table245[[#This Row],[Date]],Database!$A:$A,MATCH($A$1,Database!$A$1:$A$1,),)</f>
        <v>#N/A</v>
      </c>
      <c r="C602" s="30" t="e">
        <f>(Table245[[#This Row],[Completed]]-B601)/B601</f>
        <v>#N/A</v>
      </c>
    </row>
    <row r="603" spans="1:3" x14ac:dyDescent="0.2">
      <c r="A603" s="9">
        <v>42979</v>
      </c>
      <c r="B603" s="10" t="e">
        <f>VLOOKUP(Table245[[#This Row],[Date]],Database!$A:$A,MATCH($A$1,Database!$A$1:$A$1,),)</f>
        <v>#N/A</v>
      </c>
      <c r="C603" s="30" t="e">
        <f>(Table245[[#This Row],[Completed]]-B602)/B602</f>
        <v>#N/A</v>
      </c>
    </row>
    <row r="604" spans="1:3" x14ac:dyDescent="0.2">
      <c r="A604" s="9">
        <v>43009</v>
      </c>
      <c r="B604" s="10" t="e">
        <f>VLOOKUP(Table245[[#This Row],[Date]],Database!$A:$A,MATCH($A$1,Database!$A$1:$A$1,),)</f>
        <v>#N/A</v>
      </c>
      <c r="C604" s="30" t="e">
        <f>(Table245[[#This Row],[Completed]]-B603)/B603</f>
        <v>#N/A</v>
      </c>
    </row>
    <row r="605" spans="1:3" x14ac:dyDescent="0.2">
      <c r="A605" s="9">
        <v>43040</v>
      </c>
      <c r="B605" s="10" t="e">
        <f>VLOOKUP(Table245[[#This Row],[Date]],Database!$A:$A,MATCH($A$1,Database!$A$1:$A$1,),)</f>
        <v>#N/A</v>
      </c>
      <c r="C605" s="30" t="e">
        <f>(Table245[[#This Row],[Completed]]-B604)/B604</f>
        <v>#N/A</v>
      </c>
    </row>
    <row r="606" spans="1:3" x14ac:dyDescent="0.2">
      <c r="A606" s="9">
        <v>43070</v>
      </c>
      <c r="B606" s="10" t="e">
        <f>VLOOKUP(Table245[[#This Row],[Date]],Database!$A:$A,MATCH($A$1,Database!$A$1:$A$1,),)</f>
        <v>#N/A</v>
      </c>
      <c r="C606" s="30" t="e">
        <f>(Table245[[#This Row],[Completed]]-B605)/B605</f>
        <v>#N/A</v>
      </c>
    </row>
    <row r="607" spans="1:3" x14ac:dyDescent="0.2">
      <c r="A607" s="9">
        <v>43101</v>
      </c>
      <c r="B607" s="10" t="e">
        <f>VLOOKUP(Table245[[#This Row],[Date]],Database!$A:$A,MATCH($A$1,Database!$A$1:$A$1,),)</f>
        <v>#N/A</v>
      </c>
      <c r="C607" s="30" t="e">
        <f>(Table245[[#This Row],[Completed]]-B606)/B606</f>
        <v>#N/A</v>
      </c>
    </row>
    <row r="608" spans="1:3" x14ac:dyDescent="0.2">
      <c r="A608" s="9">
        <v>43132</v>
      </c>
      <c r="B608" s="10" t="e">
        <f>VLOOKUP(Table245[[#This Row],[Date]],Database!$A:$A,MATCH($A$1,Database!$A$1:$A$1,),)</f>
        <v>#N/A</v>
      </c>
      <c r="C608" s="30" t="e">
        <f>(Table245[[#This Row],[Completed]]-B607)/B607</f>
        <v>#N/A</v>
      </c>
    </row>
    <row r="609" spans="1:3" x14ac:dyDescent="0.2">
      <c r="A609" s="9">
        <v>43160</v>
      </c>
      <c r="B609" s="10" t="e">
        <f>VLOOKUP(Table245[[#This Row],[Date]],Database!$A:$A,MATCH($A$1,Database!$A$1:$A$1,),)</f>
        <v>#N/A</v>
      </c>
      <c r="C609" s="30" t="e">
        <f>(Table245[[#This Row],[Completed]]-B608)/B608</f>
        <v>#N/A</v>
      </c>
    </row>
    <row r="610" spans="1:3" x14ac:dyDescent="0.2">
      <c r="A610" s="9">
        <v>43191</v>
      </c>
      <c r="B610" s="10" t="e">
        <f>VLOOKUP(Table245[[#This Row],[Date]],Database!$A:$A,MATCH($A$1,Database!$A$1:$A$1,),)</f>
        <v>#N/A</v>
      </c>
      <c r="C610" s="30" t="e">
        <f>(Table245[[#This Row],[Completed]]-B609)/B609</f>
        <v>#N/A</v>
      </c>
    </row>
    <row r="611" spans="1:3" x14ac:dyDescent="0.2">
      <c r="A611" s="9">
        <v>43221</v>
      </c>
      <c r="B611" s="10" t="e">
        <f>VLOOKUP(Table245[[#This Row],[Date]],Database!$A:$A,MATCH($A$1,Database!$A$1:$A$1,),)</f>
        <v>#N/A</v>
      </c>
      <c r="C611" s="30" t="e">
        <f>(Table245[[#This Row],[Completed]]-B610)/B610</f>
        <v>#N/A</v>
      </c>
    </row>
    <row r="612" spans="1:3" x14ac:dyDescent="0.2">
      <c r="A612" s="9">
        <v>43252</v>
      </c>
      <c r="B612" s="10" t="e">
        <f>VLOOKUP(Table245[[#This Row],[Date]],Database!$A:$A,MATCH($A$1,Database!$A$1:$A$1,),)</f>
        <v>#N/A</v>
      </c>
      <c r="C612" s="30" t="e">
        <f>(Table245[[#This Row],[Completed]]-B611)/B611</f>
        <v>#N/A</v>
      </c>
    </row>
    <row r="613" spans="1:3" x14ac:dyDescent="0.2">
      <c r="A613" s="9">
        <v>43282</v>
      </c>
      <c r="B613" s="10" t="e">
        <f>VLOOKUP(Table245[[#This Row],[Date]],Database!$A:$A,MATCH($A$1,Database!$A$1:$A$1,),)</f>
        <v>#N/A</v>
      </c>
      <c r="C613" s="30" t="e">
        <f>(Table245[[#This Row],[Completed]]-B612)/B612</f>
        <v>#N/A</v>
      </c>
    </row>
    <row r="614" spans="1:3" x14ac:dyDescent="0.2">
      <c r="A614" s="9">
        <v>43313</v>
      </c>
      <c r="B614" s="10" t="e">
        <f>VLOOKUP(Table245[[#This Row],[Date]],Database!$A:$A,MATCH($A$1,Database!$A$1:$A$1,),)</f>
        <v>#N/A</v>
      </c>
      <c r="C614" s="30" t="e">
        <f>(Table245[[#This Row],[Completed]]-B613)/B613</f>
        <v>#N/A</v>
      </c>
    </row>
    <row r="615" spans="1:3" x14ac:dyDescent="0.2">
      <c r="A615" s="9">
        <v>43344</v>
      </c>
      <c r="B615" s="10" t="e">
        <f>VLOOKUP(Table245[[#This Row],[Date]],Database!$A:$A,MATCH($A$1,Database!$A$1:$A$1,),)</f>
        <v>#N/A</v>
      </c>
      <c r="C615" s="30" t="e">
        <f>(Table245[[#This Row],[Completed]]-B614)/B614</f>
        <v>#N/A</v>
      </c>
    </row>
    <row r="616" spans="1:3" x14ac:dyDescent="0.2">
      <c r="A616" s="9">
        <v>43374</v>
      </c>
      <c r="B616" s="10" t="e">
        <f>VLOOKUP(Table245[[#This Row],[Date]],Database!$A:$A,MATCH($A$1,Database!$A$1:$A$1,),)</f>
        <v>#N/A</v>
      </c>
      <c r="C616" s="30" t="e">
        <f>(Table245[[#This Row],[Completed]]-B615)/B615</f>
        <v>#N/A</v>
      </c>
    </row>
    <row r="617" spans="1:3" x14ac:dyDescent="0.2">
      <c r="A617" s="9">
        <v>43405</v>
      </c>
      <c r="B617" s="10" t="e">
        <f>VLOOKUP(Table245[[#This Row],[Date]],Database!$A:$A,MATCH($A$1,Database!$A$1:$A$1,),)</f>
        <v>#N/A</v>
      </c>
      <c r="C617" s="30" t="e">
        <f>(Table245[[#This Row],[Completed]]-B616)/B616</f>
        <v>#N/A</v>
      </c>
    </row>
    <row r="618" spans="1:3" x14ac:dyDescent="0.2">
      <c r="A618" s="9">
        <v>43435</v>
      </c>
      <c r="B618" s="10" t="e">
        <f>VLOOKUP(Table245[[#This Row],[Date]],Database!$A:$A,MATCH($A$1,Database!$A$1:$A$1,),)</f>
        <v>#N/A</v>
      </c>
      <c r="C618" s="30" t="e">
        <f>(Table245[[#This Row],[Completed]]-B617)/B617</f>
        <v>#N/A</v>
      </c>
    </row>
    <row r="619" spans="1:3" x14ac:dyDescent="0.2">
      <c r="A619" s="9">
        <v>43466</v>
      </c>
      <c r="B619" s="10" t="e">
        <f>VLOOKUP(Table245[[#This Row],[Date]],Database!$A:$A,MATCH($A$1,Database!$A$1:$A$1,),)</f>
        <v>#N/A</v>
      </c>
      <c r="C619" s="30" t="e">
        <f>(Table245[[#This Row],[Completed]]-B618)/B618</f>
        <v>#N/A</v>
      </c>
    </row>
    <row r="620" spans="1:3" x14ac:dyDescent="0.2">
      <c r="A620" s="9">
        <v>43497</v>
      </c>
      <c r="B620" s="10" t="e">
        <f>VLOOKUP(Table245[[#This Row],[Date]],Database!$A:$A,MATCH($A$1,Database!$A$1:$A$1,),)</f>
        <v>#N/A</v>
      </c>
      <c r="C620" s="30" t="e">
        <f>(Table245[[#This Row],[Completed]]-B619)/B619</f>
        <v>#N/A</v>
      </c>
    </row>
    <row r="621" spans="1:3" x14ac:dyDescent="0.2">
      <c r="A621" s="9">
        <v>43525</v>
      </c>
      <c r="B621" s="10" t="e">
        <f>VLOOKUP(Table245[[#This Row],[Date]],Database!$A:$A,MATCH($A$1,Database!$A$1:$A$1,),)</f>
        <v>#N/A</v>
      </c>
      <c r="C621" s="30" t="e">
        <f>(Table245[[#This Row],[Completed]]-B620)/B620</f>
        <v>#N/A</v>
      </c>
    </row>
    <row r="622" spans="1:3" x14ac:dyDescent="0.2">
      <c r="A622" s="9">
        <v>43556</v>
      </c>
      <c r="B622" s="10" t="e">
        <f>VLOOKUP(Table245[[#This Row],[Date]],Database!$A:$A,MATCH($A$1,Database!$A$1:$A$1,),)</f>
        <v>#N/A</v>
      </c>
      <c r="C622" s="30" t="e">
        <f>(Table245[[#This Row],[Completed]]-B621)/B621</f>
        <v>#N/A</v>
      </c>
    </row>
    <row r="623" spans="1:3" x14ac:dyDescent="0.2">
      <c r="A623" s="9">
        <v>43586</v>
      </c>
      <c r="B623" s="10" t="e">
        <f>VLOOKUP(Table245[[#This Row],[Date]],Database!$A:$A,MATCH($A$1,Database!$A$1:$A$1,),)</f>
        <v>#N/A</v>
      </c>
      <c r="C623" s="30" t="e">
        <f>(Table245[[#This Row],[Completed]]-B622)/B622</f>
        <v>#N/A</v>
      </c>
    </row>
    <row r="624" spans="1:3" x14ac:dyDescent="0.2">
      <c r="A624" s="9">
        <v>43617</v>
      </c>
      <c r="B624" s="10" t="e">
        <f>VLOOKUP(Table245[[#This Row],[Date]],Database!$A:$A,MATCH($A$1,Database!$A$1:$A$1,),)</f>
        <v>#N/A</v>
      </c>
      <c r="C624" s="30" t="e">
        <f>(Table245[[#This Row],[Completed]]-B623)/B623</f>
        <v>#N/A</v>
      </c>
    </row>
    <row r="625" spans="1:3" x14ac:dyDescent="0.2">
      <c r="A625" s="9">
        <v>43647</v>
      </c>
      <c r="B625" s="10" t="e">
        <f>VLOOKUP(Table245[[#This Row],[Date]],Database!$A:$A,MATCH($A$1,Database!$A$1:$A$1,),)</f>
        <v>#N/A</v>
      </c>
      <c r="C625" s="30" t="e">
        <f>(Table245[[#This Row],[Completed]]-B624)/B624</f>
        <v>#N/A</v>
      </c>
    </row>
    <row r="626" spans="1:3" x14ac:dyDescent="0.2">
      <c r="A626" s="9">
        <v>43678</v>
      </c>
      <c r="B626" s="10" t="e">
        <f>VLOOKUP(Table245[[#This Row],[Date]],Database!$A:$A,MATCH($A$1,Database!$A$1:$A$1,),)</f>
        <v>#N/A</v>
      </c>
      <c r="C626" s="30" t="e">
        <f>(Table245[[#This Row],[Completed]]-B625)/B625</f>
        <v>#N/A</v>
      </c>
    </row>
    <row r="627" spans="1:3" x14ac:dyDescent="0.2">
      <c r="A627" s="9">
        <v>43709</v>
      </c>
      <c r="B627" s="10" t="e">
        <f>VLOOKUP(Table245[[#This Row],[Date]],Database!$A:$A,MATCH($A$1,Database!$A$1:$A$1,),)</f>
        <v>#N/A</v>
      </c>
      <c r="C627" s="30" t="e">
        <f>(Table245[[#This Row],[Completed]]-B626)/B626</f>
        <v>#N/A</v>
      </c>
    </row>
    <row r="628" spans="1:3" x14ac:dyDescent="0.2">
      <c r="A628" s="9">
        <v>43739</v>
      </c>
      <c r="B628" s="10" t="e">
        <f>VLOOKUP(Table245[[#This Row],[Date]],Database!$A:$A,MATCH($A$1,Database!$A$1:$A$1,),)</f>
        <v>#N/A</v>
      </c>
      <c r="C628" s="30" t="e">
        <f>(Table245[[#This Row],[Completed]]-B627)/B627</f>
        <v>#N/A</v>
      </c>
    </row>
    <row r="629" spans="1:3" x14ac:dyDescent="0.2">
      <c r="A629" s="9">
        <v>43770</v>
      </c>
      <c r="B629" s="10" t="e">
        <f>VLOOKUP(Table245[[#This Row],[Date]],Database!$A:$A,MATCH($A$1,Database!$A$1:$A$1,),)</f>
        <v>#N/A</v>
      </c>
      <c r="C629" s="30" t="e">
        <f>(Table245[[#This Row],[Completed]]-B628)/B628</f>
        <v>#N/A</v>
      </c>
    </row>
    <row r="630" spans="1:3" x14ac:dyDescent="0.2">
      <c r="A630" s="9">
        <v>43800</v>
      </c>
      <c r="B630" s="10" t="e">
        <f>VLOOKUP(Table245[[#This Row],[Date]],Database!$A:$A,MATCH($A$1,Database!$A$1:$A$1,),)</f>
        <v>#N/A</v>
      </c>
      <c r="C630" s="30" t="e">
        <f>(Table245[[#This Row],[Completed]]-B629)/B629</f>
        <v>#N/A</v>
      </c>
    </row>
    <row r="631" spans="1:3" x14ac:dyDescent="0.2">
      <c r="A631" s="9">
        <v>43831</v>
      </c>
      <c r="B631" s="10" t="e">
        <f>VLOOKUP(Table245[[#This Row],[Date]],Database!$A:$A,MATCH($A$1,Database!$A$1:$A$1,),)</f>
        <v>#N/A</v>
      </c>
      <c r="C631" s="30" t="e">
        <f>(Table245[[#This Row],[Completed]]-B630)/B630</f>
        <v>#N/A</v>
      </c>
    </row>
    <row r="632" spans="1:3" x14ac:dyDescent="0.2">
      <c r="A632" s="9">
        <v>43862</v>
      </c>
      <c r="B632" s="10" t="e">
        <f>VLOOKUP(Table245[[#This Row],[Date]],Database!$A:$A,MATCH($A$1,Database!$A$1:$A$1,),)</f>
        <v>#N/A</v>
      </c>
      <c r="C632" s="30" t="e">
        <f>(Table245[[#This Row],[Completed]]-B631)/B631</f>
        <v>#N/A</v>
      </c>
    </row>
    <row r="633" spans="1:3" x14ac:dyDescent="0.2">
      <c r="A633" s="9">
        <v>43891</v>
      </c>
      <c r="B633" s="10" t="e">
        <f>VLOOKUP(Table245[[#This Row],[Date]],Database!$A:$A,MATCH($A$1,Database!$A$1:$A$1,),)</f>
        <v>#N/A</v>
      </c>
      <c r="C633" s="30" t="e">
        <f>(Table245[[#This Row],[Completed]]-B632)/B632</f>
        <v>#N/A</v>
      </c>
    </row>
    <row r="634" spans="1:3" x14ac:dyDescent="0.2">
      <c r="A634" s="9">
        <v>43922</v>
      </c>
      <c r="B634" s="10" t="e">
        <f>VLOOKUP(Table245[[#This Row],[Date]],Database!$A:$A,MATCH($A$1,Database!$A$1:$A$1,),)</f>
        <v>#N/A</v>
      </c>
      <c r="C634" s="30" t="e">
        <f>(Table245[[#This Row],[Completed]]-B633)/B633</f>
        <v>#N/A</v>
      </c>
    </row>
    <row r="635" spans="1:3" x14ac:dyDescent="0.2">
      <c r="A635" s="9">
        <v>43952</v>
      </c>
      <c r="B635" s="10" t="e">
        <f>VLOOKUP(Table245[[#This Row],[Date]],Database!$A:$A,MATCH($A$1,Database!$A$1:$A$1,),)</f>
        <v>#N/A</v>
      </c>
      <c r="C635" s="30" t="e">
        <f>(Table245[[#This Row],[Completed]]-B634)/B634</f>
        <v>#N/A</v>
      </c>
    </row>
    <row r="636" spans="1:3" x14ac:dyDescent="0.2">
      <c r="A636" s="9">
        <v>43983</v>
      </c>
      <c r="B636" s="10" t="e">
        <f>VLOOKUP(Table245[[#This Row],[Date]],Database!$A:$A,MATCH($A$1,Database!$A$1:$A$1,),)</f>
        <v>#N/A</v>
      </c>
      <c r="C636" s="30" t="e">
        <f>(Table245[[#This Row],[Completed]]-B635)/B635</f>
        <v>#N/A</v>
      </c>
    </row>
    <row r="637" spans="1:3" x14ac:dyDescent="0.2">
      <c r="A637" s="9">
        <v>44013</v>
      </c>
      <c r="B637" s="10" t="e">
        <f>VLOOKUP(Table245[[#This Row],[Date]],Database!$A:$A,MATCH($A$1,Database!$A$1:$A$1,),)</f>
        <v>#N/A</v>
      </c>
      <c r="C637" s="30" t="e">
        <f>(Table245[[#This Row],[Completed]]-B636)/B636</f>
        <v>#N/A</v>
      </c>
    </row>
    <row r="638" spans="1:3" x14ac:dyDescent="0.2">
      <c r="A638" s="9">
        <v>44044</v>
      </c>
      <c r="B638" s="10" t="e">
        <f>VLOOKUP(Table245[[#This Row],[Date]],Database!$A:$A,MATCH($A$1,Database!$A$1:$A$1,),)</f>
        <v>#N/A</v>
      </c>
      <c r="C638" s="30" t="e">
        <f>(Table245[[#This Row],[Completed]]-B637)/B637</f>
        <v>#N/A</v>
      </c>
    </row>
    <row r="639" spans="1:3" x14ac:dyDescent="0.2">
      <c r="A639" s="9">
        <v>44075</v>
      </c>
      <c r="B639" s="10" t="e">
        <f>VLOOKUP(Table245[[#This Row],[Date]],Database!$A:$A,MATCH($A$1,Database!$A$1:$A$1,),)</f>
        <v>#N/A</v>
      </c>
      <c r="C639" s="30" t="e">
        <f>(Table245[[#This Row],[Completed]]-B638)/B638</f>
        <v>#N/A</v>
      </c>
    </row>
    <row r="640" spans="1:3" x14ac:dyDescent="0.2">
      <c r="A640" s="9">
        <v>44105</v>
      </c>
      <c r="B640" s="10" t="e">
        <f>VLOOKUP(Table245[[#This Row],[Date]],Database!$A:$A,MATCH($A$1,Database!$A$1:$A$1,),)</f>
        <v>#N/A</v>
      </c>
      <c r="C640" s="30" t="e">
        <f>(Table245[[#This Row],[Completed]]-B639)/B639</f>
        <v>#N/A</v>
      </c>
    </row>
    <row r="641" spans="1:3" x14ac:dyDescent="0.2">
      <c r="A641" s="9">
        <v>44136</v>
      </c>
      <c r="B641" s="10" t="e">
        <f>VLOOKUP(Table245[[#This Row],[Date]],Database!$A:$A,MATCH($A$1,Database!$A$1:$A$1,),)</f>
        <v>#N/A</v>
      </c>
      <c r="C641" s="30" t="e">
        <f>(Table245[[#This Row],[Completed]]-B640)/B640</f>
        <v>#N/A</v>
      </c>
    </row>
    <row r="642" spans="1:3" x14ac:dyDescent="0.2">
      <c r="A642" s="9">
        <v>44166</v>
      </c>
      <c r="B642" s="10" t="e">
        <f>VLOOKUP(Table245[[#This Row],[Date]],Database!$A:$A,MATCH($A$1,Database!$A$1:$A$1,),)</f>
        <v>#N/A</v>
      </c>
      <c r="C642" s="30" t="e">
        <f>(Table245[[#This Row],[Completed]]-B641)/B641</f>
        <v>#N/A</v>
      </c>
    </row>
    <row r="643" spans="1:3" x14ac:dyDescent="0.2">
      <c r="A643" s="9">
        <v>44197</v>
      </c>
      <c r="B643" s="10" t="e">
        <f>VLOOKUP(Table245[[#This Row],[Date]],Database!$A:$A,MATCH($A$1,Database!$A$1:$A$1,),)</f>
        <v>#N/A</v>
      </c>
      <c r="C643" s="30" t="e">
        <f>(Table245[[#This Row],[Completed]]-B642)/B642</f>
        <v>#N/A</v>
      </c>
    </row>
    <row r="644" spans="1:3" x14ac:dyDescent="0.2">
      <c r="A644" s="9">
        <v>44228</v>
      </c>
      <c r="B644" s="10" t="e">
        <f>VLOOKUP(Table245[[#This Row],[Date]],Database!$A:$A,MATCH($A$1,Database!$A$1:$A$1,),)</f>
        <v>#N/A</v>
      </c>
      <c r="C644" s="30" t="e">
        <f>(Table245[[#This Row],[Completed]]-B643)/B643</f>
        <v>#N/A</v>
      </c>
    </row>
    <row r="645" spans="1:3" x14ac:dyDescent="0.2">
      <c r="A645" s="9">
        <v>44256</v>
      </c>
      <c r="B645" s="10" t="e">
        <f>VLOOKUP(Table245[[#This Row],[Date]],Database!$A:$A,MATCH($A$1,Database!$A$1:$A$1,),)</f>
        <v>#N/A</v>
      </c>
      <c r="C645" s="30" t="e">
        <f>(Table245[[#This Row],[Completed]]-B644)/B644</f>
        <v>#N/A</v>
      </c>
    </row>
    <row r="646" spans="1:3" x14ac:dyDescent="0.2">
      <c r="A646" s="9">
        <v>44287</v>
      </c>
      <c r="B646" s="10" t="e">
        <f>VLOOKUP(Table245[[#This Row],[Date]],Database!$A:$A,MATCH($A$1,Database!$A$1:$A$1,),)</f>
        <v>#N/A</v>
      </c>
      <c r="C646" s="30" t="e">
        <f>(Table245[[#This Row],[Completed]]-B645)/B645</f>
        <v>#N/A</v>
      </c>
    </row>
    <row r="647" spans="1:3" x14ac:dyDescent="0.2">
      <c r="A647" s="9">
        <v>44317</v>
      </c>
      <c r="B647" s="10" t="e">
        <f>VLOOKUP(Table245[[#This Row],[Date]],Database!$A:$A,MATCH($A$1,Database!$A$1:$A$1,),)</f>
        <v>#N/A</v>
      </c>
      <c r="C647" s="30" t="e">
        <f>(Table245[[#This Row],[Completed]]-B646)/B646</f>
        <v>#N/A</v>
      </c>
    </row>
    <row r="648" spans="1:3" x14ac:dyDescent="0.2">
      <c r="A648" s="9">
        <v>44348</v>
      </c>
      <c r="B648" s="10" t="e">
        <f>VLOOKUP(Table245[[#This Row],[Date]],Database!$A:$A,MATCH($A$1,Database!$A$1:$A$1,),)</f>
        <v>#N/A</v>
      </c>
      <c r="C648" s="30" t="e">
        <f>(Table245[[#This Row],[Completed]]-B647)/B647</f>
        <v>#N/A</v>
      </c>
    </row>
    <row r="649" spans="1:3" x14ac:dyDescent="0.2">
      <c r="A649" s="9">
        <v>44378</v>
      </c>
      <c r="B649" s="10" t="e">
        <f>VLOOKUP(Table245[[#This Row],[Date]],Database!$A:$A,MATCH($A$1,Database!$A$1:$A$1,),)</f>
        <v>#N/A</v>
      </c>
      <c r="C649" s="30" t="e">
        <f>(Table245[[#This Row],[Completed]]-B648)/B648</f>
        <v>#N/A</v>
      </c>
    </row>
    <row r="650" spans="1:3" x14ac:dyDescent="0.2">
      <c r="A650" s="9">
        <v>44409</v>
      </c>
      <c r="B650" s="10" t="e">
        <f>VLOOKUP(Table245[[#This Row],[Date]],Database!$A:$A,MATCH($A$1,Database!$A$1:$A$1,),)</f>
        <v>#N/A</v>
      </c>
      <c r="C650" s="30" t="e">
        <f>(Table245[[#This Row],[Completed]]-B649)/B649</f>
        <v>#N/A</v>
      </c>
    </row>
    <row r="651" spans="1:3" x14ac:dyDescent="0.2">
      <c r="A651" s="9">
        <v>44440</v>
      </c>
      <c r="B651" s="10" t="e">
        <f>VLOOKUP(Table245[[#This Row],[Date]],Database!$A:$A,MATCH($A$1,Database!$A$1:$A$1,),)</f>
        <v>#N/A</v>
      </c>
      <c r="C651" s="30" t="e">
        <f>(Table245[[#This Row],[Completed]]-B650)/B650</f>
        <v>#N/A</v>
      </c>
    </row>
    <row r="652" spans="1:3" x14ac:dyDescent="0.2">
      <c r="A652" s="9">
        <v>44470</v>
      </c>
      <c r="B652" s="10" t="e">
        <f>VLOOKUP(Table245[[#This Row],[Date]],Database!$A:$A,MATCH($A$1,Database!$A$1:$A$1,),)</f>
        <v>#N/A</v>
      </c>
      <c r="C652" s="30" t="e">
        <f>(Table245[[#This Row],[Completed]]-B651)/B651</f>
        <v>#N/A</v>
      </c>
    </row>
    <row r="653" spans="1:3" x14ac:dyDescent="0.2">
      <c r="A653" s="9">
        <v>44501</v>
      </c>
      <c r="B653" s="10" t="e">
        <f>VLOOKUP(Table245[[#This Row],[Date]],Database!$A:$A,MATCH($A$1,Database!$A$1:$A$1,),)</f>
        <v>#N/A</v>
      </c>
      <c r="C653" s="30" t="e">
        <f>(Table245[[#This Row],[Completed]]-B652)/B652</f>
        <v>#N/A</v>
      </c>
    </row>
    <row r="654" spans="1:3" x14ac:dyDescent="0.2">
      <c r="A654" s="9">
        <v>44531</v>
      </c>
      <c r="B654" s="10" t="e">
        <f>VLOOKUP(Table245[[#This Row],[Date]],Database!$A:$A,MATCH($A$1,Database!$A$1:$A$1,),)</f>
        <v>#N/A</v>
      </c>
      <c r="C654" s="30" t="e">
        <f>(Table245[[#This Row],[Completed]]-B653)/B653</f>
        <v>#N/A</v>
      </c>
    </row>
  </sheetData>
  <conditionalFormatting sqref="B583:B6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2022-02-04T15:49:04Z</dcterms:modified>
</cp:coreProperties>
</file>