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1_Lagging_Coincident_Indicators\"/>
    </mc:Choice>
  </mc:AlternateContent>
  <xr:revisionPtr revIDLastSave="0" documentId="13_ncr:1_{22D42274-164F-433E-A13A-68662DC9DF2E}" xr6:coauthVersionLast="47" xr6:coauthVersionMax="47" xr10:uidLastSave="{00000000-0000-0000-0000-000000000000}"/>
  <bookViews>
    <workbookView xWindow="-110" yWindow="-110" windowWidth="19420" windowHeight="11500" firstSheet="4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7" i="9" l="1"/>
  <c r="C387" i="9"/>
  <c r="D387" i="9"/>
  <c r="C417" i="7"/>
  <c r="D417" i="7"/>
  <c r="E417" i="7"/>
  <c r="F417" i="7"/>
  <c r="G417" i="7"/>
  <c r="H417" i="7"/>
  <c r="I417" i="7"/>
  <c r="J417" i="7"/>
  <c r="K417" i="7"/>
  <c r="O417" i="7"/>
  <c r="P417" i="7"/>
  <c r="P5" i="7" s="1"/>
  <c r="Q417" i="7"/>
  <c r="R417" i="7"/>
  <c r="S417" i="7"/>
  <c r="T417" i="7"/>
  <c r="U417" i="7"/>
  <c r="V417" i="7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6" i="9"/>
  <c r="D386" i="9" s="1"/>
  <c r="B385" i="9"/>
  <c r="B384" i="9"/>
  <c r="C385" i="9" s="1"/>
  <c r="D383" i="9"/>
  <c r="B383" i="9"/>
  <c r="B382" i="9"/>
  <c r="B381" i="9"/>
  <c r="C382" i="9" s="1"/>
  <c r="B380" i="9"/>
  <c r="D379" i="9"/>
  <c r="B379" i="9"/>
  <c r="B378" i="9"/>
  <c r="C379" i="9" s="1"/>
  <c r="B377" i="9"/>
  <c r="C378" i="9" s="1"/>
  <c r="B376" i="9"/>
  <c r="D375" i="9"/>
  <c r="B375" i="9"/>
  <c r="B374" i="9"/>
  <c r="C375" i="9" s="1"/>
  <c r="D373" i="9"/>
  <c r="B373" i="9"/>
  <c r="C374" i="9" s="1"/>
  <c r="C372" i="9"/>
  <c r="B372" i="9"/>
  <c r="C373" i="9" s="1"/>
  <c r="D371" i="9"/>
  <c r="B371" i="9"/>
  <c r="D370" i="9"/>
  <c r="B370" i="9"/>
  <c r="C371" i="9" s="1"/>
  <c r="B369" i="9"/>
  <c r="B368" i="9"/>
  <c r="C368" i="9" s="1"/>
  <c r="D367" i="9"/>
  <c r="B367" i="9"/>
  <c r="B366" i="9"/>
  <c r="B365" i="9"/>
  <c r="B364" i="9"/>
  <c r="C364" i="9" s="1"/>
  <c r="B363" i="9"/>
  <c r="B362" i="9"/>
  <c r="C363" i="9" s="1"/>
  <c r="B361" i="9"/>
  <c r="B360" i="9"/>
  <c r="D359" i="9"/>
  <c r="B359" i="9"/>
  <c r="B358" i="9"/>
  <c r="C359" i="9" s="1"/>
  <c r="B357" i="9"/>
  <c r="C356" i="9"/>
  <c r="B356" i="9"/>
  <c r="D355" i="9"/>
  <c r="B355" i="9"/>
  <c r="B354" i="9"/>
  <c r="B353" i="9"/>
  <c r="B352" i="9"/>
  <c r="C353" i="9" s="1"/>
  <c r="B351" i="9"/>
  <c r="B350" i="9"/>
  <c r="B349" i="9"/>
  <c r="B348" i="9"/>
  <c r="B347" i="9"/>
  <c r="C348" i="9" s="1"/>
  <c r="D346" i="9"/>
  <c r="B346" i="9"/>
  <c r="B345" i="9"/>
  <c r="C344" i="9"/>
  <c r="B344" i="9"/>
  <c r="B343" i="9"/>
  <c r="D342" i="9"/>
  <c r="C342" i="9"/>
  <c r="B342" i="9"/>
  <c r="C343" i="9" s="1"/>
  <c r="D341" i="9"/>
  <c r="B341" i="9"/>
  <c r="D353" i="9" s="1"/>
  <c r="D340" i="9"/>
  <c r="C340" i="9"/>
  <c r="B340" i="9"/>
  <c r="B339" i="9"/>
  <c r="B338" i="9"/>
  <c r="D337" i="9"/>
  <c r="B337" i="9"/>
  <c r="D336" i="9"/>
  <c r="C336" i="9"/>
  <c r="B336" i="9"/>
  <c r="D348" i="9" s="1"/>
  <c r="D335" i="9"/>
  <c r="B335" i="9"/>
  <c r="C334" i="9"/>
  <c r="B334" i="9"/>
  <c r="C335" i="9" s="1"/>
  <c r="B333" i="9"/>
  <c r="D332" i="9"/>
  <c r="B332" i="9"/>
  <c r="B331" i="9"/>
  <c r="B330" i="9"/>
  <c r="D329" i="9"/>
  <c r="C329" i="9"/>
  <c r="B329" i="9"/>
  <c r="B328" i="9"/>
  <c r="B327" i="9"/>
  <c r="D326" i="9"/>
  <c r="B326" i="9"/>
  <c r="B325" i="9"/>
  <c r="D324" i="9"/>
  <c r="B324" i="9"/>
  <c r="B323" i="9"/>
  <c r="C324" i="9" s="1"/>
  <c r="B322" i="9"/>
  <c r="D334" i="9" s="1"/>
  <c r="C321" i="9"/>
  <c r="B321" i="9"/>
  <c r="D333" i="9" s="1"/>
  <c r="D320" i="9"/>
  <c r="C320" i="9"/>
  <c r="B320" i="9"/>
  <c r="B319" i="9"/>
  <c r="D318" i="9"/>
  <c r="C318" i="9"/>
  <c r="B318" i="9"/>
  <c r="B317" i="9"/>
  <c r="B316" i="9"/>
  <c r="D316" i="9" s="1"/>
  <c r="B315" i="9"/>
  <c r="C316" i="9" s="1"/>
  <c r="B314" i="9"/>
  <c r="B313" i="9"/>
  <c r="D312" i="9"/>
  <c r="B312" i="9"/>
  <c r="C313" i="9" s="1"/>
  <c r="B311" i="9"/>
  <c r="D310" i="9"/>
  <c r="B310" i="9"/>
  <c r="B309" i="9"/>
  <c r="D321" i="9" s="1"/>
  <c r="C308" i="9"/>
  <c r="B308" i="9"/>
  <c r="C309" i="9" s="1"/>
  <c r="B307" i="9"/>
  <c r="D319" i="9" s="1"/>
  <c r="B306" i="9"/>
  <c r="C305" i="9"/>
  <c r="B305" i="9"/>
  <c r="B304" i="9"/>
  <c r="B303" i="9"/>
  <c r="C304" i="9" s="1"/>
  <c r="B302" i="9"/>
  <c r="B301" i="9"/>
  <c r="D300" i="9"/>
  <c r="B300" i="9"/>
  <c r="B299" i="9"/>
  <c r="C300" i="9" s="1"/>
  <c r="B298" i="9"/>
  <c r="C299" i="9" s="1"/>
  <c r="B297" i="9"/>
  <c r="B296" i="9"/>
  <c r="D308" i="9" s="1"/>
  <c r="B295" i="9"/>
  <c r="B294" i="9"/>
  <c r="D293" i="9"/>
  <c r="B293" i="9"/>
  <c r="C292" i="9"/>
  <c r="B292" i="9"/>
  <c r="B291" i="9"/>
  <c r="D290" i="9"/>
  <c r="B290" i="9"/>
  <c r="C291" i="9" s="1"/>
  <c r="B289" i="9"/>
  <c r="D288" i="9"/>
  <c r="C288" i="9"/>
  <c r="B288" i="9"/>
  <c r="D287" i="9"/>
  <c r="B287" i="9"/>
  <c r="C286" i="9"/>
  <c r="B286" i="9"/>
  <c r="B285" i="9"/>
  <c r="B284" i="9"/>
  <c r="D283" i="9"/>
  <c r="B283" i="9"/>
  <c r="B282" i="9"/>
  <c r="B281" i="9"/>
  <c r="C281" i="9" s="1"/>
  <c r="D280" i="9"/>
  <c r="B280" i="9"/>
  <c r="B279" i="9"/>
  <c r="D278" i="9"/>
  <c r="B278" i="9"/>
  <c r="B277" i="9"/>
  <c r="D276" i="9"/>
  <c r="B276" i="9"/>
  <c r="C276" i="9" s="1"/>
  <c r="B275" i="9"/>
  <c r="B274" i="9"/>
  <c r="B273" i="9"/>
  <c r="D272" i="9"/>
  <c r="C272" i="9"/>
  <c r="B272" i="9"/>
  <c r="B271" i="9"/>
  <c r="B270" i="9"/>
  <c r="B269" i="9"/>
  <c r="B268" i="9"/>
  <c r="C269" i="9" s="1"/>
  <c r="B267" i="9"/>
  <c r="B266" i="9"/>
  <c r="B265" i="9"/>
  <c r="D264" i="9"/>
  <c r="B264" i="9"/>
  <c r="C265" i="9" s="1"/>
  <c r="B263" i="9"/>
  <c r="D275" i="9" s="1"/>
  <c r="B262" i="9"/>
  <c r="D261" i="9"/>
  <c r="B261" i="9"/>
  <c r="B260" i="9"/>
  <c r="D259" i="9"/>
  <c r="B259" i="9"/>
  <c r="D258" i="9"/>
  <c r="B258" i="9"/>
  <c r="D257" i="9"/>
  <c r="B257" i="9"/>
  <c r="B256" i="9"/>
  <c r="D268" i="9" s="1"/>
  <c r="B255" i="9"/>
  <c r="D254" i="9"/>
  <c r="C254" i="9"/>
  <c r="B254" i="9"/>
  <c r="C255" i="9" s="1"/>
  <c r="D253" i="9"/>
  <c r="C253" i="9"/>
  <c r="B253" i="9"/>
  <c r="D265" i="9" s="1"/>
  <c r="B252" i="9"/>
  <c r="D251" i="9"/>
  <c r="B251" i="9"/>
  <c r="B250" i="9"/>
  <c r="C251" i="9" s="1"/>
  <c r="B249" i="9"/>
  <c r="D248" i="9"/>
  <c r="C248" i="9"/>
  <c r="B248" i="9"/>
  <c r="B247" i="9"/>
  <c r="C246" i="9"/>
  <c r="B246" i="9"/>
  <c r="C245" i="9"/>
  <c r="B245" i="9"/>
  <c r="B244" i="9"/>
  <c r="B243" i="9"/>
  <c r="D242" i="9"/>
  <c r="C242" i="9"/>
  <c r="B242" i="9"/>
  <c r="C243" i="9" s="1"/>
  <c r="B241" i="9"/>
  <c r="B240" i="9"/>
  <c r="B239" i="9"/>
  <c r="B238" i="9"/>
  <c r="D237" i="9"/>
  <c r="C237" i="9"/>
  <c r="B237" i="9"/>
  <c r="B236" i="9"/>
  <c r="B235" i="9"/>
  <c r="B234" i="9"/>
  <c r="D233" i="9"/>
  <c r="B233" i="9"/>
  <c r="B232" i="9"/>
  <c r="B231" i="9"/>
  <c r="D243" i="9" s="1"/>
  <c r="B230" i="9"/>
  <c r="B229" i="9"/>
  <c r="D228" i="9"/>
  <c r="C228" i="9"/>
  <c r="B228" i="9"/>
  <c r="B227" i="9"/>
  <c r="D239" i="9" s="1"/>
  <c r="B226" i="9"/>
  <c r="B225" i="9"/>
  <c r="B224" i="9"/>
  <c r="C224" i="9" s="1"/>
  <c r="B223" i="9"/>
  <c r="D222" i="9"/>
  <c r="C222" i="9"/>
  <c r="B222" i="9"/>
  <c r="B221" i="9"/>
  <c r="B220" i="9"/>
  <c r="C221" i="9" s="1"/>
  <c r="B219" i="9"/>
  <c r="D231" i="9" s="1"/>
  <c r="B218" i="9"/>
  <c r="B217" i="9"/>
  <c r="B216" i="9"/>
  <c r="B215" i="9"/>
  <c r="D214" i="9"/>
  <c r="B214" i="9"/>
  <c r="D213" i="9"/>
  <c r="C213" i="9"/>
  <c r="B213" i="9"/>
  <c r="C212" i="9"/>
  <c r="B212" i="9"/>
  <c r="D212" i="9" s="1"/>
  <c r="B211" i="9"/>
  <c r="D223" i="9" s="1"/>
  <c r="D210" i="9"/>
  <c r="C210" i="9"/>
  <c r="B210" i="9"/>
  <c r="D209" i="9"/>
  <c r="B209" i="9"/>
  <c r="D221" i="9" s="1"/>
  <c r="B208" i="9"/>
  <c r="D207" i="9"/>
  <c r="B207" i="9"/>
  <c r="B206" i="9"/>
  <c r="D205" i="9"/>
  <c r="B205" i="9"/>
  <c r="D204" i="9"/>
  <c r="B204" i="9"/>
  <c r="D203" i="9"/>
  <c r="B203" i="9"/>
  <c r="C204" i="9" s="1"/>
  <c r="B202" i="9"/>
  <c r="B201" i="9"/>
  <c r="C202" i="9" s="1"/>
  <c r="D200" i="9"/>
  <c r="C200" i="9"/>
  <c r="B200" i="9"/>
  <c r="B199" i="9"/>
  <c r="D211" i="9" s="1"/>
  <c r="D198" i="9"/>
  <c r="C198" i="9"/>
  <c r="B198" i="9"/>
  <c r="B197" i="9"/>
  <c r="B196" i="9"/>
  <c r="C196" i="9" s="1"/>
  <c r="B195" i="9"/>
  <c r="D194" i="9"/>
  <c r="C194" i="9"/>
  <c r="B194" i="9"/>
  <c r="D193" i="9"/>
  <c r="C193" i="9"/>
  <c r="B193" i="9"/>
  <c r="B192" i="9"/>
  <c r="C192" i="9" s="1"/>
  <c r="B191" i="9"/>
  <c r="B190" i="9"/>
  <c r="B189" i="9"/>
  <c r="C189" i="9" s="1"/>
  <c r="D188" i="9"/>
  <c r="C188" i="9"/>
  <c r="B188" i="9"/>
  <c r="B187" i="9"/>
  <c r="B186" i="9"/>
  <c r="B185" i="9"/>
  <c r="B184" i="9"/>
  <c r="D183" i="9"/>
  <c r="B183" i="9"/>
  <c r="D195" i="9" s="1"/>
  <c r="C182" i="9"/>
  <c r="B182" i="9"/>
  <c r="B181" i="9"/>
  <c r="D181" i="9" s="1"/>
  <c r="B180" i="9"/>
  <c r="D192" i="9" s="1"/>
  <c r="D179" i="9"/>
  <c r="B179" i="9"/>
  <c r="B178" i="9"/>
  <c r="B177" i="9"/>
  <c r="C178" i="9" s="1"/>
  <c r="B176" i="9"/>
  <c r="C177" i="9" s="1"/>
  <c r="D175" i="9"/>
  <c r="B175" i="9"/>
  <c r="B174" i="9"/>
  <c r="B173" i="9"/>
  <c r="B172" i="9"/>
  <c r="B171" i="9"/>
  <c r="B170" i="9"/>
  <c r="D169" i="9"/>
  <c r="B169" i="9"/>
  <c r="B168" i="9"/>
  <c r="D167" i="9"/>
  <c r="B167" i="9"/>
  <c r="B166" i="9"/>
  <c r="D165" i="9"/>
  <c r="C165" i="9"/>
  <c r="B165" i="9"/>
  <c r="B164" i="9"/>
  <c r="D163" i="9"/>
  <c r="B163" i="9"/>
  <c r="B162" i="9"/>
  <c r="B161" i="9"/>
  <c r="D160" i="9"/>
  <c r="B160" i="9"/>
  <c r="B159" i="9"/>
  <c r="B158" i="9"/>
  <c r="D158" i="9" s="1"/>
  <c r="B157" i="9"/>
  <c r="C157" i="9" s="1"/>
  <c r="C156" i="9"/>
  <c r="B156" i="9"/>
  <c r="B155" i="9"/>
  <c r="B154" i="9"/>
  <c r="B153" i="9"/>
  <c r="D152" i="9"/>
  <c r="C152" i="9"/>
  <c r="B152" i="9"/>
  <c r="B151" i="9"/>
  <c r="B150" i="9"/>
  <c r="D149" i="9"/>
  <c r="B149" i="9"/>
  <c r="D148" i="9"/>
  <c r="C148" i="9"/>
  <c r="B148" i="9"/>
  <c r="C149" i="9" s="1"/>
  <c r="D147" i="9"/>
  <c r="B147" i="9"/>
  <c r="D146" i="9"/>
  <c r="B146" i="9"/>
  <c r="C147" i="9" s="1"/>
  <c r="B145" i="9"/>
  <c r="C146" i="9" s="1"/>
  <c r="D144" i="9"/>
  <c r="B144" i="9"/>
  <c r="B143" i="9"/>
  <c r="D155" i="9" s="1"/>
  <c r="C142" i="9"/>
  <c r="B142" i="9"/>
  <c r="B141" i="9"/>
  <c r="B140" i="9"/>
  <c r="B139" i="9"/>
  <c r="B138" i="9"/>
  <c r="D137" i="9"/>
  <c r="C137" i="9"/>
  <c r="B137" i="9"/>
  <c r="B136" i="9"/>
  <c r="C136" i="9" s="1"/>
  <c r="B135" i="9"/>
  <c r="D135" i="9" s="1"/>
  <c r="D134" i="9"/>
  <c r="B134" i="9"/>
  <c r="C133" i="9"/>
  <c r="B133" i="9"/>
  <c r="B132" i="9"/>
  <c r="B131" i="9"/>
  <c r="D130" i="9"/>
  <c r="B130" i="9"/>
  <c r="C129" i="9"/>
  <c r="B129" i="9"/>
  <c r="B128" i="9"/>
  <c r="B127" i="9"/>
  <c r="D126" i="9"/>
  <c r="C126" i="9"/>
  <c r="B126" i="9"/>
  <c r="B125" i="9"/>
  <c r="B124" i="9"/>
  <c r="D123" i="9"/>
  <c r="B123" i="9"/>
  <c r="B122" i="9"/>
  <c r="C123" i="9" s="1"/>
  <c r="D121" i="9"/>
  <c r="C121" i="9"/>
  <c r="B121" i="9"/>
  <c r="D120" i="9"/>
  <c r="B120" i="9"/>
  <c r="B119" i="9"/>
  <c r="C120" i="9" s="1"/>
  <c r="B118" i="9"/>
  <c r="C119" i="9" s="1"/>
  <c r="D117" i="9"/>
  <c r="B117" i="9"/>
  <c r="B116" i="9"/>
  <c r="B115" i="9"/>
  <c r="B114" i="9"/>
  <c r="B113" i="9"/>
  <c r="B112" i="9"/>
  <c r="D111" i="9"/>
  <c r="B111" i="9"/>
  <c r="B110" i="9"/>
  <c r="B109" i="9"/>
  <c r="C109" i="9" s="1"/>
  <c r="D108" i="9"/>
  <c r="C108" i="9"/>
  <c r="B108" i="9"/>
  <c r="D107" i="9"/>
  <c r="B107" i="9"/>
  <c r="D119" i="9" s="1"/>
  <c r="D106" i="9"/>
  <c r="C106" i="9"/>
  <c r="B106" i="9"/>
  <c r="B105" i="9"/>
  <c r="B104" i="9"/>
  <c r="B103" i="9"/>
  <c r="B102" i="9"/>
  <c r="D101" i="9"/>
  <c r="C101" i="9"/>
  <c r="B101" i="9"/>
  <c r="B100" i="9"/>
  <c r="C100" i="9" s="1"/>
  <c r="B99" i="9"/>
  <c r="B98" i="9"/>
  <c r="B97" i="9"/>
  <c r="C97" i="9" s="1"/>
  <c r="D96" i="9"/>
  <c r="C96" i="9"/>
  <c r="B96" i="9"/>
  <c r="B95" i="9"/>
  <c r="B94" i="9"/>
  <c r="B93" i="9"/>
  <c r="B92" i="9"/>
  <c r="D91" i="9"/>
  <c r="B91" i="9"/>
  <c r="B90" i="9"/>
  <c r="D89" i="9"/>
  <c r="B89" i="9"/>
  <c r="B88" i="9"/>
  <c r="B87" i="9"/>
  <c r="D86" i="9"/>
  <c r="B86" i="9"/>
  <c r="B85" i="9"/>
  <c r="C85" i="9" s="1"/>
  <c r="B84" i="9"/>
  <c r="B83" i="9"/>
  <c r="B82" i="9"/>
  <c r="B81" i="9"/>
  <c r="D93" i="9" s="1"/>
  <c r="D80" i="9"/>
  <c r="B80" i="9"/>
  <c r="B79" i="9"/>
  <c r="D78" i="9"/>
  <c r="C78" i="9"/>
  <c r="B78" i="9"/>
  <c r="B77" i="9"/>
  <c r="B76" i="9"/>
  <c r="B75" i="9"/>
  <c r="D75" i="9" s="1"/>
  <c r="D74" i="9"/>
  <c r="B74" i="9"/>
  <c r="D73" i="9"/>
  <c r="C73" i="9"/>
  <c r="B73" i="9"/>
  <c r="B72" i="9"/>
  <c r="B71" i="9"/>
  <c r="C72" i="9" s="1"/>
  <c r="B70" i="9"/>
  <c r="D69" i="9"/>
  <c r="B69" i="9"/>
  <c r="C68" i="9"/>
  <c r="B68" i="9"/>
  <c r="B67" i="9"/>
  <c r="D79" i="9" s="1"/>
  <c r="D66" i="9"/>
  <c r="B66" i="9"/>
  <c r="B65" i="9"/>
  <c r="B64" i="9"/>
  <c r="D63" i="9"/>
  <c r="B63" i="9"/>
  <c r="B62" i="9"/>
  <c r="C63" i="9" s="1"/>
  <c r="C61" i="9"/>
  <c r="B61" i="9"/>
  <c r="D60" i="9"/>
  <c r="C60" i="9"/>
  <c r="B60" i="9"/>
  <c r="D59" i="9"/>
  <c r="B59" i="9"/>
  <c r="B58" i="9"/>
  <c r="C59" i="9" s="1"/>
  <c r="B57" i="9"/>
  <c r="C58" i="9" s="1"/>
  <c r="D56" i="9"/>
  <c r="B56" i="9"/>
  <c r="D68" i="9" s="1"/>
  <c r="B55" i="9"/>
  <c r="D54" i="9"/>
  <c r="C54" i="9"/>
  <c r="B54" i="9"/>
  <c r="B53" i="9"/>
  <c r="B52" i="9"/>
  <c r="D51" i="9"/>
  <c r="B51" i="9"/>
  <c r="B50" i="9"/>
  <c r="B49" i="9"/>
  <c r="C50" i="9" s="1"/>
  <c r="D48" i="9"/>
  <c r="B48" i="9"/>
  <c r="B47" i="9"/>
  <c r="C48" i="9" s="1"/>
  <c r="B46" i="9"/>
  <c r="D45" i="9"/>
  <c r="C45" i="9"/>
  <c r="B45" i="9"/>
  <c r="B44" i="9"/>
  <c r="C44" i="9" s="1"/>
  <c r="B43" i="9"/>
  <c r="B42" i="9"/>
  <c r="C43" i="9" s="1"/>
  <c r="D41" i="9"/>
  <c r="C41" i="9"/>
  <c r="B41" i="9"/>
  <c r="B40" i="9"/>
  <c r="D39" i="9"/>
  <c r="C39" i="9"/>
  <c r="B39" i="9"/>
  <c r="B38" i="9"/>
  <c r="B37" i="9"/>
  <c r="B36" i="9"/>
  <c r="D35" i="9"/>
  <c r="C35" i="9"/>
  <c r="B35" i="9"/>
  <c r="C34" i="9"/>
  <c r="B34" i="9"/>
  <c r="B33" i="9"/>
  <c r="C33" i="9" s="1"/>
  <c r="D32" i="9"/>
  <c r="C32" i="9"/>
  <c r="B32" i="9"/>
  <c r="D44" i="9" s="1"/>
  <c r="B31" i="9"/>
  <c r="D43" i="9" s="1"/>
  <c r="B30" i="9"/>
  <c r="C30" i="9" s="1"/>
  <c r="D29" i="9"/>
  <c r="C29" i="9"/>
  <c r="B29" i="9"/>
  <c r="B28" i="9"/>
  <c r="B27" i="9"/>
  <c r="C28" i="9" s="1"/>
  <c r="B26" i="9"/>
  <c r="B25" i="9"/>
  <c r="D37" i="9" s="1"/>
  <c r="B24" i="9"/>
  <c r="B23" i="9"/>
  <c r="B22" i="9"/>
  <c r="B21" i="9"/>
  <c r="D20" i="9"/>
  <c r="C20" i="9"/>
  <c r="B20" i="9"/>
  <c r="C19" i="9"/>
  <c r="B19" i="9"/>
  <c r="B18" i="9"/>
  <c r="B17" i="9"/>
  <c r="C18" i="9" s="1"/>
  <c r="B16" i="9"/>
  <c r="B15" i="9"/>
  <c r="B14" i="9"/>
  <c r="D26" i="9" s="1"/>
  <c r="B13" i="9"/>
  <c r="B12" i="9"/>
  <c r="C13" i="9" s="1"/>
  <c r="B11" i="9"/>
  <c r="B10" i="9"/>
  <c r="B9" i="9"/>
  <c r="B8" i="9"/>
  <c r="C9" i="9" s="1"/>
  <c r="B7" i="9"/>
  <c r="D19" i="9" s="1"/>
  <c r="B6" i="9"/>
  <c r="B5" i="9"/>
  <c r="O1" i="9"/>
  <c r="G1" i="9" s="1"/>
  <c r="P394" i="8"/>
  <c r="N394" i="8"/>
  <c r="G394" i="8"/>
  <c r="F394" i="8"/>
  <c r="E394" i="8"/>
  <c r="D394" i="8"/>
  <c r="C394" i="8"/>
  <c r="B394" i="8"/>
  <c r="H394" i="8" s="1"/>
  <c r="P393" i="8"/>
  <c r="N393" i="8"/>
  <c r="G393" i="8"/>
  <c r="F393" i="8"/>
  <c r="E393" i="8"/>
  <c r="D393" i="8"/>
  <c r="C393" i="8"/>
  <c r="B393" i="8"/>
  <c r="H393" i="8" s="1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M389" i="8" s="1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Q384" i="8" s="1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H380" i="8" s="1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H378" i="8" s="1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H369" i="8" s="1"/>
  <c r="P368" i="8"/>
  <c r="N368" i="8"/>
  <c r="G368" i="8"/>
  <c r="F368" i="8"/>
  <c r="E368" i="8"/>
  <c r="D368" i="8"/>
  <c r="C368" i="8"/>
  <c r="B368" i="8"/>
  <c r="H368" i="8" s="1"/>
  <c r="P367" i="8"/>
  <c r="N367" i="8"/>
  <c r="I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H362" i="8" s="1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H355" i="8" s="1"/>
  <c r="P354" i="8"/>
  <c r="N354" i="8"/>
  <c r="G354" i="8"/>
  <c r="F354" i="8"/>
  <c r="E354" i="8"/>
  <c r="D354" i="8"/>
  <c r="C354" i="8"/>
  <c r="B354" i="8"/>
  <c r="P353" i="8"/>
  <c r="N353" i="8"/>
  <c r="G353" i="8"/>
  <c r="M353" i="8" s="1"/>
  <c r="F353" i="8"/>
  <c r="E353" i="8"/>
  <c r="D353" i="8"/>
  <c r="C353" i="8"/>
  <c r="B353" i="8"/>
  <c r="H353" i="8" s="1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I350" i="8" s="1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I346" i="8" s="1"/>
  <c r="B346" i="8"/>
  <c r="P345" i="8"/>
  <c r="N345" i="8"/>
  <c r="G345" i="8"/>
  <c r="F345" i="8"/>
  <c r="E345" i="8"/>
  <c r="D345" i="8"/>
  <c r="C345" i="8"/>
  <c r="B345" i="8"/>
  <c r="P344" i="8"/>
  <c r="N344" i="8"/>
  <c r="G344" i="8"/>
  <c r="M344" i="8" s="1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H343" i="8" s="1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O338" i="8" s="1"/>
  <c r="H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H336" i="8" s="1"/>
  <c r="P335" i="8"/>
  <c r="Q335" i="8" s="1"/>
  <c r="N335" i="8"/>
  <c r="G335" i="8"/>
  <c r="F335" i="8"/>
  <c r="E335" i="8"/>
  <c r="D335" i="8"/>
  <c r="C335" i="8"/>
  <c r="B335" i="8"/>
  <c r="P334" i="8"/>
  <c r="N334" i="8"/>
  <c r="G334" i="8"/>
  <c r="F334" i="8"/>
  <c r="L334" i="8" s="1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M331" i="8" s="1"/>
  <c r="F331" i="8"/>
  <c r="L331" i="8" s="1"/>
  <c r="E331" i="8"/>
  <c r="D331" i="8"/>
  <c r="C331" i="8"/>
  <c r="B331" i="8"/>
  <c r="H331" i="8" s="1"/>
  <c r="P330" i="8"/>
  <c r="N330" i="8"/>
  <c r="G330" i="8"/>
  <c r="F330" i="8"/>
  <c r="E330" i="8"/>
  <c r="D330" i="8"/>
  <c r="C330" i="8"/>
  <c r="I330" i="8" s="1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O325" i="8" s="1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H322" i="8" s="1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H318" i="8" s="1"/>
  <c r="P317" i="8"/>
  <c r="N317" i="8"/>
  <c r="G317" i="8"/>
  <c r="F317" i="8"/>
  <c r="E317" i="8"/>
  <c r="D317" i="8"/>
  <c r="C317" i="8"/>
  <c r="B317" i="8"/>
  <c r="P316" i="8"/>
  <c r="N316" i="8"/>
  <c r="G316" i="8"/>
  <c r="M316" i="8" s="1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M313" i="8" s="1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M310" i="8" s="1"/>
  <c r="F310" i="8"/>
  <c r="E310" i="8"/>
  <c r="D310" i="8"/>
  <c r="C310" i="8"/>
  <c r="B310" i="8"/>
  <c r="P309" i="8"/>
  <c r="N309" i="8"/>
  <c r="G309" i="8"/>
  <c r="F309" i="8"/>
  <c r="E309" i="8"/>
  <c r="D309" i="8"/>
  <c r="C309" i="8"/>
  <c r="I309" i="8" s="1"/>
  <c r="B309" i="8"/>
  <c r="H309" i="8" s="1"/>
  <c r="P308" i="8"/>
  <c r="N308" i="8"/>
  <c r="G308" i="8"/>
  <c r="F308" i="8"/>
  <c r="E308" i="8"/>
  <c r="D308" i="8"/>
  <c r="C308" i="8"/>
  <c r="B308" i="8"/>
  <c r="P307" i="8"/>
  <c r="N307" i="8"/>
  <c r="I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M304" i="8" s="1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H300" i="8" s="1"/>
  <c r="P299" i="8"/>
  <c r="N299" i="8"/>
  <c r="G299" i="8"/>
  <c r="F299" i="8"/>
  <c r="E299" i="8"/>
  <c r="D299" i="8"/>
  <c r="C299" i="8"/>
  <c r="B299" i="8"/>
  <c r="P298" i="8"/>
  <c r="N298" i="8"/>
  <c r="G298" i="8"/>
  <c r="M298" i="8" s="1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H296" i="8" s="1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H290" i="8" s="1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H288" i="8" s="1"/>
  <c r="P287" i="8"/>
  <c r="N287" i="8"/>
  <c r="G287" i="8"/>
  <c r="F287" i="8"/>
  <c r="E287" i="8"/>
  <c r="D287" i="8"/>
  <c r="C287" i="8"/>
  <c r="B287" i="8"/>
  <c r="P286" i="8"/>
  <c r="N286" i="8"/>
  <c r="H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H284" i="8" s="1"/>
  <c r="P283" i="8"/>
  <c r="N283" i="8"/>
  <c r="O283" i="8" s="1"/>
  <c r="G283" i="8"/>
  <c r="F283" i="8"/>
  <c r="E283" i="8"/>
  <c r="D283" i="8"/>
  <c r="C283" i="8"/>
  <c r="B283" i="8"/>
  <c r="P282" i="8"/>
  <c r="N282" i="8"/>
  <c r="H282" i="8"/>
  <c r="G282" i="8"/>
  <c r="M282" i="8" s="1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H280" i="8" s="1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H277" i="8" s="1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I274" i="8" s="1"/>
  <c r="B274" i="8"/>
  <c r="H274" i="8" s="1"/>
  <c r="P273" i="8"/>
  <c r="N273" i="8"/>
  <c r="M273" i="8"/>
  <c r="K273" i="8"/>
  <c r="G273" i="8"/>
  <c r="F273" i="8"/>
  <c r="E273" i="8"/>
  <c r="D273" i="8"/>
  <c r="C273" i="8"/>
  <c r="B273" i="8"/>
  <c r="H273" i="8" s="1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H271" i="8" s="1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H268" i="8" s="1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L265" i="8" s="1"/>
  <c r="E265" i="8"/>
  <c r="D265" i="8"/>
  <c r="C265" i="8"/>
  <c r="B265" i="8"/>
  <c r="P264" i="8"/>
  <c r="N264" i="8"/>
  <c r="H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I263" i="8" s="1"/>
  <c r="B263" i="8"/>
  <c r="H263" i="8" s="1"/>
  <c r="P262" i="8"/>
  <c r="N262" i="8"/>
  <c r="G262" i="8"/>
  <c r="F262" i="8"/>
  <c r="E262" i="8"/>
  <c r="D262" i="8"/>
  <c r="C262" i="8"/>
  <c r="B262" i="8"/>
  <c r="H262" i="8" s="1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M259" i="8" s="1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Q256" i="8" s="1"/>
  <c r="N256" i="8"/>
  <c r="G256" i="8"/>
  <c r="F256" i="8"/>
  <c r="E256" i="8"/>
  <c r="D256" i="8"/>
  <c r="C256" i="8"/>
  <c r="B256" i="8"/>
  <c r="P255" i="8"/>
  <c r="N255" i="8"/>
  <c r="H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H253" i="8" s="1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H251" i="8" s="1"/>
  <c r="P250" i="8"/>
  <c r="Q250" i="8" s="1"/>
  <c r="N250" i="8"/>
  <c r="G250" i="8"/>
  <c r="F250" i="8"/>
  <c r="E250" i="8"/>
  <c r="D250" i="8"/>
  <c r="C250" i="8"/>
  <c r="B250" i="8"/>
  <c r="P249" i="8"/>
  <c r="N249" i="8"/>
  <c r="H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I248" i="8" s="1"/>
  <c r="B248" i="8"/>
  <c r="P247" i="8"/>
  <c r="N247" i="8"/>
  <c r="G247" i="8"/>
  <c r="F247" i="8"/>
  <c r="E247" i="8"/>
  <c r="D247" i="8"/>
  <c r="C247" i="8"/>
  <c r="B247" i="8"/>
  <c r="H247" i="8" s="1"/>
  <c r="P246" i="8"/>
  <c r="N246" i="8"/>
  <c r="O246" i="8" s="1"/>
  <c r="G246" i="8"/>
  <c r="F246" i="8"/>
  <c r="E246" i="8"/>
  <c r="D246" i="8"/>
  <c r="C246" i="8"/>
  <c r="B246" i="8"/>
  <c r="P245" i="8"/>
  <c r="N245" i="8"/>
  <c r="H245" i="8"/>
  <c r="G245" i="8"/>
  <c r="F245" i="8"/>
  <c r="E245" i="8"/>
  <c r="D245" i="8"/>
  <c r="C245" i="8"/>
  <c r="B245" i="8"/>
  <c r="P244" i="8"/>
  <c r="N244" i="8"/>
  <c r="H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J243" i="8" s="1"/>
  <c r="C243" i="8"/>
  <c r="B243" i="8"/>
  <c r="H243" i="8" s="1"/>
  <c r="P242" i="8"/>
  <c r="N242" i="8"/>
  <c r="G242" i="8"/>
  <c r="F242" i="8"/>
  <c r="E242" i="8"/>
  <c r="D242" i="8"/>
  <c r="C242" i="8"/>
  <c r="B242" i="8"/>
  <c r="H242" i="8" s="1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I240" i="8" s="1"/>
  <c r="B240" i="8"/>
  <c r="P239" i="8"/>
  <c r="N239" i="8"/>
  <c r="G239" i="8"/>
  <c r="F239" i="8"/>
  <c r="E239" i="8"/>
  <c r="D239" i="8"/>
  <c r="C239" i="8"/>
  <c r="B239" i="8"/>
  <c r="H239" i="8" s="1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H236" i="8" s="1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I234" i="8" s="1"/>
  <c r="B234" i="8"/>
  <c r="P233" i="8"/>
  <c r="N233" i="8"/>
  <c r="G233" i="8"/>
  <c r="F233" i="8"/>
  <c r="E233" i="8"/>
  <c r="D233" i="8"/>
  <c r="C233" i="8"/>
  <c r="B233" i="8"/>
  <c r="H233" i="8" s="1"/>
  <c r="P232" i="8"/>
  <c r="N232" i="8"/>
  <c r="G232" i="8"/>
  <c r="F232" i="8"/>
  <c r="E232" i="8"/>
  <c r="D232" i="8"/>
  <c r="C232" i="8"/>
  <c r="B232" i="8"/>
  <c r="P231" i="8"/>
  <c r="N231" i="8"/>
  <c r="H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I230" i="8" s="1"/>
  <c r="B230" i="8"/>
  <c r="P229" i="8"/>
  <c r="N229" i="8"/>
  <c r="G229" i="8"/>
  <c r="F229" i="8"/>
  <c r="E229" i="8"/>
  <c r="D229" i="8"/>
  <c r="C229" i="8"/>
  <c r="B229" i="8"/>
  <c r="H229" i="8" s="1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H226" i="8" s="1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H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H219" i="8" s="1"/>
  <c r="P218" i="8"/>
  <c r="N218" i="8"/>
  <c r="H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H216" i="8" s="1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H212" i="8" s="1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H210" i="8" s="1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H207" i="8" s="1"/>
  <c r="P206" i="8"/>
  <c r="N206" i="8"/>
  <c r="G206" i="8"/>
  <c r="F206" i="8"/>
  <c r="E206" i="8"/>
  <c r="D206" i="8"/>
  <c r="C206" i="8"/>
  <c r="B206" i="8"/>
  <c r="H206" i="8" s="1"/>
  <c r="P205" i="8"/>
  <c r="N205" i="8"/>
  <c r="H205" i="8"/>
  <c r="G205" i="8"/>
  <c r="F205" i="8"/>
  <c r="E205" i="8"/>
  <c r="D205" i="8"/>
  <c r="C205" i="8"/>
  <c r="B205" i="8"/>
  <c r="P204" i="8"/>
  <c r="N204" i="8"/>
  <c r="H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H203" i="8" s="1"/>
  <c r="P202" i="8"/>
  <c r="N202" i="8"/>
  <c r="G202" i="8"/>
  <c r="F202" i="8"/>
  <c r="E202" i="8"/>
  <c r="D202" i="8"/>
  <c r="C202" i="8"/>
  <c r="B202" i="8"/>
  <c r="H202" i="8" s="1"/>
  <c r="P201" i="8"/>
  <c r="N201" i="8"/>
  <c r="H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I199" i="8" s="1"/>
  <c r="B199" i="8"/>
  <c r="H199" i="8" s="1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H188" i="8" s="1"/>
  <c r="P187" i="8"/>
  <c r="N187" i="8"/>
  <c r="G187" i="8"/>
  <c r="F187" i="8"/>
  <c r="E187" i="8"/>
  <c r="D187" i="8"/>
  <c r="C187" i="8"/>
  <c r="B187" i="8"/>
  <c r="H187" i="8" s="1"/>
  <c r="P186" i="8"/>
  <c r="N186" i="8"/>
  <c r="H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J184" i="8" s="1"/>
  <c r="C184" i="8"/>
  <c r="B184" i="8"/>
  <c r="P183" i="8"/>
  <c r="N183" i="8"/>
  <c r="H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I182" i="8" s="1"/>
  <c r="B182" i="8"/>
  <c r="P181" i="8"/>
  <c r="N181" i="8"/>
  <c r="G181" i="8"/>
  <c r="F181" i="8"/>
  <c r="E181" i="8"/>
  <c r="D181" i="8"/>
  <c r="C181" i="8"/>
  <c r="I181" i="8" s="1"/>
  <c r="B181" i="8"/>
  <c r="H181" i="8" s="1"/>
  <c r="P180" i="8"/>
  <c r="N180" i="8"/>
  <c r="G180" i="8"/>
  <c r="F180" i="8"/>
  <c r="E180" i="8"/>
  <c r="D180" i="8"/>
  <c r="C180" i="8"/>
  <c r="B180" i="8"/>
  <c r="H180" i="8" s="1"/>
  <c r="P179" i="8"/>
  <c r="N179" i="8"/>
  <c r="G179" i="8"/>
  <c r="F179" i="8"/>
  <c r="E179" i="8"/>
  <c r="D179" i="8"/>
  <c r="C179" i="8"/>
  <c r="B179" i="8"/>
  <c r="P178" i="8"/>
  <c r="N178" i="8"/>
  <c r="G178" i="8"/>
  <c r="F178" i="8"/>
  <c r="L178" i="8" s="1"/>
  <c r="E178" i="8"/>
  <c r="D178" i="8"/>
  <c r="C178" i="8"/>
  <c r="B178" i="8"/>
  <c r="H178" i="8" s="1"/>
  <c r="P177" i="8"/>
  <c r="N177" i="8"/>
  <c r="G177" i="8"/>
  <c r="F177" i="8"/>
  <c r="E177" i="8"/>
  <c r="D177" i="8"/>
  <c r="C177" i="8"/>
  <c r="B177" i="8"/>
  <c r="P176" i="8"/>
  <c r="N176" i="8"/>
  <c r="I176" i="8"/>
  <c r="H176" i="8"/>
  <c r="G176" i="8"/>
  <c r="F176" i="8"/>
  <c r="E176" i="8"/>
  <c r="D176" i="8"/>
  <c r="C176" i="8"/>
  <c r="B176" i="8"/>
  <c r="P175" i="8"/>
  <c r="N175" i="8"/>
  <c r="I175" i="8"/>
  <c r="H175" i="8"/>
  <c r="G175" i="8"/>
  <c r="F175" i="8"/>
  <c r="E175" i="8"/>
  <c r="D175" i="8"/>
  <c r="C175" i="8"/>
  <c r="B175" i="8"/>
  <c r="P174" i="8"/>
  <c r="N174" i="8"/>
  <c r="H174" i="8"/>
  <c r="G174" i="8"/>
  <c r="M174" i="8" s="1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H172" i="8" s="1"/>
  <c r="P171" i="8"/>
  <c r="N171" i="8"/>
  <c r="G171" i="8"/>
  <c r="M171" i="8" s="1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H170" i="8" s="1"/>
  <c r="P169" i="8"/>
  <c r="N169" i="8"/>
  <c r="G169" i="8"/>
  <c r="F169" i="8"/>
  <c r="E169" i="8"/>
  <c r="D169" i="8"/>
  <c r="C169" i="8"/>
  <c r="B169" i="8"/>
  <c r="H169" i="8" s="1"/>
  <c r="P168" i="8"/>
  <c r="N168" i="8"/>
  <c r="M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H167" i="8" s="1"/>
  <c r="P166" i="8"/>
  <c r="N166" i="8"/>
  <c r="G166" i="8"/>
  <c r="F166" i="8"/>
  <c r="E166" i="8"/>
  <c r="D166" i="8"/>
  <c r="C166" i="8"/>
  <c r="I166" i="8" s="1"/>
  <c r="B166" i="8"/>
  <c r="P165" i="8"/>
  <c r="N165" i="8"/>
  <c r="O165" i="8" s="1"/>
  <c r="G165" i="8"/>
  <c r="F165" i="8"/>
  <c r="E165" i="8"/>
  <c r="D165" i="8"/>
  <c r="C165" i="8"/>
  <c r="B165" i="8"/>
  <c r="P164" i="8"/>
  <c r="N164" i="8"/>
  <c r="L164" i="8"/>
  <c r="G164" i="8"/>
  <c r="M164" i="8" s="1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H162" i="8" s="1"/>
  <c r="P161" i="8"/>
  <c r="N161" i="8"/>
  <c r="O161" i="8" s="1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H160" i="8" s="1"/>
  <c r="P159" i="8"/>
  <c r="N159" i="8"/>
  <c r="G159" i="8"/>
  <c r="F159" i="8"/>
  <c r="E159" i="8"/>
  <c r="D159" i="8"/>
  <c r="C159" i="8"/>
  <c r="I159" i="8" s="1"/>
  <c r="B159" i="8"/>
  <c r="H159" i="8" s="1"/>
  <c r="P158" i="8"/>
  <c r="N158" i="8"/>
  <c r="G158" i="8"/>
  <c r="M158" i="8" s="1"/>
  <c r="F158" i="8"/>
  <c r="E158" i="8"/>
  <c r="D158" i="8"/>
  <c r="C158" i="8"/>
  <c r="B158" i="8"/>
  <c r="P157" i="8"/>
  <c r="N157" i="8"/>
  <c r="G157" i="8"/>
  <c r="F157" i="8"/>
  <c r="E157" i="8"/>
  <c r="D157" i="8"/>
  <c r="C157" i="8"/>
  <c r="I157" i="8" s="1"/>
  <c r="B157" i="8"/>
  <c r="P156" i="8"/>
  <c r="N156" i="8"/>
  <c r="G156" i="8"/>
  <c r="F156" i="8"/>
  <c r="E156" i="8"/>
  <c r="D156" i="8"/>
  <c r="C156" i="8"/>
  <c r="B156" i="8"/>
  <c r="H156" i="8" s="1"/>
  <c r="P155" i="8"/>
  <c r="N155" i="8"/>
  <c r="G155" i="8"/>
  <c r="F155" i="8"/>
  <c r="E155" i="8"/>
  <c r="D155" i="8"/>
  <c r="C155" i="8"/>
  <c r="B155" i="8"/>
  <c r="H155" i="8" s="1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H153" i="8" s="1"/>
  <c r="P152" i="8"/>
  <c r="N152" i="8"/>
  <c r="G152" i="8"/>
  <c r="F152" i="8"/>
  <c r="E152" i="8"/>
  <c r="D152" i="8"/>
  <c r="C152" i="8"/>
  <c r="B152" i="8"/>
  <c r="H152" i="8" s="1"/>
  <c r="P151" i="8"/>
  <c r="N151" i="8"/>
  <c r="G151" i="8"/>
  <c r="F151" i="8"/>
  <c r="E151" i="8"/>
  <c r="D151" i="8"/>
  <c r="C151" i="8"/>
  <c r="B151" i="8"/>
  <c r="H151" i="8" s="1"/>
  <c r="P150" i="8"/>
  <c r="N150" i="8"/>
  <c r="G150" i="8"/>
  <c r="F150" i="8"/>
  <c r="E150" i="8"/>
  <c r="D150" i="8"/>
  <c r="C150" i="8"/>
  <c r="B150" i="8"/>
  <c r="H150" i="8" s="1"/>
  <c r="P149" i="8"/>
  <c r="N149" i="8"/>
  <c r="G149" i="8"/>
  <c r="M149" i="8" s="1"/>
  <c r="F149" i="8"/>
  <c r="E149" i="8"/>
  <c r="D149" i="8"/>
  <c r="C149" i="8"/>
  <c r="B149" i="8"/>
  <c r="H149" i="8" s="1"/>
  <c r="P148" i="8"/>
  <c r="N148" i="8"/>
  <c r="G148" i="8"/>
  <c r="F148" i="8"/>
  <c r="E148" i="8"/>
  <c r="D148" i="8"/>
  <c r="C148" i="8"/>
  <c r="B148" i="8"/>
  <c r="H148" i="8" s="1"/>
  <c r="P147" i="8"/>
  <c r="N147" i="8"/>
  <c r="H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H146" i="8" s="1"/>
  <c r="P145" i="8"/>
  <c r="N145" i="8"/>
  <c r="G145" i="8"/>
  <c r="F145" i="8"/>
  <c r="E145" i="8"/>
  <c r="D145" i="8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H143" i="8" s="1"/>
  <c r="P142" i="8"/>
  <c r="N142" i="8"/>
  <c r="G142" i="8"/>
  <c r="F142" i="8"/>
  <c r="E142" i="8"/>
  <c r="D142" i="8"/>
  <c r="C142" i="8"/>
  <c r="B142" i="8"/>
  <c r="P141" i="8"/>
  <c r="N141" i="8"/>
  <c r="G141" i="8"/>
  <c r="F141" i="8"/>
  <c r="E141" i="8"/>
  <c r="D141" i="8"/>
  <c r="C141" i="8"/>
  <c r="B141" i="8"/>
  <c r="P140" i="8"/>
  <c r="N140" i="8"/>
  <c r="G140" i="8"/>
  <c r="F140" i="8"/>
  <c r="E140" i="8"/>
  <c r="D140" i="8"/>
  <c r="C140" i="8"/>
  <c r="B140" i="8"/>
  <c r="H140" i="8" s="1"/>
  <c r="P139" i="8"/>
  <c r="N139" i="8"/>
  <c r="G139" i="8"/>
  <c r="F139" i="8"/>
  <c r="E139" i="8"/>
  <c r="D139" i="8"/>
  <c r="C139" i="8"/>
  <c r="B139" i="8"/>
  <c r="H139" i="8" s="1"/>
  <c r="P138" i="8"/>
  <c r="N138" i="8"/>
  <c r="H138" i="8"/>
  <c r="G138" i="8"/>
  <c r="F138" i="8"/>
  <c r="E138" i="8"/>
  <c r="D138" i="8"/>
  <c r="C138" i="8"/>
  <c r="B138" i="8"/>
  <c r="P137" i="8"/>
  <c r="N137" i="8"/>
  <c r="H137" i="8"/>
  <c r="G137" i="8"/>
  <c r="F137" i="8"/>
  <c r="E137" i="8"/>
  <c r="D137" i="8"/>
  <c r="C137" i="8"/>
  <c r="B137" i="8"/>
  <c r="P136" i="8"/>
  <c r="N136" i="8"/>
  <c r="G136" i="8"/>
  <c r="F136" i="8"/>
  <c r="E136" i="8"/>
  <c r="D136" i="8"/>
  <c r="C136" i="8"/>
  <c r="B136" i="8"/>
  <c r="H136" i="8" s="1"/>
  <c r="P135" i="8"/>
  <c r="N135" i="8"/>
  <c r="G135" i="8"/>
  <c r="F135" i="8"/>
  <c r="E135" i="8"/>
  <c r="D135" i="8"/>
  <c r="C135" i="8"/>
  <c r="B135" i="8"/>
  <c r="H135" i="8" s="1"/>
  <c r="P134" i="8"/>
  <c r="N134" i="8"/>
  <c r="G134" i="8"/>
  <c r="F134" i="8"/>
  <c r="E134" i="8"/>
  <c r="D134" i="8"/>
  <c r="C134" i="8"/>
  <c r="B134" i="8"/>
  <c r="H134" i="8" s="1"/>
  <c r="P133" i="8"/>
  <c r="N133" i="8"/>
  <c r="G133" i="8"/>
  <c r="F133" i="8"/>
  <c r="E133" i="8"/>
  <c r="D133" i="8"/>
  <c r="C133" i="8"/>
  <c r="B133" i="8"/>
  <c r="P132" i="8"/>
  <c r="N132" i="8"/>
  <c r="G132" i="8"/>
  <c r="M132" i="8" s="1"/>
  <c r="F132" i="8"/>
  <c r="L132" i="8" s="1"/>
  <c r="E132" i="8"/>
  <c r="D132" i="8"/>
  <c r="C132" i="8"/>
  <c r="B132" i="8"/>
  <c r="H132" i="8" s="1"/>
  <c r="P131" i="8"/>
  <c r="N131" i="8"/>
  <c r="G131" i="8"/>
  <c r="F131" i="8"/>
  <c r="E131" i="8"/>
  <c r="D131" i="8"/>
  <c r="C131" i="8"/>
  <c r="B131" i="8"/>
  <c r="P130" i="8"/>
  <c r="N130" i="8"/>
  <c r="G130" i="8"/>
  <c r="F130" i="8"/>
  <c r="E130" i="8"/>
  <c r="D130" i="8"/>
  <c r="C130" i="8"/>
  <c r="B130" i="8"/>
  <c r="P129" i="8"/>
  <c r="N129" i="8"/>
  <c r="O129" i="8" s="1"/>
  <c r="G129" i="8"/>
  <c r="M129" i="8" s="1"/>
  <c r="F129" i="8"/>
  <c r="E129" i="8"/>
  <c r="D129" i="8"/>
  <c r="C129" i="8"/>
  <c r="B129" i="8"/>
  <c r="H129" i="8" s="1"/>
  <c r="P128" i="8"/>
  <c r="N128" i="8"/>
  <c r="G128" i="8"/>
  <c r="F128" i="8"/>
  <c r="E128" i="8"/>
  <c r="D128" i="8"/>
  <c r="C128" i="8"/>
  <c r="I128" i="8" s="1"/>
  <c r="B128" i="8"/>
  <c r="H128" i="8" s="1"/>
  <c r="P127" i="8"/>
  <c r="N127" i="8"/>
  <c r="G127" i="8"/>
  <c r="F127" i="8"/>
  <c r="E127" i="8"/>
  <c r="D127" i="8"/>
  <c r="C127" i="8"/>
  <c r="B127" i="8"/>
  <c r="H127" i="8" s="1"/>
  <c r="P126" i="8"/>
  <c r="N126" i="8"/>
  <c r="G126" i="8"/>
  <c r="M126" i="8" s="1"/>
  <c r="F126" i="8"/>
  <c r="E126" i="8"/>
  <c r="D126" i="8"/>
  <c r="C126" i="8"/>
  <c r="B126" i="8"/>
  <c r="H126" i="8" s="1"/>
  <c r="P125" i="8"/>
  <c r="N125" i="8"/>
  <c r="G125" i="8"/>
  <c r="F125" i="8"/>
  <c r="E125" i="8"/>
  <c r="D125" i="8"/>
  <c r="C125" i="8"/>
  <c r="B125" i="8"/>
  <c r="P124" i="8"/>
  <c r="N124" i="8"/>
  <c r="G124" i="8"/>
  <c r="F124" i="8"/>
  <c r="E124" i="8"/>
  <c r="D124" i="8"/>
  <c r="C124" i="8"/>
  <c r="B124" i="8"/>
  <c r="H124" i="8" s="1"/>
  <c r="P123" i="8"/>
  <c r="N123" i="8"/>
  <c r="H123" i="8"/>
  <c r="G123" i="8"/>
  <c r="M123" i="8" s="1"/>
  <c r="F123" i="8"/>
  <c r="E123" i="8"/>
  <c r="D123" i="8"/>
  <c r="C123" i="8"/>
  <c r="B123" i="8"/>
  <c r="P122" i="8"/>
  <c r="N122" i="8"/>
  <c r="G122" i="8"/>
  <c r="F122" i="8"/>
  <c r="E122" i="8"/>
  <c r="D122" i="8"/>
  <c r="C122" i="8"/>
  <c r="B122" i="8"/>
  <c r="H122" i="8" s="1"/>
  <c r="P121" i="8"/>
  <c r="N121" i="8"/>
  <c r="G121" i="8"/>
  <c r="F121" i="8"/>
  <c r="E121" i="8"/>
  <c r="D121" i="8"/>
  <c r="C121" i="8"/>
  <c r="B121" i="8"/>
  <c r="H121" i="8" s="1"/>
  <c r="P120" i="8"/>
  <c r="Q120" i="8" s="1"/>
  <c r="N120" i="8"/>
  <c r="O120" i="8" s="1"/>
  <c r="G120" i="8"/>
  <c r="F120" i="8"/>
  <c r="E120" i="8"/>
  <c r="D120" i="8"/>
  <c r="C120" i="8"/>
  <c r="I120" i="8" s="1"/>
  <c r="B120" i="8"/>
  <c r="P119" i="8"/>
  <c r="N119" i="8"/>
  <c r="G119" i="8"/>
  <c r="F119" i="8"/>
  <c r="E119" i="8"/>
  <c r="D119" i="8"/>
  <c r="C119" i="8"/>
  <c r="I119" i="8" s="1"/>
  <c r="B119" i="8"/>
  <c r="H119" i="8" s="1"/>
  <c r="P118" i="8"/>
  <c r="N118" i="8"/>
  <c r="G118" i="8"/>
  <c r="F118" i="8"/>
  <c r="E118" i="8"/>
  <c r="D118" i="8"/>
  <c r="C118" i="8"/>
  <c r="B118" i="8"/>
  <c r="P117" i="8"/>
  <c r="N117" i="8"/>
  <c r="H117" i="8"/>
  <c r="G117" i="8"/>
  <c r="F117" i="8"/>
  <c r="E117" i="8"/>
  <c r="D117" i="8"/>
  <c r="C117" i="8"/>
  <c r="B117" i="8"/>
  <c r="P116" i="8"/>
  <c r="N116" i="8"/>
  <c r="G116" i="8"/>
  <c r="F116" i="8"/>
  <c r="E116" i="8"/>
  <c r="D116" i="8"/>
  <c r="C116" i="8"/>
  <c r="B116" i="8"/>
  <c r="H116" i="8" s="1"/>
  <c r="P115" i="8"/>
  <c r="N115" i="8"/>
  <c r="G115" i="8"/>
  <c r="F115" i="8"/>
  <c r="E115" i="8"/>
  <c r="D115" i="8"/>
  <c r="C115" i="8"/>
  <c r="B115" i="8"/>
  <c r="H115" i="8" s="1"/>
  <c r="P114" i="8"/>
  <c r="N114" i="8"/>
  <c r="G114" i="8"/>
  <c r="F114" i="8"/>
  <c r="E114" i="8"/>
  <c r="D114" i="8"/>
  <c r="C114" i="8"/>
  <c r="B114" i="8"/>
  <c r="P113" i="8"/>
  <c r="N113" i="8"/>
  <c r="G113" i="8"/>
  <c r="F113" i="8"/>
  <c r="E113" i="8"/>
  <c r="D113" i="8"/>
  <c r="C113" i="8"/>
  <c r="B113" i="8"/>
  <c r="H113" i="8" s="1"/>
  <c r="P112" i="8"/>
  <c r="N112" i="8"/>
  <c r="G112" i="8"/>
  <c r="F112" i="8"/>
  <c r="E112" i="8"/>
  <c r="D112" i="8"/>
  <c r="C112" i="8"/>
  <c r="I112" i="8" s="1"/>
  <c r="B112" i="8"/>
  <c r="H112" i="8" s="1"/>
  <c r="P111" i="8"/>
  <c r="Q111" i="8" s="1"/>
  <c r="O111" i="8"/>
  <c r="N111" i="8"/>
  <c r="G111" i="8"/>
  <c r="F111" i="8"/>
  <c r="E111" i="8"/>
  <c r="D111" i="8"/>
  <c r="C111" i="8"/>
  <c r="B111" i="8"/>
  <c r="H111" i="8" s="1"/>
  <c r="P110" i="8"/>
  <c r="Q55" i="8" s="1"/>
  <c r="N110" i="8"/>
  <c r="G110" i="8"/>
  <c r="M201" i="8" s="1"/>
  <c r="F110" i="8"/>
  <c r="E110" i="8"/>
  <c r="K44" i="8" s="1"/>
  <c r="D110" i="8"/>
  <c r="J367" i="8" s="1"/>
  <c r="C110" i="8"/>
  <c r="B110" i="8"/>
  <c r="P109" i="8"/>
  <c r="N109" i="8"/>
  <c r="G109" i="8"/>
  <c r="F109" i="8"/>
  <c r="E109" i="8"/>
  <c r="D109" i="8"/>
  <c r="C109" i="8"/>
  <c r="B109" i="8"/>
  <c r="H109" i="8" s="1"/>
  <c r="P108" i="8"/>
  <c r="Q108" i="8" s="1"/>
  <c r="N108" i="8"/>
  <c r="G108" i="8"/>
  <c r="F108" i="8"/>
  <c r="E108" i="8"/>
  <c r="D108" i="8"/>
  <c r="C108" i="8"/>
  <c r="B108" i="8"/>
  <c r="H108" i="8" s="1"/>
  <c r="P107" i="8"/>
  <c r="Q107" i="8" s="1"/>
  <c r="N107" i="8"/>
  <c r="O107" i="8" s="1"/>
  <c r="G107" i="8"/>
  <c r="M107" i="8" s="1"/>
  <c r="F107" i="8"/>
  <c r="E107" i="8"/>
  <c r="D107" i="8"/>
  <c r="C107" i="8"/>
  <c r="B107" i="8"/>
  <c r="H107" i="8" s="1"/>
  <c r="P106" i="8"/>
  <c r="N106" i="8"/>
  <c r="G106" i="8"/>
  <c r="F106" i="8"/>
  <c r="E106" i="8"/>
  <c r="D106" i="8"/>
  <c r="C106" i="8"/>
  <c r="B106" i="8"/>
  <c r="P105" i="8"/>
  <c r="N105" i="8"/>
  <c r="G105" i="8"/>
  <c r="F105" i="8"/>
  <c r="E105" i="8"/>
  <c r="D105" i="8"/>
  <c r="C105" i="8"/>
  <c r="B105" i="8"/>
  <c r="H105" i="8" s="1"/>
  <c r="P104" i="8"/>
  <c r="N104" i="8"/>
  <c r="O104" i="8" s="1"/>
  <c r="H104" i="8"/>
  <c r="G104" i="8"/>
  <c r="F104" i="8"/>
  <c r="E104" i="8"/>
  <c r="D104" i="8"/>
  <c r="C104" i="8"/>
  <c r="B104" i="8"/>
  <c r="P103" i="8"/>
  <c r="N103" i="8"/>
  <c r="H103" i="8"/>
  <c r="G103" i="8"/>
  <c r="M103" i="8" s="1"/>
  <c r="F103" i="8"/>
  <c r="E103" i="8"/>
  <c r="D103" i="8"/>
  <c r="C103" i="8"/>
  <c r="B103" i="8"/>
  <c r="P102" i="8"/>
  <c r="N102" i="8"/>
  <c r="H102" i="8"/>
  <c r="G102" i="8"/>
  <c r="F102" i="8"/>
  <c r="E102" i="8"/>
  <c r="D102" i="8"/>
  <c r="C102" i="8"/>
  <c r="B102" i="8"/>
  <c r="P101" i="8"/>
  <c r="N101" i="8"/>
  <c r="G101" i="8"/>
  <c r="F101" i="8"/>
  <c r="E101" i="8"/>
  <c r="D101" i="8"/>
  <c r="C101" i="8"/>
  <c r="B101" i="8"/>
  <c r="H101" i="8" s="1"/>
  <c r="P100" i="8"/>
  <c r="Q100" i="8" s="1"/>
  <c r="N100" i="8"/>
  <c r="G100" i="8"/>
  <c r="F100" i="8"/>
  <c r="E100" i="8"/>
  <c r="D100" i="8"/>
  <c r="C100" i="8"/>
  <c r="B100" i="8"/>
  <c r="H100" i="8" s="1"/>
  <c r="P99" i="8"/>
  <c r="N99" i="8"/>
  <c r="G99" i="8"/>
  <c r="F99" i="8"/>
  <c r="E99" i="8"/>
  <c r="D99" i="8"/>
  <c r="C99" i="8"/>
  <c r="B99" i="8"/>
  <c r="H99" i="8" s="1"/>
  <c r="P98" i="8"/>
  <c r="N98" i="8"/>
  <c r="G98" i="8"/>
  <c r="M98" i="8" s="1"/>
  <c r="F98" i="8"/>
  <c r="E98" i="8"/>
  <c r="D98" i="8"/>
  <c r="C98" i="8"/>
  <c r="B98" i="8"/>
  <c r="P97" i="8"/>
  <c r="N97" i="8"/>
  <c r="G97" i="8"/>
  <c r="F97" i="8"/>
  <c r="E97" i="8"/>
  <c r="D97" i="8"/>
  <c r="C97" i="8"/>
  <c r="B97" i="8"/>
  <c r="P96" i="8"/>
  <c r="N96" i="8"/>
  <c r="H96" i="8"/>
  <c r="G96" i="8"/>
  <c r="F96" i="8"/>
  <c r="E96" i="8"/>
  <c r="D96" i="8"/>
  <c r="C96" i="8"/>
  <c r="B96" i="8"/>
  <c r="P95" i="8"/>
  <c r="N95" i="8"/>
  <c r="G95" i="8"/>
  <c r="F95" i="8"/>
  <c r="E95" i="8"/>
  <c r="D95" i="8"/>
  <c r="C95" i="8"/>
  <c r="I95" i="8" s="1"/>
  <c r="B95" i="8"/>
  <c r="H95" i="8" s="1"/>
  <c r="P94" i="8"/>
  <c r="N94" i="8"/>
  <c r="G94" i="8"/>
  <c r="F94" i="8"/>
  <c r="E94" i="8"/>
  <c r="D94" i="8"/>
  <c r="C94" i="8"/>
  <c r="I94" i="8" s="1"/>
  <c r="B94" i="8"/>
  <c r="H94" i="8" s="1"/>
  <c r="P93" i="8"/>
  <c r="Q93" i="8" s="1"/>
  <c r="N93" i="8"/>
  <c r="G93" i="8"/>
  <c r="F93" i="8"/>
  <c r="E93" i="8"/>
  <c r="D93" i="8"/>
  <c r="C93" i="8"/>
  <c r="B93" i="8"/>
  <c r="P92" i="8"/>
  <c r="N92" i="8"/>
  <c r="G92" i="8"/>
  <c r="M92" i="8" s="1"/>
  <c r="F92" i="8"/>
  <c r="E92" i="8"/>
  <c r="D92" i="8"/>
  <c r="C92" i="8"/>
  <c r="B92" i="8"/>
  <c r="H92" i="8" s="1"/>
  <c r="P91" i="8"/>
  <c r="N91" i="8"/>
  <c r="G91" i="8"/>
  <c r="F91" i="8"/>
  <c r="E91" i="8"/>
  <c r="D91" i="8"/>
  <c r="C91" i="8"/>
  <c r="B91" i="8"/>
  <c r="H91" i="8" s="1"/>
  <c r="P90" i="8"/>
  <c r="N90" i="8"/>
  <c r="O90" i="8" s="1"/>
  <c r="G90" i="8"/>
  <c r="F90" i="8"/>
  <c r="E90" i="8"/>
  <c r="D90" i="8"/>
  <c r="C90" i="8"/>
  <c r="B90" i="8"/>
  <c r="H90" i="8" s="1"/>
  <c r="P89" i="8"/>
  <c r="N89" i="8"/>
  <c r="I89" i="8"/>
  <c r="G89" i="8"/>
  <c r="M89" i="8" s="1"/>
  <c r="F89" i="8"/>
  <c r="E89" i="8"/>
  <c r="D89" i="8"/>
  <c r="C89" i="8"/>
  <c r="B89" i="8"/>
  <c r="P88" i="8"/>
  <c r="N88" i="8"/>
  <c r="H88" i="8"/>
  <c r="G88" i="8"/>
  <c r="F88" i="8"/>
  <c r="E88" i="8"/>
  <c r="D88" i="8"/>
  <c r="C88" i="8"/>
  <c r="B88" i="8"/>
  <c r="P87" i="8"/>
  <c r="N87" i="8"/>
  <c r="G87" i="8"/>
  <c r="F87" i="8"/>
  <c r="E87" i="8"/>
  <c r="D87" i="8"/>
  <c r="C87" i="8"/>
  <c r="I87" i="8" s="1"/>
  <c r="B87" i="8"/>
  <c r="H87" i="8" s="1"/>
  <c r="P86" i="8"/>
  <c r="N86" i="8"/>
  <c r="G86" i="8"/>
  <c r="F86" i="8"/>
  <c r="E86" i="8"/>
  <c r="D86" i="8"/>
  <c r="C86" i="8"/>
  <c r="B86" i="8"/>
  <c r="P85" i="8"/>
  <c r="N85" i="8"/>
  <c r="G85" i="8"/>
  <c r="F85" i="8"/>
  <c r="E85" i="8"/>
  <c r="D85" i="8"/>
  <c r="C85" i="8"/>
  <c r="B85" i="8"/>
  <c r="H85" i="8" s="1"/>
  <c r="P84" i="8"/>
  <c r="N84" i="8"/>
  <c r="G84" i="8"/>
  <c r="F84" i="8"/>
  <c r="E84" i="8"/>
  <c r="D84" i="8"/>
  <c r="C84" i="8"/>
  <c r="I84" i="8" s="1"/>
  <c r="B84" i="8"/>
  <c r="H84" i="8" s="1"/>
  <c r="P83" i="8"/>
  <c r="N83" i="8"/>
  <c r="G83" i="8"/>
  <c r="F83" i="8"/>
  <c r="E83" i="8"/>
  <c r="D83" i="8"/>
  <c r="C83" i="8"/>
  <c r="I83" i="8" s="1"/>
  <c r="B83" i="8"/>
  <c r="H83" i="8" s="1"/>
  <c r="P82" i="8"/>
  <c r="N82" i="8"/>
  <c r="O82" i="8" s="1"/>
  <c r="G82" i="8"/>
  <c r="M82" i="8" s="1"/>
  <c r="F82" i="8"/>
  <c r="E82" i="8"/>
  <c r="D82" i="8"/>
  <c r="C82" i="8"/>
  <c r="B82" i="8"/>
  <c r="H82" i="8" s="1"/>
  <c r="P81" i="8"/>
  <c r="N81" i="8"/>
  <c r="H81" i="8"/>
  <c r="G81" i="8"/>
  <c r="F81" i="8"/>
  <c r="E81" i="8"/>
  <c r="D81" i="8"/>
  <c r="C81" i="8"/>
  <c r="B81" i="8"/>
  <c r="P80" i="8"/>
  <c r="N80" i="8"/>
  <c r="H80" i="8"/>
  <c r="G80" i="8"/>
  <c r="F80" i="8"/>
  <c r="E80" i="8"/>
  <c r="D80" i="8"/>
  <c r="J80" i="8" s="1"/>
  <c r="C80" i="8"/>
  <c r="I80" i="8" s="1"/>
  <c r="B80" i="8"/>
  <c r="P79" i="8"/>
  <c r="N79" i="8"/>
  <c r="G79" i="8"/>
  <c r="F79" i="8"/>
  <c r="E79" i="8"/>
  <c r="D79" i="8"/>
  <c r="C79" i="8"/>
  <c r="I79" i="8" s="1"/>
  <c r="B79" i="8"/>
  <c r="H79" i="8" s="1"/>
  <c r="P78" i="8"/>
  <c r="N78" i="8"/>
  <c r="G78" i="8"/>
  <c r="F78" i="8"/>
  <c r="E78" i="8"/>
  <c r="D78" i="8"/>
  <c r="C78" i="8"/>
  <c r="I78" i="8" s="1"/>
  <c r="B78" i="8"/>
  <c r="H78" i="8" s="1"/>
  <c r="P77" i="8"/>
  <c r="N77" i="8"/>
  <c r="G77" i="8"/>
  <c r="M77" i="8" s="1"/>
  <c r="F77" i="8"/>
  <c r="E77" i="8"/>
  <c r="D77" i="8"/>
  <c r="C77" i="8"/>
  <c r="B77" i="8"/>
  <c r="H77" i="8" s="1"/>
  <c r="P76" i="8"/>
  <c r="N76" i="8"/>
  <c r="G76" i="8"/>
  <c r="F76" i="8"/>
  <c r="E76" i="8"/>
  <c r="D76" i="8"/>
  <c r="C76" i="8"/>
  <c r="B76" i="8"/>
  <c r="P75" i="8"/>
  <c r="Q75" i="8" s="1"/>
  <c r="N75" i="8"/>
  <c r="G75" i="8"/>
  <c r="F75" i="8"/>
  <c r="E75" i="8"/>
  <c r="D75" i="8"/>
  <c r="C75" i="8"/>
  <c r="B75" i="8"/>
  <c r="H75" i="8" s="1"/>
  <c r="P74" i="8"/>
  <c r="N74" i="8"/>
  <c r="G74" i="8"/>
  <c r="F74" i="8"/>
  <c r="E74" i="8"/>
  <c r="D74" i="8"/>
  <c r="C74" i="8"/>
  <c r="B74" i="8"/>
  <c r="H74" i="8" s="1"/>
  <c r="P73" i="8"/>
  <c r="N73" i="8"/>
  <c r="G73" i="8"/>
  <c r="F73" i="8"/>
  <c r="E73" i="8"/>
  <c r="D73" i="8"/>
  <c r="C73" i="8"/>
  <c r="B73" i="8"/>
  <c r="H73" i="8" s="1"/>
  <c r="P72" i="8"/>
  <c r="Q72" i="8" s="1"/>
  <c r="N72" i="8"/>
  <c r="G72" i="8"/>
  <c r="M72" i="8" s="1"/>
  <c r="F72" i="8"/>
  <c r="E72" i="8"/>
  <c r="D72" i="8"/>
  <c r="C72" i="8"/>
  <c r="B72" i="8"/>
  <c r="P71" i="8"/>
  <c r="N71" i="8"/>
  <c r="G71" i="8"/>
  <c r="M71" i="8" s="1"/>
  <c r="F71" i="8"/>
  <c r="E71" i="8"/>
  <c r="D71" i="8"/>
  <c r="C71" i="8"/>
  <c r="B71" i="8"/>
  <c r="H71" i="8" s="1"/>
  <c r="P70" i="8"/>
  <c r="N70" i="8"/>
  <c r="G70" i="8"/>
  <c r="F70" i="8"/>
  <c r="E70" i="8"/>
  <c r="D70" i="8"/>
  <c r="C70" i="8"/>
  <c r="B70" i="8"/>
  <c r="H70" i="8" s="1"/>
  <c r="P69" i="8"/>
  <c r="N69" i="8"/>
  <c r="G69" i="8"/>
  <c r="F69" i="8"/>
  <c r="E69" i="8"/>
  <c r="D69" i="8"/>
  <c r="C69" i="8"/>
  <c r="B69" i="8"/>
  <c r="H69" i="8" s="1"/>
  <c r="P68" i="8"/>
  <c r="N68" i="8"/>
  <c r="G68" i="8"/>
  <c r="F68" i="8"/>
  <c r="E68" i="8"/>
  <c r="D68" i="8"/>
  <c r="C68" i="8"/>
  <c r="B68" i="8"/>
  <c r="P67" i="8"/>
  <c r="N67" i="8"/>
  <c r="H67" i="8"/>
  <c r="G67" i="8"/>
  <c r="F67" i="8"/>
  <c r="E67" i="8"/>
  <c r="D67" i="8"/>
  <c r="C67" i="8"/>
  <c r="B67" i="8"/>
  <c r="P66" i="8"/>
  <c r="N66" i="8"/>
  <c r="G66" i="8"/>
  <c r="F66" i="8"/>
  <c r="E66" i="8"/>
  <c r="D66" i="8"/>
  <c r="C66" i="8"/>
  <c r="I66" i="8" s="1"/>
  <c r="B66" i="8"/>
  <c r="H66" i="8" s="1"/>
  <c r="P65" i="8"/>
  <c r="N65" i="8"/>
  <c r="G65" i="8"/>
  <c r="F65" i="8"/>
  <c r="E65" i="8"/>
  <c r="D65" i="8"/>
  <c r="C65" i="8"/>
  <c r="I65" i="8" s="1"/>
  <c r="B65" i="8"/>
  <c r="H65" i="8" s="1"/>
  <c r="P64" i="8"/>
  <c r="N64" i="8"/>
  <c r="G64" i="8"/>
  <c r="F64" i="8"/>
  <c r="E64" i="8"/>
  <c r="D64" i="8"/>
  <c r="C64" i="8"/>
  <c r="B64" i="8"/>
  <c r="P63" i="8"/>
  <c r="N63" i="8"/>
  <c r="G63" i="8"/>
  <c r="F63" i="8"/>
  <c r="E63" i="8"/>
  <c r="D63" i="8"/>
  <c r="C63" i="8"/>
  <c r="B63" i="8"/>
  <c r="H63" i="8" s="1"/>
  <c r="P62" i="8"/>
  <c r="N62" i="8"/>
  <c r="G62" i="8"/>
  <c r="F62" i="8"/>
  <c r="E62" i="8"/>
  <c r="D62" i="8"/>
  <c r="C62" i="8"/>
  <c r="B62" i="8"/>
  <c r="H62" i="8" s="1"/>
  <c r="P61" i="8"/>
  <c r="N61" i="8"/>
  <c r="O61" i="8" s="1"/>
  <c r="G61" i="8"/>
  <c r="F61" i="8"/>
  <c r="E61" i="8"/>
  <c r="D61" i="8"/>
  <c r="C61" i="8"/>
  <c r="B61" i="8"/>
  <c r="P60" i="8"/>
  <c r="N60" i="8"/>
  <c r="G60" i="8"/>
  <c r="M60" i="8" s="1"/>
  <c r="F60" i="8"/>
  <c r="L60" i="8" s="1"/>
  <c r="E60" i="8"/>
  <c r="D60" i="8"/>
  <c r="C60" i="8"/>
  <c r="B60" i="8"/>
  <c r="H60" i="8" s="1"/>
  <c r="P59" i="8"/>
  <c r="N59" i="8"/>
  <c r="G59" i="8"/>
  <c r="F59" i="8"/>
  <c r="E59" i="8"/>
  <c r="D59" i="8"/>
  <c r="C59" i="8"/>
  <c r="B59" i="8"/>
  <c r="H59" i="8" s="1"/>
  <c r="P58" i="8"/>
  <c r="N58" i="8"/>
  <c r="G58" i="8"/>
  <c r="F58" i="8"/>
  <c r="E58" i="8"/>
  <c r="D58" i="8"/>
  <c r="C58" i="8"/>
  <c r="B58" i="8"/>
  <c r="H58" i="8" s="1"/>
  <c r="P57" i="8"/>
  <c r="Q57" i="8" s="1"/>
  <c r="N57" i="8"/>
  <c r="G57" i="8"/>
  <c r="F57" i="8"/>
  <c r="E57" i="8"/>
  <c r="D57" i="8"/>
  <c r="C57" i="8"/>
  <c r="B57" i="8"/>
  <c r="P56" i="8"/>
  <c r="N56" i="8"/>
  <c r="G56" i="8"/>
  <c r="M56" i="8" s="1"/>
  <c r="F56" i="8"/>
  <c r="E56" i="8"/>
  <c r="D56" i="8"/>
  <c r="C56" i="8"/>
  <c r="B56" i="8"/>
  <c r="H56" i="8" s="1"/>
  <c r="P55" i="8"/>
  <c r="N55" i="8"/>
  <c r="G55" i="8"/>
  <c r="F55" i="8"/>
  <c r="E55" i="8"/>
  <c r="D55" i="8"/>
  <c r="C55" i="8"/>
  <c r="I55" i="8" s="1"/>
  <c r="B55" i="8"/>
  <c r="H55" i="8" s="1"/>
  <c r="P54" i="8"/>
  <c r="N54" i="8"/>
  <c r="G54" i="8"/>
  <c r="F54" i="8"/>
  <c r="E54" i="8"/>
  <c r="D54" i="8"/>
  <c r="C54" i="8"/>
  <c r="B54" i="8"/>
  <c r="H54" i="8" s="1"/>
  <c r="P53" i="8"/>
  <c r="Q53" i="8" s="1"/>
  <c r="N53" i="8"/>
  <c r="O53" i="8" s="1"/>
  <c r="G53" i="8"/>
  <c r="F53" i="8"/>
  <c r="E53" i="8"/>
  <c r="D53" i="8"/>
  <c r="C53" i="8"/>
  <c r="B53" i="8"/>
  <c r="P52" i="8"/>
  <c r="N52" i="8"/>
  <c r="M52" i="8"/>
  <c r="G52" i="8"/>
  <c r="F52" i="8"/>
  <c r="E52" i="8"/>
  <c r="D52" i="8"/>
  <c r="C52" i="8"/>
  <c r="B52" i="8"/>
  <c r="P51" i="8"/>
  <c r="N51" i="8"/>
  <c r="G51" i="8"/>
  <c r="F51" i="8"/>
  <c r="E51" i="8"/>
  <c r="D51" i="8"/>
  <c r="C51" i="8"/>
  <c r="B51" i="8"/>
  <c r="H51" i="8" s="1"/>
  <c r="P50" i="8"/>
  <c r="N50" i="8"/>
  <c r="G50" i="8"/>
  <c r="F50" i="8"/>
  <c r="E50" i="8"/>
  <c r="D50" i="8"/>
  <c r="C50" i="8"/>
  <c r="B50" i="8"/>
  <c r="H50" i="8" s="1"/>
  <c r="P49" i="8"/>
  <c r="N49" i="8"/>
  <c r="O49" i="8" s="1"/>
  <c r="G49" i="8"/>
  <c r="F49" i="8"/>
  <c r="E49" i="8"/>
  <c r="D49" i="8"/>
  <c r="C49" i="8"/>
  <c r="B49" i="8"/>
  <c r="H49" i="8" s="1"/>
  <c r="P48" i="8"/>
  <c r="N48" i="8"/>
  <c r="G48" i="8"/>
  <c r="F48" i="8"/>
  <c r="E48" i="8"/>
  <c r="D48" i="8"/>
  <c r="C48" i="8"/>
  <c r="B48" i="8"/>
  <c r="H48" i="8" s="1"/>
  <c r="P47" i="8"/>
  <c r="N47" i="8"/>
  <c r="G47" i="8"/>
  <c r="F47" i="8"/>
  <c r="E47" i="8"/>
  <c r="D47" i="8"/>
  <c r="C47" i="8"/>
  <c r="I47" i="8" s="1"/>
  <c r="B47" i="8"/>
  <c r="H47" i="8" s="1"/>
  <c r="P46" i="8"/>
  <c r="N46" i="8"/>
  <c r="G46" i="8"/>
  <c r="F46" i="8"/>
  <c r="E46" i="8"/>
  <c r="D46" i="8"/>
  <c r="C46" i="8"/>
  <c r="B46" i="8"/>
  <c r="H46" i="8" s="1"/>
  <c r="P45" i="8"/>
  <c r="N45" i="8"/>
  <c r="G45" i="8"/>
  <c r="F45" i="8"/>
  <c r="E45" i="8"/>
  <c r="D45" i="8"/>
  <c r="C45" i="8"/>
  <c r="B45" i="8"/>
  <c r="H45" i="8" s="1"/>
  <c r="P44" i="8"/>
  <c r="Q44" i="8" s="1"/>
  <c r="N44" i="8"/>
  <c r="G44" i="8"/>
  <c r="F44" i="8"/>
  <c r="E44" i="8"/>
  <c r="D44" i="8"/>
  <c r="C44" i="8"/>
  <c r="B44" i="8"/>
  <c r="H44" i="8" s="1"/>
  <c r="P43" i="8"/>
  <c r="N43" i="8"/>
  <c r="G43" i="8"/>
  <c r="F43" i="8"/>
  <c r="E43" i="8"/>
  <c r="D43" i="8"/>
  <c r="C43" i="8"/>
  <c r="B43" i="8"/>
  <c r="H43" i="8" s="1"/>
  <c r="P42" i="8"/>
  <c r="N42" i="8"/>
  <c r="G42" i="8"/>
  <c r="F42" i="8"/>
  <c r="E42" i="8"/>
  <c r="D42" i="8"/>
  <c r="C42" i="8"/>
  <c r="I42" i="8" s="1"/>
  <c r="B42" i="8"/>
  <c r="H42" i="8" s="1"/>
  <c r="P41" i="8"/>
  <c r="N41" i="8"/>
  <c r="G41" i="8"/>
  <c r="F41" i="8"/>
  <c r="E41" i="8"/>
  <c r="D41" i="8"/>
  <c r="C41" i="8"/>
  <c r="B41" i="8"/>
  <c r="H41" i="8" s="1"/>
  <c r="P40" i="8"/>
  <c r="N40" i="8"/>
  <c r="O40" i="8" s="1"/>
  <c r="G40" i="8"/>
  <c r="F40" i="8"/>
  <c r="E40" i="8"/>
  <c r="D40" i="8"/>
  <c r="C40" i="8"/>
  <c r="I40" i="8" s="1"/>
  <c r="B40" i="8"/>
  <c r="H40" i="8" s="1"/>
  <c r="P39" i="8"/>
  <c r="N39" i="8"/>
  <c r="O39" i="8" s="1"/>
  <c r="G39" i="8"/>
  <c r="F39" i="8"/>
  <c r="E39" i="8"/>
  <c r="D39" i="8"/>
  <c r="C39" i="8"/>
  <c r="B39" i="8"/>
  <c r="P38" i="8"/>
  <c r="N38" i="8"/>
  <c r="G38" i="8"/>
  <c r="F38" i="8"/>
  <c r="E38" i="8"/>
  <c r="D38" i="8"/>
  <c r="C38" i="8"/>
  <c r="I38" i="8" s="1"/>
  <c r="B38" i="8"/>
  <c r="H38" i="8" s="1"/>
  <c r="P37" i="8"/>
  <c r="N37" i="8"/>
  <c r="G37" i="8"/>
  <c r="F37" i="8"/>
  <c r="E37" i="8"/>
  <c r="D37" i="8"/>
  <c r="C37" i="8"/>
  <c r="B37" i="8"/>
  <c r="H37" i="8" s="1"/>
  <c r="P36" i="8"/>
  <c r="N36" i="8"/>
  <c r="H36" i="8"/>
  <c r="G36" i="8"/>
  <c r="F36" i="8"/>
  <c r="E36" i="8"/>
  <c r="D36" i="8"/>
  <c r="C36" i="8"/>
  <c r="B36" i="8"/>
  <c r="P35" i="8"/>
  <c r="N35" i="8"/>
  <c r="I35" i="8"/>
  <c r="G35" i="8"/>
  <c r="F35" i="8"/>
  <c r="E35" i="8"/>
  <c r="D35" i="8"/>
  <c r="C35" i="8"/>
  <c r="B35" i="8"/>
  <c r="P34" i="8"/>
  <c r="N34" i="8"/>
  <c r="G34" i="8"/>
  <c r="F34" i="8"/>
  <c r="E34" i="8"/>
  <c r="D34" i="8"/>
  <c r="C34" i="8"/>
  <c r="B34" i="8"/>
  <c r="H34" i="8" s="1"/>
  <c r="P33" i="8"/>
  <c r="N33" i="8"/>
  <c r="G33" i="8"/>
  <c r="F33" i="8"/>
  <c r="E33" i="8"/>
  <c r="D33" i="8"/>
  <c r="C33" i="8"/>
  <c r="I33" i="8" s="1"/>
  <c r="B33" i="8"/>
  <c r="H33" i="8" s="1"/>
  <c r="P32" i="8"/>
  <c r="N32" i="8"/>
  <c r="H32" i="8"/>
  <c r="G32" i="8"/>
  <c r="F32" i="8"/>
  <c r="E32" i="8"/>
  <c r="D32" i="8"/>
  <c r="C32" i="8"/>
  <c r="B32" i="8"/>
  <c r="P31" i="8"/>
  <c r="N31" i="8"/>
  <c r="H31" i="8"/>
  <c r="G31" i="8"/>
  <c r="F31" i="8"/>
  <c r="E31" i="8"/>
  <c r="D31" i="8"/>
  <c r="C31" i="8"/>
  <c r="B31" i="8"/>
  <c r="P30" i="8"/>
  <c r="N30" i="8"/>
  <c r="G30" i="8"/>
  <c r="F30" i="8"/>
  <c r="E30" i="8"/>
  <c r="D30" i="8"/>
  <c r="C30" i="8"/>
  <c r="B30" i="8"/>
  <c r="H30" i="8" s="1"/>
  <c r="P29" i="8"/>
  <c r="N29" i="8"/>
  <c r="G29" i="8"/>
  <c r="F29" i="8"/>
  <c r="E29" i="8"/>
  <c r="D29" i="8"/>
  <c r="C29" i="8"/>
  <c r="B29" i="8"/>
  <c r="H29" i="8" s="1"/>
  <c r="P28" i="8"/>
  <c r="N28" i="8"/>
  <c r="G28" i="8"/>
  <c r="F28" i="8"/>
  <c r="E28" i="8"/>
  <c r="D28" i="8"/>
  <c r="C28" i="8"/>
  <c r="B28" i="8"/>
  <c r="H28" i="8" s="1"/>
  <c r="P27" i="8"/>
  <c r="N27" i="8"/>
  <c r="G27" i="8"/>
  <c r="F27" i="8"/>
  <c r="E27" i="8"/>
  <c r="D27" i="8"/>
  <c r="J27" i="8" s="1"/>
  <c r="C27" i="8"/>
  <c r="B27" i="8"/>
  <c r="H27" i="8" s="1"/>
  <c r="P26" i="8"/>
  <c r="N26" i="8"/>
  <c r="G26" i="8"/>
  <c r="F26" i="8"/>
  <c r="E26" i="8"/>
  <c r="D26" i="8"/>
  <c r="C26" i="8"/>
  <c r="B26" i="8"/>
  <c r="H26" i="8" s="1"/>
  <c r="P25" i="8"/>
  <c r="N25" i="8"/>
  <c r="G25" i="8"/>
  <c r="F25" i="8"/>
  <c r="E25" i="8"/>
  <c r="D25" i="8"/>
  <c r="C25" i="8"/>
  <c r="B25" i="8"/>
  <c r="P24" i="8"/>
  <c r="N24" i="8"/>
  <c r="O24" i="8" s="1"/>
  <c r="H24" i="8"/>
  <c r="G24" i="8"/>
  <c r="F24" i="8"/>
  <c r="E24" i="8"/>
  <c r="D24" i="8"/>
  <c r="C24" i="8"/>
  <c r="I24" i="8" s="1"/>
  <c r="B24" i="8"/>
  <c r="P23" i="8"/>
  <c r="N23" i="8"/>
  <c r="M23" i="8"/>
  <c r="G23" i="8"/>
  <c r="F23" i="8"/>
  <c r="E23" i="8"/>
  <c r="D23" i="8"/>
  <c r="C23" i="8"/>
  <c r="B23" i="8"/>
  <c r="H23" i="8" s="1"/>
  <c r="P22" i="8"/>
  <c r="N22" i="8"/>
  <c r="G22" i="8"/>
  <c r="F22" i="8"/>
  <c r="E22" i="8"/>
  <c r="D22" i="8"/>
  <c r="C22" i="8"/>
  <c r="I22" i="8" s="1"/>
  <c r="B22" i="8"/>
  <c r="H22" i="8" s="1"/>
  <c r="P21" i="8"/>
  <c r="N21" i="8"/>
  <c r="G21" i="8"/>
  <c r="F21" i="8"/>
  <c r="E21" i="8"/>
  <c r="D21" i="8"/>
  <c r="C21" i="8"/>
  <c r="B21" i="8"/>
  <c r="P20" i="8"/>
  <c r="Q20" i="8" s="1"/>
  <c r="N20" i="8"/>
  <c r="G20" i="8"/>
  <c r="F20" i="8"/>
  <c r="E20" i="8"/>
  <c r="D20" i="8"/>
  <c r="C20" i="8"/>
  <c r="I20" i="8" s="1"/>
  <c r="B20" i="8"/>
  <c r="H20" i="8" s="1"/>
  <c r="P19" i="8"/>
  <c r="N19" i="8"/>
  <c r="G19" i="8"/>
  <c r="F19" i="8"/>
  <c r="E19" i="8"/>
  <c r="D19" i="8"/>
  <c r="C19" i="8"/>
  <c r="I19" i="8" s="1"/>
  <c r="B19" i="8"/>
  <c r="H19" i="8" s="1"/>
  <c r="P18" i="8"/>
  <c r="N18" i="8"/>
  <c r="G18" i="8"/>
  <c r="F18" i="8"/>
  <c r="E18" i="8"/>
  <c r="D18" i="8"/>
  <c r="C18" i="8"/>
  <c r="B18" i="8"/>
  <c r="H18" i="8" s="1"/>
  <c r="P17" i="8"/>
  <c r="Q17" i="8" s="1"/>
  <c r="N17" i="8"/>
  <c r="G17" i="8"/>
  <c r="F17" i="8"/>
  <c r="E17" i="8"/>
  <c r="D17" i="8"/>
  <c r="C17" i="8"/>
  <c r="B17" i="8"/>
  <c r="P16" i="8"/>
  <c r="N16" i="8"/>
  <c r="G16" i="8"/>
  <c r="F16" i="8"/>
  <c r="E16" i="8"/>
  <c r="D16" i="8"/>
  <c r="C16" i="8"/>
  <c r="B16" i="8"/>
  <c r="H16" i="8" s="1"/>
  <c r="P15" i="8"/>
  <c r="N15" i="8"/>
  <c r="G15" i="8"/>
  <c r="F15" i="8"/>
  <c r="E15" i="8"/>
  <c r="D15" i="8"/>
  <c r="C15" i="8"/>
  <c r="B15" i="8"/>
  <c r="H15" i="8" s="1"/>
  <c r="P14" i="8"/>
  <c r="N14" i="8"/>
  <c r="H14" i="8"/>
  <c r="G14" i="8"/>
  <c r="F14" i="8"/>
  <c r="E14" i="8"/>
  <c r="D14" i="8"/>
  <c r="C14" i="8"/>
  <c r="B14" i="8"/>
  <c r="P13" i="8"/>
  <c r="N13" i="8"/>
  <c r="G13" i="8"/>
  <c r="M13" i="8" s="1"/>
  <c r="F13" i="8"/>
  <c r="E13" i="8"/>
  <c r="D13" i="8"/>
  <c r="C13" i="8"/>
  <c r="B13" i="8"/>
  <c r="H13" i="8" s="1"/>
  <c r="P12" i="8"/>
  <c r="N12" i="8"/>
  <c r="G12" i="8"/>
  <c r="F12" i="8"/>
  <c r="E12" i="8"/>
  <c r="D12" i="8"/>
  <c r="C12" i="8"/>
  <c r="B12" i="8"/>
  <c r="H12" i="8" s="1"/>
  <c r="P11" i="8"/>
  <c r="N11" i="8"/>
  <c r="J11" i="8"/>
  <c r="G11" i="8"/>
  <c r="F11" i="8"/>
  <c r="E11" i="8"/>
  <c r="D11" i="8"/>
  <c r="C11" i="8"/>
  <c r="B11" i="8"/>
  <c r="H11" i="8" s="1"/>
  <c r="P10" i="8"/>
  <c r="Q10" i="8" s="1"/>
  <c r="N10" i="8"/>
  <c r="O10" i="8" s="1"/>
  <c r="I10" i="8"/>
  <c r="G10" i="8"/>
  <c r="F10" i="8"/>
  <c r="E10" i="8"/>
  <c r="D10" i="8"/>
  <c r="C10" i="8"/>
  <c r="B10" i="8"/>
  <c r="H10" i="8" s="1"/>
  <c r="P9" i="8"/>
  <c r="N9" i="8"/>
  <c r="I9" i="8"/>
  <c r="H9" i="8"/>
  <c r="G9" i="8"/>
  <c r="M9" i="8" s="1"/>
  <c r="F9" i="8"/>
  <c r="L9" i="8" s="1"/>
  <c r="E9" i="8"/>
  <c r="D9" i="8"/>
  <c r="C9" i="8"/>
  <c r="B9" i="8"/>
  <c r="P8" i="8"/>
  <c r="N8" i="8"/>
  <c r="G8" i="8"/>
  <c r="F8" i="8"/>
  <c r="E8" i="8"/>
  <c r="D8" i="8"/>
  <c r="C8" i="8"/>
  <c r="I8" i="8" s="1"/>
  <c r="B8" i="8"/>
  <c r="H8" i="8" s="1"/>
  <c r="P7" i="8"/>
  <c r="Q7" i="8" s="1"/>
  <c r="N7" i="8"/>
  <c r="G7" i="8"/>
  <c r="F7" i="8"/>
  <c r="E7" i="8"/>
  <c r="D7" i="8"/>
  <c r="C7" i="8"/>
  <c r="I7" i="8" s="1"/>
  <c r="B7" i="8"/>
  <c r="H7" i="8" s="1"/>
  <c r="P6" i="8"/>
  <c r="N6" i="8"/>
  <c r="O6" i="8" s="1"/>
  <c r="H6" i="8"/>
  <c r="G6" i="8"/>
  <c r="M6" i="8" s="1"/>
  <c r="F6" i="8"/>
  <c r="E6" i="8"/>
  <c r="D6" i="8"/>
  <c r="C6" i="8"/>
  <c r="B6" i="8"/>
  <c r="P5" i="8"/>
  <c r="N5" i="8"/>
  <c r="H5" i="8"/>
  <c r="G5" i="8"/>
  <c r="M5" i="8" s="1"/>
  <c r="F5" i="8"/>
  <c r="L5" i="8" s="1"/>
  <c r="E5" i="8"/>
  <c r="D5" i="8"/>
  <c r="C5" i="8"/>
  <c r="B5" i="8"/>
  <c r="P4" i="8"/>
  <c r="N4" i="8"/>
  <c r="G4" i="8"/>
  <c r="F4" i="8"/>
  <c r="E4" i="8"/>
  <c r="D4" i="8"/>
  <c r="C4" i="8"/>
  <c r="B4" i="8"/>
  <c r="H4" i="8" s="1"/>
  <c r="P3" i="8"/>
  <c r="N3" i="8"/>
  <c r="G3" i="8"/>
  <c r="F3" i="8"/>
  <c r="E3" i="8"/>
  <c r="D3" i="8"/>
  <c r="C3" i="8"/>
  <c r="B3" i="8"/>
  <c r="H3" i="8" s="1"/>
  <c r="P2" i="8"/>
  <c r="N2" i="8"/>
  <c r="O2" i="8" s="1"/>
  <c r="H2" i="8"/>
  <c r="G2" i="8"/>
  <c r="M2" i="8" s="1"/>
  <c r="F2" i="8"/>
  <c r="E2" i="8"/>
  <c r="D2" i="8"/>
  <c r="C2" i="8"/>
  <c r="B2" i="8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V4" i="7" s="1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S4" i="7" s="1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V5" i="7" s="1"/>
  <c r="U25" i="7"/>
  <c r="T25" i="7"/>
  <c r="T5" i="7" s="1"/>
  <c r="S25" i="7"/>
  <c r="S5" i="7" s="1"/>
  <c r="R25" i="7"/>
  <c r="Q25" i="7"/>
  <c r="P25" i="7"/>
  <c r="O25" i="7"/>
  <c r="N25" i="7"/>
  <c r="M25" i="7"/>
  <c r="M4" i="7" s="1"/>
  <c r="L25" i="7"/>
  <c r="L4" i="7" s="1"/>
  <c r="K25" i="7"/>
  <c r="J25" i="7"/>
  <c r="I25" i="7"/>
  <c r="H25" i="7"/>
  <c r="H4" i="7" s="1"/>
  <c r="G25" i="7"/>
  <c r="F25" i="7"/>
  <c r="E25" i="7"/>
  <c r="D25" i="7"/>
  <c r="C25" i="7"/>
  <c r="V24" i="7"/>
  <c r="U24" i="7"/>
  <c r="T24" i="7"/>
  <c r="S24" i="7"/>
  <c r="S6" i="7" s="1"/>
  <c r="S7" i="7" s="1"/>
  <c r="R24" i="7"/>
  <c r="Q24" i="7"/>
  <c r="P24" i="7"/>
  <c r="O24" i="7"/>
  <c r="N24" i="7"/>
  <c r="M24" i="7"/>
  <c r="L24" i="7"/>
  <c r="L6" i="7" s="1"/>
  <c r="L7" i="7" s="1"/>
  <c r="K24" i="7"/>
  <c r="K6" i="7" s="1"/>
  <c r="K7" i="7" s="1"/>
  <c r="J24" i="7"/>
  <c r="I24" i="7"/>
  <c r="I5" i="7" s="1"/>
  <c r="H24" i="7"/>
  <c r="G24" i="7"/>
  <c r="F24" i="7"/>
  <c r="E24" i="7"/>
  <c r="E6" i="7" s="1"/>
  <c r="E7" i="7" s="1"/>
  <c r="D24" i="7"/>
  <c r="D6" i="7" s="1"/>
  <c r="D7" i="7" s="1"/>
  <c r="C24" i="7"/>
  <c r="C4" i="7" s="1"/>
  <c r="K9" i="7"/>
  <c r="N6" i="7"/>
  <c r="N7" i="7" s="1"/>
  <c r="M6" i="7"/>
  <c r="M7" i="7" s="1"/>
  <c r="O5" i="7"/>
  <c r="Z4" i="7"/>
  <c r="I8" i="7" s="1"/>
  <c r="R4" i="7"/>
  <c r="Z3" i="7"/>
  <c r="V9" i="7" s="1"/>
  <c r="D29" i="6"/>
  <c r="D28" i="6"/>
  <c r="F26" i="6"/>
  <c r="E26" i="6"/>
  <c r="D26" i="6"/>
  <c r="F25" i="6"/>
  <c r="E25" i="6"/>
  <c r="F24" i="6"/>
  <c r="E24" i="6"/>
  <c r="F23" i="6"/>
  <c r="E23" i="6"/>
  <c r="D23" i="6"/>
  <c r="F22" i="6"/>
  <c r="E22" i="6"/>
  <c r="D22" i="6"/>
  <c r="F21" i="6"/>
  <c r="E21" i="6"/>
  <c r="D21" i="6"/>
  <c r="F20" i="6"/>
  <c r="E20" i="6"/>
  <c r="F19" i="6"/>
  <c r="E19" i="6"/>
  <c r="D19" i="6"/>
  <c r="F18" i="6"/>
  <c r="E18" i="6"/>
  <c r="D18" i="6"/>
  <c r="F17" i="6"/>
  <c r="E17" i="6"/>
  <c r="D17" i="6"/>
  <c r="F16" i="6"/>
  <c r="E16" i="6"/>
  <c r="F15" i="6"/>
  <c r="E15" i="6"/>
  <c r="D15" i="6"/>
  <c r="F14" i="6"/>
  <c r="E14" i="6"/>
  <c r="D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D9" i="6"/>
  <c r="F8" i="6"/>
  <c r="E8" i="6"/>
  <c r="K266" i="8" l="1"/>
  <c r="L69" i="8"/>
  <c r="L138" i="8"/>
  <c r="L68" i="8"/>
  <c r="L134" i="8"/>
  <c r="L212" i="8"/>
  <c r="L266" i="8"/>
  <c r="L272" i="8"/>
  <c r="L245" i="8"/>
  <c r="L252" i="8"/>
  <c r="M265" i="8"/>
  <c r="M266" i="8"/>
  <c r="M57" i="8"/>
  <c r="M67" i="8"/>
  <c r="M214" i="8"/>
  <c r="M217" i="8"/>
  <c r="M245" i="8"/>
  <c r="L249" i="8"/>
  <c r="K258" i="8"/>
  <c r="M53" i="8"/>
  <c r="O57" i="8"/>
  <c r="L102" i="8"/>
  <c r="K103" i="8"/>
  <c r="L27" i="8"/>
  <c r="M175" i="8"/>
  <c r="M204" i="8"/>
  <c r="L11" i="8"/>
  <c r="M14" i="8"/>
  <c r="M30" i="8"/>
  <c r="L49" i="8"/>
  <c r="L52" i="8"/>
  <c r="M63" i="8"/>
  <c r="K69" i="8"/>
  <c r="M106" i="8"/>
  <c r="L165" i="8"/>
  <c r="M185" i="8"/>
  <c r="L194" i="8"/>
  <c r="L200" i="8"/>
  <c r="O201" i="8"/>
  <c r="M50" i="8"/>
  <c r="M135" i="8"/>
  <c r="M274" i="8"/>
  <c r="M69" i="8"/>
  <c r="M64" i="8"/>
  <c r="L79" i="8"/>
  <c r="M96" i="8"/>
  <c r="O228" i="8"/>
  <c r="O72" i="8"/>
  <c r="M116" i="8"/>
  <c r="L122" i="8"/>
  <c r="K128" i="8"/>
  <c r="O64" i="8"/>
  <c r="M73" i="8"/>
  <c r="L10" i="8"/>
  <c r="L46" i="8"/>
  <c r="O11" i="8"/>
  <c r="M17" i="8"/>
  <c r="M20" i="8"/>
  <c r="M40" i="8"/>
  <c r="M43" i="8"/>
  <c r="M46" i="8"/>
  <c r="M49" i="8"/>
  <c r="O60" i="8"/>
  <c r="O63" i="8"/>
  <c r="M66" i="8"/>
  <c r="M85" i="8"/>
  <c r="M88" i="8"/>
  <c r="M95" i="8"/>
  <c r="L98" i="8"/>
  <c r="M165" i="8"/>
  <c r="M188" i="8"/>
  <c r="M194" i="8"/>
  <c r="M207" i="8"/>
  <c r="M210" i="8"/>
  <c r="M8" i="8"/>
  <c r="M32" i="8"/>
  <c r="L35" i="8"/>
  <c r="Q70" i="8"/>
  <c r="Q92" i="8"/>
  <c r="M109" i="8"/>
  <c r="M144" i="8"/>
  <c r="Q151" i="8"/>
  <c r="M212" i="8"/>
  <c r="O261" i="8"/>
  <c r="K28" i="8"/>
  <c r="K31" i="8"/>
  <c r="M35" i="8"/>
  <c r="M42" i="8"/>
  <c r="M48" i="8"/>
  <c r="M79" i="8"/>
  <c r="O134" i="8"/>
  <c r="M147" i="8"/>
  <c r="Q241" i="8"/>
  <c r="M251" i="8"/>
  <c r="Q19" i="8"/>
  <c r="Q22" i="8"/>
  <c r="L31" i="8"/>
  <c r="L133" i="8"/>
  <c r="M153" i="8"/>
  <c r="M183" i="8"/>
  <c r="L205" i="8"/>
  <c r="K208" i="8"/>
  <c r="M342" i="8"/>
  <c r="M351" i="8"/>
  <c r="I362" i="8"/>
  <c r="O12" i="8"/>
  <c r="M15" i="8"/>
  <c r="M25" i="8"/>
  <c r="I27" i="8"/>
  <c r="M31" i="8"/>
  <c r="O35" i="8"/>
  <c r="Q45" i="8"/>
  <c r="I60" i="8"/>
  <c r="K64" i="8"/>
  <c r="J67" i="8"/>
  <c r="M68" i="8"/>
  <c r="O69" i="8"/>
  <c r="Q76" i="8"/>
  <c r="O118" i="8"/>
  <c r="M124" i="8"/>
  <c r="M130" i="8"/>
  <c r="M133" i="8"/>
  <c r="M140" i="8"/>
  <c r="L146" i="8"/>
  <c r="O147" i="8"/>
  <c r="L176" i="8"/>
  <c r="M186" i="8"/>
  <c r="O202" i="8"/>
  <c r="L208" i="8"/>
  <c r="M296" i="8"/>
  <c r="O99" i="8"/>
  <c r="M102" i="8"/>
  <c r="M119" i="8"/>
  <c r="Q135" i="8"/>
  <c r="K141" i="8"/>
  <c r="O164" i="8"/>
  <c r="M178" i="8"/>
  <c r="M232" i="8"/>
  <c r="M235" i="8"/>
  <c r="M238" i="8"/>
  <c r="Q276" i="8"/>
  <c r="M361" i="8"/>
  <c r="L19" i="8"/>
  <c r="M26" i="8"/>
  <c r="L32" i="8"/>
  <c r="Q40" i="8"/>
  <c r="Q43" i="8"/>
  <c r="Q56" i="8"/>
  <c r="O95" i="8"/>
  <c r="M134" i="8"/>
  <c r="L137" i="8"/>
  <c r="O148" i="8"/>
  <c r="O245" i="8"/>
  <c r="M288" i="8"/>
  <c r="M291" i="8"/>
  <c r="O355" i="8"/>
  <c r="L4" i="8"/>
  <c r="O36" i="8"/>
  <c r="L42" i="8"/>
  <c r="M87" i="8"/>
  <c r="M141" i="8"/>
  <c r="M163" i="8"/>
  <c r="M376" i="8"/>
  <c r="M45" i="8"/>
  <c r="M51" i="8"/>
  <c r="M91" i="8"/>
  <c r="Q128" i="8"/>
  <c r="O141" i="8"/>
  <c r="O193" i="8"/>
  <c r="O209" i="8"/>
  <c r="Q39" i="8"/>
  <c r="O76" i="8"/>
  <c r="M121" i="8"/>
  <c r="M18" i="8"/>
  <c r="M21" i="8"/>
  <c r="O28" i="8"/>
  <c r="O38" i="8"/>
  <c r="L64" i="8"/>
  <c r="K67" i="8"/>
  <c r="L78" i="8"/>
  <c r="I221" i="8"/>
  <c r="L114" i="8"/>
  <c r="Q121" i="8"/>
  <c r="O124" i="8"/>
  <c r="O133" i="8"/>
  <c r="I135" i="8"/>
  <c r="M146" i="8"/>
  <c r="O156" i="8"/>
  <c r="O166" i="8"/>
  <c r="M172" i="8"/>
  <c r="M176" i="8"/>
  <c r="M192" i="8"/>
  <c r="Q202" i="8"/>
  <c r="M208" i="8"/>
  <c r="I218" i="8"/>
  <c r="M221" i="8"/>
  <c r="Q231" i="8"/>
  <c r="O290" i="8"/>
  <c r="I313" i="8"/>
  <c r="M314" i="8"/>
  <c r="M323" i="8"/>
  <c r="M378" i="8"/>
  <c r="K137" i="8"/>
  <c r="K144" i="8"/>
  <c r="L264" i="8"/>
  <c r="K278" i="8"/>
  <c r="M364" i="8"/>
  <c r="M367" i="8"/>
  <c r="Q374" i="8"/>
  <c r="K35" i="8"/>
  <c r="K42" i="8"/>
  <c r="O52" i="8"/>
  <c r="M55" i="8"/>
  <c r="Q99" i="8"/>
  <c r="L141" i="8"/>
  <c r="L144" i="8"/>
  <c r="M154" i="8"/>
  <c r="M157" i="8"/>
  <c r="M160" i="8"/>
  <c r="Q164" i="8"/>
  <c r="M261" i="8"/>
  <c r="M294" i="8"/>
  <c r="L321" i="8"/>
  <c r="O364" i="8"/>
  <c r="M84" i="8"/>
  <c r="K94" i="8"/>
  <c r="O128" i="8"/>
  <c r="M137" i="8"/>
  <c r="Q148" i="8"/>
  <c r="L173" i="8"/>
  <c r="M394" i="8"/>
  <c r="M4" i="8"/>
  <c r="M76" i="8"/>
  <c r="L94" i="8"/>
  <c r="O73" i="8"/>
  <c r="O7" i="8"/>
  <c r="L14" i="8"/>
  <c r="O18" i="8"/>
  <c r="O21" i="8"/>
  <c r="M34" i="8"/>
  <c r="K37" i="8"/>
  <c r="Q54" i="8"/>
  <c r="L67" i="8"/>
  <c r="O68" i="8"/>
  <c r="M75" i="8"/>
  <c r="M78" i="8"/>
  <c r="Q105" i="8"/>
  <c r="O108" i="8"/>
  <c r="I113" i="8"/>
  <c r="M117" i="8"/>
  <c r="Q127" i="8"/>
  <c r="Q133" i="8"/>
  <c r="Q166" i="8"/>
  <c r="O169" i="8"/>
  <c r="O205" i="8"/>
  <c r="O208" i="8"/>
  <c r="M230" i="8"/>
  <c r="L236" i="8"/>
  <c r="Q287" i="8"/>
  <c r="Q290" i="8"/>
  <c r="O311" i="8"/>
  <c r="O317" i="8"/>
  <c r="O320" i="8"/>
  <c r="O27" i="8"/>
  <c r="M37" i="8"/>
  <c r="M44" i="8"/>
  <c r="M59" i="8"/>
  <c r="I82" i="8"/>
  <c r="M94" i="8"/>
  <c r="L97" i="8"/>
  <c r="M122" i="8"/>
  <c r="O197" i="8"/>
  <c r="M257" i="8"/>
  <c r="M281" i="8"/>
  <c r="M303" i="8"/>
  <c r="M306" i="8"/>
  <c r="O328" i="8"/>
  <c r="I333" i="8"/>
  <c r="M334" i="8"/>
  <c r="Q341" i="8"/>
  <c r="I355" i="8"/>
  <c r="I380" i="8"/>
  <c r="L393" i="8"/>
  <c r="O394" i="8"/>
  <c r="I2" i="8"/>
  <c r="I6" i="8"/>
  <c r="M16" i="8"/>
  <c r="M19" i="8"/>
  <c r="H21" i="8"/>
  <c r="L22" i="8"/>
  <c r="H25" i="8"/>
  <c r="I32" i="8"/>
  <c r="H39" i="8"/>
  <c r="M47" i="8"/>
  <c r="O51" i="8"/>
  <c r="H57" i="8"/>
  <c r="O59" i="8"/>
  <c r="H61" i="8"/>
  <c r="H64" i="8"/>
  <c r="M70" i="8"/>
  <c r="H72" i="8"/>
  <c r="H76" i="8"/>
  <c r="I85" i="8"/>
  <c r="M86" i="8"/>
  <c r="M97" i="8"/>
  <c r="M105" i="8"/>
  <c r="Q106" i="8"/>
  <c r="M112" i="8"/>
  <c r="M115" i="8"/>
  <c r="O119" i="8"/>
  <c r="M125" i="8"/>
  <c r="O132" i="8"/>
  <c r="M139" i="8"/>
  <c r="H144" i="8"/>
  <c r="Q163" i="8"/>
  <c r="M173" i="8"/>
  <c r="Q197" i="8"/>
  <c r="Q200" i="8"/>
  <c r="H215" i="8"/>
  <c r="M220" i="8"/>
  <c r="M318" i="8"/>
  <c r="L324" i="8"/>
  <c r="O331" i="8"/>
  <c r="O334" i="8"/>
  <c r="M368" i="8"/>
  <c r="M393" i="8"/>
  <c r="L125" i="8"/>
  <c r="M3" i="8"/>
  <c r="M7" i="8"/>
  <c r="K15" i="8"/>
  <c r="O16" i="8"/>
  <c r="I21" i="8"/>
  <c r="M22" i="8"/>
  <c r="M33" i="8"/>
  <c r="L36" i="8"/>
  <c r="I39" i="8"/>
  <c r="Q41" i="8"/>
  <c r="M54" i="8"/>
  <c r="Q59" i="8"/>
  <c r="I61" i="8"/>
  <c r="I64" i="8"/>
  <c r="I72" i="8"/>
  <c r="O74" i="8"/>
  <c r="O78" i="8"/>
  <c r="O83" i="8"/>
  <c r="M90" i="8"/>
  <c r="O97" i="8"/>
  <c r="L104" i="8"/>
  <c r="O112" i="8"/>
  <c r="L118" i="8"/>
  <c r="Q119" i="8"/>
  <c r="H130" i="8"/>
  <c r="L131" i="8"/>
  <c r="M142" i="8"/>
  <c r="M145" i="8"/>
  <c r="H161" i="8"/>
  <c r="H168" i="8"/>
  <c r="L177" i="8"/>
  <c r="H192" i="8"/>
  <c r="H195" i="8"/>
  <c r="H198" i="8"/>
  <c r="M213" i="8"/>
  <c r="M216" i="8"/>
  <c r="O220" i="8"/>
  <c r="M253" i="8"/>
  <c r="K299" i="8"/>
  <c r="K302" i="8"/>
  <c r="M324" i="8"/>
  <c r="H326" i="8"/>
  <c r="L327" i="8"/>
  <c r="H329" i="8"/>
  <c r="L330" i="8"/>
  <c r="L349" i="8"/>
  <c r="O387" i="8"/>
  <c r="Q38" i="8"/>
  <c r="I43" i="8"/>
  <c r="Q71" i="8"/>
  <c r="L86" i="8"/>
  <c r="M101" i="8"/>
  <c r="L128" i="8"/>
  <c r="I148" i="8"/>
  <c r="M159" i="8"/>
  <c r="I14" i="8"/>
  <c r="L15" i="8"/>
  <c r="Q16" i="8"/>
  <c r="O19" i="8"/>
  <c r="M29" i="8"/>
  <c r="J35" i="8"/>
  <c r="M36" i="8"/>
  <c r="O37" i="8"/>
  <c r="L43" i="8"/>
  <c r="K46" i="8"/>
  <c r="K49" i="8"/>
  <c r="M65" i="8"/>
  <c r="O70" i="8"/>
  <c r="I92" i="8"/>
  <c r="I99" i="8"/>
  <c r="M104" i="8"/>
  <c r="H392" i="8"/>
  <c r="K114" i="8"/>
  <c r="H120" i="8"/>
  <c r="Q125" i="8"/>
  <c r="M131" i="8"/>
  <c r="M138" i="8"/>
  <c r="O142" i="8"/>
  <c r="O145" i="8"/>
  <c r="H157" i="8"/>
  <c r="O159" i="8"/>
  <c r="I161" i="8"/>
  <c r="I168" i="8"/>
  <c r="H171" i="8"/>
  <c r="L172" i="8"/>
  <c r="M177" i="8"/>
  <c r="M187" i="8"/>
  <c r="O213" i="8"/>
  <c r="H276" i="8"/>
  <c r="M293" i="8"/>
  <c r="H298" i="8"/>
  <c r="O321" i="8"/>
  <c r="O324" i="8"/>
  <c r="I326" i="8"/>
  <c r="M327" i="8"/>
  <c r="M330" i="8"/>
  <c r="H357" i="8"/>
  <c r="H366" i="8"/>
  <c r="J204" i="8"/>
  <c r="J23" i="8"/>
  <c r="K117" i="8"/>
  <c r="K168" i="8"/>
  <c r="K204" i="8"/>
  <c r="K63" i="8"/>
  <c r="L348" i="8"/>
  <c r="L378" i="8"/>
  <c r="L203" i="8"/>
  <c r="L374" i="8"/>
  <c r="L340" i="8"/>
  <c r="L301" i="8"/>
  <c r="L228" i="8"/>
  <c r="L336" i="8"/>
  <c r="L270" i="8"/>
  <c r="L229" i="8"/>
  <c r="L300" i="8"/>
  <c r="L261" i="8"/>
  <c r="L379" i="8"/>
  <c r="L277" i="8"/>
  <c r="L233" i="8"/>
  <c r="L312" i="8"/>
  <c r="L246" i="8"/>
  <c r="L149" i="8"/>
  <c r="L148" i="8"/>
  <c r="L119" i="8"/>
  <c r="L109" i="8"/>
  <c r="L384" i="8"/>
  <c r="L180" i="8"/>
  <c r="L151" i="8"/>
  <c r="L150" i="8"/>
  <c r="L381" i="8"/>
  <c r="L346" i="8"/>
  <c r="L251" i="8"/>
  <c r="L187" i="8"/>
  <c r="L209" i="8"/>
  <c r="L161" i="8"/>
  <c r="L107" i="8"/>
  <c r="L74" i="8"/>
  <c r="L40" i="8"/>
  <c r="L76" i="8"/>
  <c r="L23" i="8"/>
  <c r="L20" i="8"/>
  <c r="L80" i="8"/>
  <c r="L382" i="8"/>
  <c r="L230" i="8"/>
  <c r="L188" i="8"/>
  <c r="L167" i="8"/>
  <c r="L73" i="8"/>
  <c r="L71" i="8"/>
  <c r="L41" i="8"/>
  <c r="L18" i="8"/>
  <c r="L260" i="8"/>
  <c r="L108" i="8"/>
  <c r="L72" i="8"/>
  <c r="L54" i="8"/>
  <c r="L274" i="8"/>
  <c r="L269" i="8"/>
  <c r="L168" i="8"/>
  <c r="L77" i="8"/>
  <c r="L294" i="8"/>
  <c r="L175" i="8"/>
  <c r="L126" i="8"/>
  <c r="L56" i="8"/>
  <c r="L273" i="8"/>
  <c r="K136" i="8"/>
  <c r="K244" i="8"/>
  <c r="L7" i="8"/>
  <c r="K66" i="8"/>
  <c r="L82" i="8"/>
  <c r="J89" i="8"/>
  <c r="J158" i="8"/>
  <c r="L3" i="8"/>
  <c r="L30" i="8"/>
  <c r="L34" i="8"/>
  <c r="L50" i="8"/>
  <c r="L110" i="8"/>
  <c r="J135" i="8"/>
  <c r="J199" i="8"/>
  <c r="L26" i="8"/>
  <c r="J62" i="8"/>
  <c r="L113" i="8"/>
  <c r="O117" i="8"/>
  <c r="L154" i="8"/>
  <c r="L155" i="8"/>
  <c r="O163" i="8"/>
  <c r="O168" i="8"/>
  <c r="O190" i="8"/>
  <c r="L207" i="8"/>
  <c r="O5" i="8"/>
  <c r="L17" i="8"/>
  <c r="K33" i="8"/>
  <c r="O50" i="8"/>
  <c r="K87" i="8"/>
  <c r="O89" i="8"/>
  <c r="L92" i="8"/>
  <c r="K99" i="8"/>
  <c r="O110" i="8"/>
  <c r="O127" i="8"/>
  <c r="J153" i="8"/>
  <c r="K189" i="8"/>
  <c r="O3" i="8"/>
  <c r="J24" i="8"/>
  <c r="L33" i="8"/>
  <c r="L44" i="8"/>
  <c r="J47" i="8"/>
  <c r="L53" i="8"/>
  <c r="O54" i="8"/>
  <c r="O86" i="8"/>
  <c r="L87" i="8"/>
  <c r="O96" i="8"/>
  <c r="L103" i="8"/>
  <c r="O106" i="8"/>
  <c r="J108" i="8"/>
  <c r="K153" i="8"/>
  <c r="J157" i="8"/>
  <c r="L170" i="8"/>
  <c r="L192" i="8"/>
  <c r="J224" i="8"/>
  <c r="J275" i="8"/>
  <c r="L281" i="8"/>
  <c r="L291" i="8"/>
  <c r="L363" i="8"/>
  <c r="K366" i="8"/>
  <c r="J379" i="8"/>
  <c r="O380" i="8"/>
  <c r="J389" i="8"/>
  <c r="J378" i="8"/>
  <c r="J340" i="8"/>
  <c r="J266" i="8"/>
  <c r="J222" i="8"/>
  <c r="J304" i="8"/>
  <c r="J221" i="8"/>
  <c r="J207" i="8"/>
  <c r="J179" i="8"/>
  <c r="J110" i="8"/>
  <c r="J339" i="8"/>
  <c r="J306" i="8"/>
  <c r="J74" i="8"/>
  <c r="J225" i="8"/>
  <c r="J21" i="8"/>
  <c r="J362" i="8"/>
  <c r="J176" i="8"/>
  <c r="J20" i="8"/>
  <c r="J36" i="8"/>
  <c r="J63" i="8"/>
  <c r="K163" i="8"/>
  <c r="K177" i="8"/>
  <c r="K320" i="8"/>
  <c r="J50" i="8"/>
  <c r="J66" i="8"/>
  <c r="L140" i="8"/>
  <c r="L211" i="8"/>
  <c r="L240" i="8"/>
  <c r="K323" i="8"/>
  <c r="K30" i="8"/>
  <c r="K34" i="8"/>
  <c r="K50" i="8"/>
  <c r="J113" i="8"/>
  <c r="J132" i="8"/>
  <c r="L235" i="8"/>
  <c r="L254" i="8"/>
  <c r="K8" i="8"/>
  <c r="K13" i="8"/>
  <c r="K48" i="8"/>
  <c r="L89" i="8"/>
  <c r="K187" i="8"/>
  <c r="L196" i="8"/>
  <c r="L238" i="8"/>
  <c r="L243" i="8"/>
  <c r="L367" i="8"/>
  <c r="L48" i="8"/>
  <c r="J87" i="8"/>
  <c r="L158" i="8"/>
  <c r="J159" i="8"/>
  <c r="K203" i="8"/>
  <c r="K231" i="8"/>
  <c r="K2" i="8"/>
  <c r="O9" i="8"/>
  <c r="J45" i="8"/>
  <c r="K62" i="8"/>
  <c r="O93" i="8"/>
  <c r="L139" i="8"/>
  <c r="O155" i="8"/>
  <c r="O196" i="8"/>
  <c r="O225" i="8"/>
  <c r="O17" i="8"/>
  <c r="L29" i="8"/>
  <c r="J32" i="8"/>
  <c r="L39" i="8"/>
  <c r="K47" i="8"/>
  <c r="K68" i="8"/>
  <c r="O75" i="8"/>
  <c r="J84" i="8"/>
  <c r="O87" i="8"/>
  <c r="L95" i="8"/>
  <c r="L145" i="8"/>
  <c r="J149" i="8"/>
  <c r="L153" i="8"/>
  <c r="L174" i="8"/>
  <c r="L179" i="8"/>
  <c r="L182" i="8"/>
  <c r="K185" i="8"/>
  <c r="L220" i="8"/>
  <c r="L224" i="8"/>
  <c r="O275" i="8"/>
  <c r="O307" i="8"/>
  <c r="L357" i="8"/>
  <c r="J168" i="8"/>
  <c r="J333" i="8"/>
  <c r="K379" i="8"/>
  <c r="K269" i="8"/>
  <c r="K227" i="8"/>
  <c r="K306" i="8"/>
  <c r="K202" i="8"/>
  <c r="K304" i="8"/>
  <c r="K261" i="8"/>
  <c r="K268" i="8"/>
  <c r="K110" i="8"/>
  <c r="K259" i="8"/>
  <c r="K361" i="8"/>
  <c r="K165" i="8"/>
  <c r="K188" i="8"/>
  <c r="K73" i="8"/>
  <c r="K18" i="8"/>
  <c r="K226" i="8"/>
  <c r="K107" i="8"/>
  <c r="K75" i="8"/>
  <c r="K74" i="8"/>
  <c r="K24" i="8"/>
  <c r="K22" i="8"/>
  <c r="K214" i="8"/>
  <c r="K23" i="8"/>
  <c r="K175" i="8"/>
  <c r="K108" i="8"/>
  <c r="K72" i="8"/>
  <c r="K58" i="8"/>
  <c r="K56" i="8"/>
  <c r="K131" i="8"/>
  <c r="K200" i="8"/>
  <c r="K211" i="8"/>
  <c r="J15" i="8"/>
  <c r="K26" i="8"/>
  <c r="K59" i="8"/>
  <c r="K93" i="8"/>
  <c r="L117" i="8"/>
  <c r="K151" i="8"/>
  <c r="L163" i="8"/>
  <c r="L197" i="8"/>
  <c r="L204" i="8"/>
  <c r="K225" i="8"/>
  <c r="L308" i="8"/>
  <c r="L320" i="8"/>
  <c r="L6" i="8"/>
  <c r="J8" i="8"/>
  <c r="K51" i="8"/>
  <c r="L59" i="8"/>
  <c r="L63" i="8"/>
  <c r="K239" i="8"/>
  <c r="L244" i="8"/>
  <c r="L323" i="8"/>
  <c r="K342" i="8"/>
  <c r="K4" i="8"/>
  <c r="L66" i="8"/>
  <c r="J92" i="8"/>
  <c r="L96" i="8"/>
  <c r="L239" i="8"/>
  <c r="K260" i="8"/>
  <c r="L286" i="8"/>
  <c r="L295" i="8"/>
  <c r="J386" i="8"/>
  <c r="J2" i="8"/>
  <c r="L8" i="8"/>
  <c r="J9" i="8"/>
  <c r="L13" i="8"/>
  <c r="K17" i="8"/>
  <c r="J33" i="8"/>
  <c r="J43" i="8"/>
  <c r="L88" i="8"/>
  <c r="K92" i="8"/>
  <c r="J103" i="8"/>
  <c r="L106" i="8"/>
  <c r="O354" i="8"/>
  <c r="O303" i="8"/>
  <c r="O298" i="8"/>
  <c r="O285" i="8"/>
  <c r="O264" i="8"/>
  <c r="O239" i="8"/>
  <c r="O356" i="8"/>
  <c r="O347" i="8"/>
  <c r="O252" i="8"/>
  <c r="O241" i="8"/>
  <c r="O350" i="8"/>
  <c r="O323" i="8"/>
  <c r="O319" i="8"/>
  <c r="O315" i="8"/>
  <c r="O233" i="8"/>
  <c r="O182" i="8"/>
  <c r="O243" i="8"/>
  <c r="O216" i="8"/>
  <c r="O183" i="8"/>
  <c r="O377" i="8"/>
  <c r="O309" i="8"/>
  <c r="O254" i="8"/>
  <c r="O207" i="8"/>
  <c r="O191" i="8"/>
  <c r="O114" i="8"/>
  <c r="O84" i="8"/>
  <c r="O66" i="8"/>
  <c r="O45" i="8"/>
  <c r="O43" i="8"/>
  <c r="O171" i="8"/>
  <c r="O237" i="8"/>
  <c r="O186" i="8"/>
  <c r="O170" i="8"/>
  <c r="O138" i="8"/>
  <c r="O123" i="8"/>
  <c r="O102" i="8"/>
  <c r="O48" i="8"/>
  <c r="O15" i="8"/>
  <c r="O284" i="8"/>
  <c r="O192" i="8"/>
  <c r="O351" i="8"/>
  <c r="O121" i="8"/>
  <c r="O33" i="8"/>
  <c r="O153" i="8"/>
  <c r="O174" i="8"/>
  <c r="O173" i="8"/>
  <c r="O189" i="8"/>
  <c r="O42" i="8"/>
  <c r="K130" i="8"/>
  <c r="K162" i="8"/>
  <c r="L186" i="8"/>
  <c r="O200" i="8"/>
  <c r="K217" i="8"/>
  <c r="L225" i="8"/>
  <c r="O232" i="8"/>
  <c r="O279" i="8"/>
  <c r="J281" i="8"/>
  <c r="L285" i="8"/>
  <c r="O292" i="8"/>
  <c r="L383" i="8"/>
  <c r="L85" i="8"/>
  <c r="O88" i="8"/>
  <c r="L116" i="8"/>
  <c r="L123" i="8"/>
  <c r="O151" i="8"/>
  <c r="L162" i="8"/>
  <c r="K170" i="8"/>
  <c r="O180" i="8"/>
  <c r="J195" i="8"/>
  <c r="L199" i="8"/>
  <c r="O204" i="8"/>
  <c r="L231" i="8"/>
  <c r="L278" i="8"/>
  <c r="O282" i="8"/>
  <c r="K294" i="8"/>
  <c r="O295" i="8"/>
  <c r="J297" i="8"/>
  <c r="L392" i="8"/>
  <c r="L2" i="8"/>
  <c r="O25" i="8"/>
  <c r="L38" i="8"/>
  <c r="J42" i="8"/>
  <c r="L47" i="8"/>
  <c r="O62" i="8"/>
  <c r="K79" i="8"/>
  <c r="O81" i="8"/>
  <c r="K84" i="8"/>
  <c r="L99" i="8"/>
  <c r="O105" i="8"/>
  <c r="O135" i="8"/>
  <c r="O146" i="8"/>
  <c r="K149" i="8"/>
  <c r="O150" i="8"/>
  <c r="O179" i="8"/>
  <c r="L185" i="8"/>
  <c r="L216" i="8"/>
  <c r="L223" i="8"/>
  <c r="L227" i="8"/>
  <c r="O234" i="8"/>
  <c r="J269" i="8"/>
  <c r="L347" i="8"/>
  <c r="K356" i="8"/>
  <c r="O357" i="8"/>
  <c r="Q258" i="8"/>
  <c r="Q247" i="8"/>
  <c r="Q101" i="8"/>
  <c r="Q94" i="8"/>
  <c r="Q388" i="8"/>
  <c r="Q255" i="8"/>
  <c r="Q336" i="8"/>
  <c r="Q185" i="8"/>
  <c r="J39" i="8"/>
  <c r="L62" i="8"/>
  <c r="L84" i="8"/>
  <c r="O178" i="8"/>
  <c r="L247" i="8"/>
  <c r="O265" i="8"/>
  <c r="O301" i="8"/>
  <c r="Q6" i="8"/>
  <c r="O26" i="8"/>
  <c r="K29" i="8"/>
  <c r="K52" i="8"/>
  <c r="O58" i="8"/>
  <c r="J60" i="8"/>
  <c r="O79" i="8"/>
  <c r="O80" i="8"/>
  <c r="O92" i="8"/>
  <c r="K95" i="8"/>
  <c r="L101" i="8"/>
  <c r="O109" i="8"/>
  <c r="K112" i="8"/>
  <c r="Q118" i="8"/>
  <c r="L121" i="8"/>
  <c r="J138" i="8"/>
  <c r="Q150" i="8"/>
  <c r="Q169" i="8"/>
  <c r="L184" i="8"/>
  <c r="K209" i="8"/>
  <c r="K213" i="8"/>
  <c r="L221" i="8"/>
  <c r="O227" i="8"/>
  <c r="Q254" i="8"/>
  <c r="O269" i="8"/>
  <c r="J271" i="8"/>
  <c r="L310" i="8"/>
  <c r="L319" i="8"/>
  <c r="K332" i="8"/>
  <c r="K358" i="8"/>
  <c r="L365" i="8"/>
  <c r="L372" i="8"/>
  <c r="J38" i="8"/>
  <c r="K41" i="8"/>
  <c r="J95" i="8"/>
  <c r="L130" i="8"/>
  <c r="L135" i="8"/>
  <c r="L234" i="8"/>
  <c r="L242" i="8"/>
  <c r="L257" i="8"/>
  <c r="K297" i="8"/>
  <c r="Q5" i="8"/>
  <c r="Q14" i="8"/>
  <c r="Q3" i="8"/>
  <c r="K60" i="8"/>
  <c r="O77" i="8"/>
  <c r="K90" i="8"/>
  <c r="L112" i="8"/>
  <c r="K143" i="8"/>
  <c r="L171" i="8"/>
  <c r="K191" i="8"/>
  <c r="L237" i="8"/>
  <c r="L263" i="8"/>
  <c r="L358" i="8"/>
  <c r="Q373" i="8"/>
  <c r="K375" i="8"/>
  <c r="O376" i="8"/>
  <c r="K391" i="8"/>
  <c r="Q13" i="8"/>
  <c r="K16" i="8"/>
  <c r="L45" i="8"/>
  <c r="O55" i="8"/>
  <c r="O56" i="8"/>
  <c r="L65" i="8"/>
  <c r="Q77" i="8"/>
  <c r="J82" i="8"/>
  <c r="L83" i="8"/>
  <c r="L90" i="8"/>
  <c r="Q97" i="8"/>
  <c r="J104" i="8"/>
  <c r="K105" i="8"/>
  <c r="H213" i="8"/>
  <c r="H332" i="8"/>
  <c r="H305" i="8"/>
  <c r="H234" i="8"/>
  <c r="H211" i="8"/>
  <c r="H189" i="8"/>
  <c r="H386" i="8"/>
  <c r="H267" i="8"/>
  <c r="H266" i="8"/>
  <c r="H237" i="8"/>
  <c r="H390" i="8"/>
  <c r="H323" i="8"/>
  <c r="H281" i="8"/>
  <c r="H220" i="8"/>
  <c r="H194" i="8"/>
  <c r="H287" i="8"/>
  <c r="H352" i="8"/>
  <c r="H295" i="8"/>
  <c r="H283" i="8"/>
  <c r="H258" i="8"/>
  <c r="H184" i="8"/>
  <c r="H185" i="8"/>
  <c r="H391" i="8"/>
  <c r="H254" i="8"/>
  <c r="H110" i="8"/>
  <c r="H316" i="8"/>
  <c r="H259" i="8"/>
  <c r="K120" i="8"/>
  <c r="L124" i="8"/>
  <c r="L129" i="8"/>
  <c r="O140" i="8"/>
  <c r="H142" i="8"/>
  <c r="L143" i="8"/>
  <c r="O144" i="8"/>
  <c r="O149" i="8"/>
  <c r="L152" i="8"/>
  <c r="K156" i="8"/>
  <c r="O157" i="8"/>
  <c r="H163" i="8"/>
  <c r="O184" i="8"/>
  <c r="H190" i="8"/>
  <c r="L191" i="8"/>
  <c r="O214" i="8"/>
  <c r="H223" i="8"/>
  <c r="H228" i="8"/>
  <c r="K229" i="8"/>
  <c r="K233" i="8"/>
  <c r="J236" i="8"/>
  <c r="L256" i="8"/>
  <c r="O260" i="8"/>
  <c r="H292" i="8"/>
  <c r="L293" i="8"/>
  <c r="O294" i="8"/>
  <c r="J309" i="8"/>
  <c r="O348" i="8"/>
  <c r="L354" i="8"/>
  <c r="L368" i="8"/>
  <c r="O369" i="8"/>
  <c r="H372" i="8"/>
  <c r="H374" i="8"/>
  <c r="I384" i="8"/>
  <c r="L385" i="8"/>
  <c r="L391" i="8"/>
  <c r="O98" i="8"/>
  <c r="O154" i="8"/>
  <c r="O4" i="8"/>
  <c r="O8" i="8"/>
  <c r="K12" i="8"/>
  <c r="Q42" i="8"/>
  <c r="Q58" i="8"/>
  <c r="Q78" i="8"/>
  <c r="K83" i="8"/>
  <c r="O113" i="8"/>
  <c r="J120" i="8"/>
  <c r="K138" i="8"/>
  <c r="K152" i="8"/>
  <c r="O177" i="8"/>
  <c r="O210" i="8"/>
  <c r="L217" i="8"/>
  <c r="J233" i="8"/>
  <c r="L12" i="8"/>
  <c r="L16" i="8"/>
  <c r="O20" i="8"/>
  <c r="O22" i="8"/>
  <c r="O23" i="8"/>
  <c r="O30" i="8"/>
  <c r="L37" i="8"/>
  <c r="O41" i="8"/>
  <c r="L51" i="8"/>
  <c r="J64" i="8"/>
  <c r="J68" i="8"/>
  <c r="L70" i="8"/>
  <c r="O71" i="8"/>
  <c r="K82" i="8"/>
  <c r="H89" i="8"/>
  <c r="O91" i="8"/>
  <c r="H93" i="8"/>
  <c r="J94" i="8"/>
  <c r="H98" i="8"/>
  <c r="J99" i="8"/>
  <c r="K104" i="8"/>
  <c r="L105" i="8"/>
  <c r="I188" i="8"/>
  <c r="I210" i="8"/>
  <c r="I368" i="8"/>
  <c r="I222" i="8"/>
  <c r="I207" i="8"/>
  <c r="H114" i="8"/>
  <c r="L115" i="8"/>
  <c r="Q117" i="8"/>
  <c r="J123" i="8"/>
  <c r="O125" i="8"/>
  <c r="Q126" i="8"/>
  <c r="H131" i="8"/>
  <c r="J137" i="8"/>
  <c r="H166" i="8"/>
  <c r="O167" i="8"/>
  <c r="J170" i="8"/>
  <c r="I187" i="8"/>
  <c r="K216" i="8"/>
  <c r="O226" i="8"/>
  <c r="H248" i="8"/>
  <c r="O250" i="8"/>
  <c r="O253" i="8"/>
  <c r="O300" i="8"/>
  <c r="H340" i="8"/>
  <c r="Q348" i="8"/>
  <c r="O358" i="8"/>
  <c r="J360" i="8"/>
  <c r="K367" i="8"/>
  <c r="Q369" i="8"/>
  <c r="I372" i="8"/>
  <c r="K381" i="8"/>
  <c r="O382" i="8"/>
  <c r="J384" i="8"/>
  <c r="K77" i="8"/>
  <c r="O85" i="8"/>
  <c r="L93" i="8"/>
  <c r="M375" i="8"/>
  <c r="M289" i="8"/>
  <c r="M380" i="8"/>
  <c r="M301" i="8"/>
  <c r="M280" i="8"/>
  <c r="M270" i="8"/>
  <c r="M358" i="8"/>
  <c r="M277" i="8"/>
  <c r="M198" i="8"/>
  <c r="M244" i="8"/>
  <c r="O116" i="8"/>
  <c r="L120" i="8"/>
  <c r="I134" i="8"/>
  <c r="M162" i="8"/>
  <c r="H173" i="8"/>
  <c r="M180" i="8"/>
  <c r="M191" i="8"/>
  <c r="M199" i="8"/>
  <c r="M247" i="8"/>
  <c r="M254" i="8"/>
  <c r="L258" i="8"/>
  <c r="H301" i="8"/>
  <c r="K312" i="8"/>
  <c r="M319" i="8"/>
  <c r="L342" i="8"/>
  <c r="L352" i="8"/>
  <c r="L366" i="8"/>
  <c r="O393" i="8"/>
  <c r="Q2" i="8"/>
  <c r="M12" i="8"/>
  <c r="H17" i="8"/>
  <c r="M27" i="8"/>
  <c r="L28" i="8"/>
  <c r="O29" i="8"/>
  <c r="O31" i="8"/>
  <c r="O34" i="8"/>
  <c r="I37" i="8"/>
  <c r="K38" i="8"/>
  <c r="Q51" i="8"/>
  <c r="I53" i="8"/>
  <c r="L61" i="8"/>
  <c r="M62" i="8"/>
  <c r="O67" i="8"/>
  <c r="Q69" i="8"/>
  <c r="K80" i="8"/>
  <c r="K81" i="8"/>
  <c r="M83" i="8"/>
  <c r="J91" i="8"/>
  <c r="M93" i="8"/>
  <c r="O94" i="8"/>
  <c r="I97" i="8"/>
  <c r="K98" i="8"/>
  <c r="M99" i="8"/>
  <c r="M100" i="8"/>
  <c r="O101" i="8"/>
  <c r="H106" i="8"/>
  <c r="M111" i="8"/>
  <c r="M120" i="8"/>
  <c r="H125" i="8"/>
  <c r="H133" i="8"/>
  <c r="J134" i="8"/>
  <c r="M136" i="8"/>
  <c r="O139" i="8"/>
  <c r="I146" i="8"/>
  <c r="J147" i="8"/>
  <c r="O152" i="8"/>
  <c r="H154" i="8"/>
  <c r="M156" i="8"/>
  <c r="J167" i="8"/>
  <c r="O181" i="8"/>
  <c r="M184" i="8"/>
  <c r="M195" i="8"/>
  <c r="H197" i="8"/>
  <c r="O203" i="8"/>
  <c r="O224" i="8"/>
  <c r="H227" i="8"/>
  <c r="K228" i="8"/>
  <c r="O247" i="8"/>
  <c r="I249" i="8"/>
  <c r="O251" i="8"/>
  <c r="J253" i="8"/>
  <c r="M258" i="8"/>
  <c r="H261" i="8"/>
  <c r="L287" i="8"/>
  <c r="O288" i="8"/>
  <c r="H293" i="8"/>
  <c r="M295" i="8"/>
  <c r="O296" i="8"/>
  <c r="H304" i="8"/>
  <c r="H311" i="8"/>
  <c r="K315" i="8"/>
  <c r="O316" i="8"/>
  <c r="O346" i="8"/>
  <c r="M352" i="8"/>
  <c r="M366" i="8"/>
  <c r="O381" i="8"/>
  <c r="O392" i="8"/>
  <c r="H53" i="8"/>
  <c r="I71" i="8"/>
  <c r="O103" i="8"/>
  <c r="M113" i="8"/>
  <c r="H118" i="8"/>
  <c r="Q124" i="8"/>
  <c r="O131" i="8"/>
  <c r="L136" i="8"/>
  <c r="I147" i="8"/>
  <c r="L156" i="8"/>
  <c r="H165" i="8"/>
  <c r="M170" i="8"/>
  <c r="I183" i="8"/>
  <c r="I190" i="8"/>
  <c r="M224" i="8"/>
  <c r="M229" i="8"/>
  <c r="J250" i="8"/>
  <c r="H257" i="8"/>
  <c r="Q292" i="8"/>
  <c r="L299" i="8"/>
  <c r="H341" i="8"/>
  <c r="L356" i="8"/>
  <c r="H365" i="8"/>
  <c r="O378" i="8"/>
  <c r="M391" i="8"/>
  <c r="J4" i="8"/>
  <c r="J5" i="8"/>
  <c r="I17" i="8"/>
  <c r="L24" i="8"/>
  <c r="M28" i="8"/>
  <c r="Q29" i="8"/>
  <c r="Q30" i="8"/>
  <c r="O32" i="8"/>
  <c r="I36" i="8"/>
  <c r="M41" i="8"/>
  <c r="O44" i="8"/>
  <c r="O46" i="8"/>
  <c r="H52" i="8"/>
  <c r="J53" i="8"/>
  <c r="K55" i="8"/>
  <c r="L57" i="8"/>
  <c r="L58" i="8"/>
  <c r="M61" i="8"/>
  <c r="O65" i="8"/>
  <c r="I69" i="8"/>
  <c r="L81" i="8"/>
  <c r="H86" i="8"/>
  <c r="K91" i="8"/>
  <c r="I96" i="8"/>
  <c r="J97" i="8"/>
  <c r="I105" i="8"/>
  <c r="M108" i="8"/>
  <c r="O115" i="8"/>
  <c r="I125" i="8"/>
  <c r="L127" i="8"/>
  <c r="O130" i="8"/>
  <c r="K134" i="8"/>
  <c r="O137" i="8"/>
  <c r="K142" i="8"/>
  <c r="O143" i="8"/>
  <c r="J146" i="8"/>
  <c r="M148" i="8"/>
  <c r="I154" i="8"/>
  <c r="K159" i="8"/>
  <c r="H164" i="8"/>
  <c r="M179" i="8"/>
  <c r="O187" i="8"/>
  <c r="K190" i="8"/>
  <c r="I197" i="8"/>
  <c r="L218" i="8"/>
  <c r="L222" i="8"/>
  <c r="O223" i="8"/>
  <c r="L241" i="8"/>
  <c r="J249" i="8"/>
  <c r="L250" i="8"/>
  <c r="Q251" i="8"/>
  <c r="O259" i="8"/>
  <c r="I261" i="8"/>
  <c r="H269" i="8"/>
  <c r="M276" i="8"/>
  <c r="I278" i="8"/>
  <c r="K279" i="8"/>
  <c r="K282" i="8"/>
  <c r="O299" i="8"/>
  <c r="H307" i="8"/>
  <c r="H314" i="8"/>
  <c r="L315" i="8"/>
  <c r="M322" i="8"/>
  <c r="O332" i="8"/>
  <c r="O335" i="8"/>
  <c r="H337" i="8"/>
  <c r="L338" i="8"/>
  <c r="O339" i="8"/>
  <c r="H344" i="8"/>
  <c r="L345" i="8"/>
  <c r="L362" i="8"/>
  <c r="L373" i="8"/>
  <c r="H379" i="8"/>
  <c r="K390" i="8"/>
  <c r="K61" i="8"/>
  <c r="J81" i="8"/>
  <c r="H97" i="8"/>
  <c r="L100" i="8"/>
  <c r="L111" i="8"/>
  <c r="M114" i="8"/>
  <c r="Q132" i="8"/>
  <c r="K179" i="8"/>
  <c r="O188" i="8"/>
  <c r="L195" i="8"/>
  <c r="M223" i="8"/>
  <c r="O255" i="8"/>
  <c r="I3" i="8"/>
  <c r="K5" i="8"/>
  <c r="K10" i="8"/>
  <c r="M11" i="8"/>
  <c r="O13" i="8"/>
  <c r="O14" i="8"/>
  <c r="Q15" i="8"/>
  <c r="J17" i="8"/>
  <c r="L21" i="8"/>
  <c r="M24" i="8"/>
  <c r="L25" i="8"/>
  <c r="H35" i="8"/>
  <c r="M38" i="8"/>
  <c r="M39" i="8"/>
  <c r="O47" i="8"/>
  <c r="K53" i="8"/>
  <c r="L55" i="8"/>
  <c r="M58" i="8"/>
  <c r="H68" i="8"/>
  <c r="J69" i="8"/>
  <c r="M74" i="8"/>
  <c r="L75" i="8"/>
  <c r="M80" i="8"/>
  <c r="M81" i="8"/>
  <c r="L91" i="8"/>
  <c r="O100" i="8"/>
  <c r="I104" i="8"/>
  <c r="J105" i="8"/>
  <c r="K118" i="8"/>
  <c r="O122" i="8"/>
  <c r="Q123" i="8"/>
  <c r="M127" i="8"/>
  <c r="Q130" i="8"/>
  <c r="I132" i="8"/>
  <c r="O136" i="8"/>
  <c r="Q138" i="8"/>
  <c r="L142" i="8"/>
  <c r="H145" i="8"/>
  <c r="K146" i="8"/>
  <c r="L147" i="8"/>
  <c r="M150" i="8"/>
  <c r="M155" i="8"/>
  <c r="H158" i="8"/>
  <c r="L159" i="8"/>
  <c r="L160" i="8"/>
  <c r="H182" i="8"/>
  <c r="L183" i="8"/>
  <c r="O185" i="8"/>
  <c r="H193" i="8"/>
  <c r="O195" i="8"/>
  <c r="J209" i="8"/>
  <c r="M218" i="8"/>
  <c r="O219" i="8"/>
  <c r="M222" i="8"/>
  <c r="J235" i="8"/>
  <c r="Q237" i="8"/>
  <c r="K249" i="8"/>
  <c r="M250" i="8"/>
  <c r="H252" i="8"/>
  <c r="L253" i="8"/>
  <c r="H256" i="8"/>
  <c r="K257" i="8"/>
  <c r="M262" i="8"/>
  <c r="L279" i="8"/>
  <c r="L282" i="8"/>
  <c r="H285" i="8"/>
  <c r="H289" i="8"/>
  <c r="L290" i="8"/>
  <c r="O291" i="8"/>
  <c r="H297" i="8"/>
  <c r="L298" i="8"/>
  <c r="K301" i="8"/>
  <c r="O305" i="8"/>
  <c r="K308" i="8"/>
  <c r="O342" i="8"/>
  <c r="M345" i="8"/>
  <c r="H347" i="8"/>
  <c r="H350" i="8"/>
  <c r="L351" i="8"/>
  <c r="J358" i="8"/>
  <c r="O359" i="8"/>
  <c r="L369" i="8"/>
  <c r="M373" i="8"/>
  <c r="H375" i="8"/>
  <c r="L376" i="8"/>
  <c r="H382" i="8"/>
  <c r="H389" i="8"/>
  <c r="L390" i="8"/>
  <c r="Q140" i="8"/>
  <c r="M143" i="8"/>
  <c r="J148" i="8"/>
  <c r="M152" i="8"/>
  <c r="I156" i="8"/>
  <c r="K157" i="8"/>
  <c r="O160" i="8"/>
  <c r="L166" i="8"/>
  <c r="M167" i="8"/>
  <c r="L169" i="8"/>
  <c r="O172" i="8"/>
  <c r="Q173" i="8"/>
  <c r="O175" i="8"/>
  <c r="O176" i="8"/>
  <c r="H179" i="8"/>
  <c r="J187" i="8"/>
  <c r="L189" i="8"/>
  <c r="I192" i="8"/>
  <c r="K193" i="8"/>
  <c r="H196" i="8"/>
  <c r="H200" i="8"/>
  <c r="L202" i="8"/>
  <c r="I205" i="8"/>
  <c r="L206" i="8"/>
  <c r="M211" i="8"/>
  <c r="K219" i="8"/>
  <c r="M242" i="8"/>
  <c r="L267" i="8"/>
  <c r="H270" i="8"/>
  <c r="L271" i="8"/>
  <c r="O278" i="8"/>
  <c r="J280" i="8"/>
  <c r="H306" i="8"/>
  <c r="L311" i="8"/>
  <c r="O312" i="8"/>
  <c r="H325" i="8"/>
  <c r="O327" i="8"/>
  <c r="O363" i="8"/>
  <c r="I365" i="8"/>
  <c r="L371" i="8"/>
  <c r="L375" i="8"/>
  <c r="H381" i="8"/>
  <c r="K382" i="8"/>
  <c r="O383" i="8"/>
  <c r="H385" i="8"/>
  <c r="L386" i="8"/>
  <c r="J156" i="8"/>
  <c r="L157" i="8"/>
  <c r="O158" i="8"/>
  <c r="M166" i="8"/>
  <c r="M169" i="8"/>
  <c r="Q172" i="8"/>
  <c r="Q177" i="8"/>
  <c r="K180" i="8"/>
  <c r="L181" i="8"/>
  <c r="J186" i="8"/>
  <c r="M189" i="8"/>
  <c r="O194" i="8"/>
  <c r="I196" i="8"/>
  <c r="M197" i="8"/>
  <c r="M206" i="8"/>
  <c r="H209" i="8"/>
  <c r="K210" i="8"/>
  <c r="J218" i="8"/>
  <c r="L219" i="8"/>
  <c r="Q223" i="8"/>
  <c r="H225" i="8"/>
  <c r="K232" i="8"/>
  <c r="H235" i="8"/>
  <c r="H240" i="8"/>
  <c r="O244" i="8"/>
  <c r="I258" i="8"/>
  <c r="M260" i="8"/>
  <c r="O262" i="8"/>
  <c r="M267" i="8"/>
  <c r="O268" i="8"/>
  <c r="M271" i="8"/>
  <c r="H302" i="8"/>
  <c r="K303" i="8"/>
  <c r="O308" i="8"/>
  <c r="K314" i="8"/>
  <c r="H321" i="8"/>
  <c r="L326" i="8"/>
  <c r="K329" i="8"/>
  <c r="M340" i="8"/>
  <c r="Q363" i="8"/>
  <c r="J365" i="8"/>
  <c r="O368" i="8"/>
  <c r="M371" i="8"/>
  <c r="M386" i="8"/>
  <c r="H388" i="8"/>
  <c r="M181" i="8"/>
  <c r="J185" i="8"/>
  <c r="K186" i="8"/>
  <c r="I204" i="8"/>
  <c r="O206" i="8"/>
  <c r="L210" i="8"/>
  <c r="O215" i="8"/>
  <c r="H217" i="8"/>
  <c r="K218" i="8"/>
  <c r="M219" i="8"/>
  <c r="H224" i="8"/>
  <c r="H230" i="8"/>
  <c r="L232" i="8"/>
  <c r="O242" i="8"/>
  <c r="Q243" i="8"/>
  <c r="Q252" i="8"/>
  <c r="K254" i="8"/>
  <c r="M255" i="8"/>
  <c r="L259" i="8"/>
  <c r="K264" i="8"/>
  <c r="O271" i="8"/>
  <c r="L276" i="8"/>
  <c r="L296" i="8"/>
  <c r="L303" i="8"/>
  <c r="O304" i="8"/>
  <c r="Q308" i="8"/>
  <c r="H313" i="8"/>
  <c r="L314" i="8"/>
  <c r="H317" i="8"/>
  <c r="L318" i="8"/>
  <c r="I321" i="8"/>
  <c r="L322" i="8"/>
  <c r="M326" i="8"/>
  <c r="H328" i="8"/>
  <c r="L329" i="8"/>
  <c r="O333" i="8"/>
  <c r="M336" i="8"/>
  <c r="L361" i="8"/>
  <c r="H364" i="8"/>
  <c r="K365" i="8"/>
  <c r="O366" i="8"/>
  <c r="O371" i="8"/>
  <c r="H384" i="8"/>
  <c r="L389" i="8"/>
  <c r="H191" i="8"/>
  <c r="J192" i="8"/>
  <c r="L193" i="8"/>
  <c r="J197" i="8"/>
  <c r="K198" i="8"/>
  <c r="H208" i="8"/>
  <c r="O212" i="8"/>
  <c r="H214" i="8"/>
  <c r="O230" i="8"/>
  <c r="H232" i="8"/>
  <c r="M234" i="8"/>
  <c r="O236" i="8"/>
  <c r="H238" i="8"/>
  <c r="M241" i="8"/>
  <c r="I247" i="8"/>
  <c r="L248" i="8"/>
  <c r="H272" i="8"/>
  <c r="O277" i="8"/>
  <c r="H279" i="8"/>
  <c r="L280" i="8"/>
  <c r="M285" i="8"/>
  <c r="I288" i="8"/>
  <c r="L289" i="8"/>
  <c r="O302" i="8"/>
  <c r="J313" i="8"/>
  <c r="O314" i="8"/>
  <c r="O318" i="8"/>
  <c r="O329" i="8"/>
  <c r="L332" i="8"/>
  <c r="O344" i="8"/>
  <c r="H359" i="8"/>
  <c r="M385" i="8"/>
  <c r="O391" i="8"/>
  <c r="I191" i="8"/>
  <c r="M193" i="8"/>
  <c r="L198" i="8"/>
  <c r="O199" i="8"/>
  <c r="M203" i="8"/>
  <c r="M209" i="8"/>
  <c r="Q212" i="8"/>
  <c r="I214" i="8"/>
  <c r="L215" i="8"/>
  <c r="M225" i="8"/>
  <c r="L226" i="8"/>
  <c r="I232" i="8"/>
  <c r="M233" i="8"/>
  <c r="M240" i="8"/>
  <c r="Q242" i="8"/>
  <c r="H246" i="8"/>
  <c r="J247" i="8"/>
  <c r="M248" i="8"/>
  <c r="I254" i="8"/>
  <c r="K255" i="8"/>
  <c r="M256" i="8"/>
  <c r="H265" i="8"/>
  <c r="L268" i="8"/>
  <c r="L275" i="8"/>
  <c r="O281" i="8"/>
  <c r="H299" i="8"/>
  <c r="M305" i="8"/>
  <c r="O306" i="8"/>
  <c r="H308" i="8"/>
  <c r="L309" i="8"/>
  <c r="I316" i="8"/>
  <c r="K317" i="8"/>
  <c r="M332" i="8"/>
  <c r="H334" i="8"/>
  <c r="L335" i="8"/>
  <c r="O336" i="8"/>
  <c r="I338" i="8"/>
  <c r="L339" i="8"/>
  <c r="L343" i="8"/>
  <c r="H349" i="8"/>
  <c r="L350" i="8"/>
  <c r="H354" i="8"/>
  <c r="L355" i="8"/>
  <c r="H358" i="8"/>
  <c r="L360" i="8"/>
  <c r="O365" i="8"/>
  <c r="H376" i="8"/>
  <c r="K377" i="8"/>
  <c r="M384" i="8"/>
  <c r="H387" i="8"/>
  <c r="L388" i="8"/>
  <c r="O390" i="8"/>
  <c r="K207" i="8"/>
  <c r="O211" i="8"/>
  <c r="M215" i="8"/>
  <c r="O218" i="8"/>
  <c r="M226" i="8"/>
  <c r="O229" i="8"/>
  <c r="J232" i="8"/>
  <c r="O235" i="8"/>
  <c r="M239" i="8"/>
  <c r="Q244" i="8"/>
  <c r="I246" i="8"/>
  <c r="O248" i="8"/>
  <c r="J254" i="8"/>
  <c r="L255" i="8"/>
  <c r="M268" i="8"/>
  <c r="O270" i="8"/>
  <c r="M275" i="8"/>
  <c r="O276" i="8"/>
  <c r="H278" i="8"/>
  <c r="L284" i="8"/>
  <c r="M300" i="8"/>
  <c r="H303" i="8"/>
  <c r="L304" i="8"/>
  <c r="M309" i="8"/>
  <c r="O310" i="8"/>
  <c r="L313" i="8"/>
  <c r="L328" i="8"/>
  <c r="H330" i="8"/>
  <c r="J338" i="8"/>
  <c r="M339" i="8"/>
  <c r="O340" i="8"/>
  <c r="M343" i="8"/>
  <c r="H345" i="8"/>
  <c r="M350" i="8"/>
  <c r="O352" i="8"/>
  <c r="M360" i="8"/>
  <c r="O370" i="8"/>
  <c r="O374" i="8"/>
  <c r="L377" i="8"/>
  <c r="O385" i="8"/>
  <c r="M388" i="8"/>
  <c r="Q186" i="8"/>
  <c r="J190" i="8"/>
  <c r="I195" i="8"/>
  <c r="M205" i="8"/>
  <c r="J213" i="8"/>
  <c r="L214" i="8"/>
  <c r="O217" i="8"/>
  <c r="O221" i="8"/>
  <c r="M231" i="8"/>
  <c r="M237" i="8"/>
  <c r="M252" i="8"/>
  <c r="H260" i="8"/>
  <c r="J261" i="8"/>
  <c r="M263" i="8"/>
  <c r="O266" i="8"/>
  <c r="O272" i="8"/>
  <c r="O273" i="8"/>
  <c r="O274" i="8"/>
  <c r="M278" i="8"/>
  <c r="M279" i="8"/>
  <c r="O280" i="8"/>
  <c r="M284" i="8"/>
  <c r="O293" i="8"/>
  <c r="L297" i="8"/>
  <c r="L302" i="8"/>
  <c r="L307" i="8"/>
  <c r="M308" i="8"/>
  <c r="H315" i="8"/>
  <c r="L317" i="8"/>
  <c r="H320" i="8"/>
  <c r="O326" i="8"/>
  <c r="I328" i="8"/>
  <c r="K333" i="8"/>
  <c r="L337" i="8"/>
  <c r="O345" i="8"/>
  <c r="H351" i="8"/>
  <c r="M354" i="8"/>
  <c r="L359" i="8"/>
  <c r="O362" i="8"/>
  <c r="O367" i="8"/>
  <c r="H373" i="8"/>
  <c r="M382" i="8"/>
  <c r="O389" i="8"/>
  <c r="O238" i="8"/>
  <c r="M246" i="8"/>
  <c r="Q249" i="8"/>
  <c r="O256" i="8"/>
  <c r="O257" i="8"/>
  <c r="L283" i="8"/>
  <c r="M297" i="8"/>
  <c r="M302" i="8"/>
  <c r="M307" i="8"/>
  <c r="H310" i="8"/>
  <c r="M312" i="8"/>
  <c r="M317" i="8"/>
  <c r="Q318" i="8"/>
  <c r="O322" i="8"/>
  <c r="H324" i="8"/>
  <c r="L325" i="8"/>
  <c r="O330" i="8"/>
  <c r="L333" i="8"/>
  <c r="H335" i="8"/>
  <c r="H339" i="8"/>
  <c r="M341" i="8"/>
  <c r="K344" i="8"/>
  <c r="O349" i="8"/>
  <c r="I351" i="8"/>
  <c r="H356" i="8"/>
  <c r="O361" i="8"/>
  <c r="Q362" i="8"/>
  <c r="H367" i="8"/>
  <c r="L370" i="8"/>
  <c r="H377" i="8"/>
  <c r="L380" i="8"/>
  <c r="O384" i="8"/>
  <c r="K387" i="8"/>
  <c r="O388" i="8"/>
  <c r="Q389" i="8"/>
  <c r="J394" i="8"/>
  <c r="J189" i="8"/>
  <c r="L190" i="8"/>
  <c r="J194" i="8"/>
  <c r="M196" i="8"/>
  <c r="L201" i="8"/>
  <c r="M202" i="8"/>
  <c r="J212" i="8"/>
  <c r="L213" i="8"/>
  <c r="Q215" i="8"/>
  <c r="Q216" i="8"/>
  <c r="H221" i="8"/>
  <c r="M227" i="8"/>
  <c r="I233" i="8"/>
  <c r="J234" i="8"/>
  <c r="K235" i="8"/>
  <c r="H241" i="8"/>
  <c r="H250" i="8"/>
  <c r="J260" i="8"/>
  <c r="L262" i="8"/>
  <c r="O263" i="8"/>
  <c r="M269" i="8"/>
  <c r="H275" i="8"/>
  <c r="J282" i="8"/>
  <c r="Q285" i="8"/>
  <c r="L288" i="8"/>
  <c r="O289" i="8"/>
  <c r="L292" i="8"/>
  <c r="H294" i="8"/>
  <c r="K296" i="8"/>
  <c r="L306" i="8"/>
  <c r="O313" i="8"/>
  <c r="L316" i="8"/>
  <c r="H319" i="8"/>
  <c r="J320" i="8"/>
  <c r="M321" i="8"/>
  <c r="M333" i="8"/>
  <c r="O337" i="8"/>
  <c r="O341" i="8"/>
  <c r="I343" i="8"/>
  <c r="L344" i="8"/>
  <c r="H346" i="8"/>
  <c r="L353" i="8"/>
  <c r="O360" i="8"/>
  <c r="L364" i="8"/>
  <c r="O375" i="8"/>
  <c r="I377" i="8"/>
  <c r="M379" i="8"/>
  <c r="L387" i="8"/>
  <c r="G8" i="7"/>
  <c r="R9" i="7"/>
  <c r="H8" i="7"/>
  <c r="G9" i="7"/>
  <c r="Q9" i="7"/>
  <c r="H9" i="7"/>
  <c r="O9" i="7"/>
  <c r="C9" i="7"/>
  <c r="S9" i="7"/>
  <c r="D9" i="7"/>
  <c r="E9" i="7"/>
  <c r="T9" i="7"/>
  <c r="L9" i="7"/>
  <c r="M9" i="7"/>
  <c r="N9" i="7"/>
  <c r="P9" i="7"/>
  <c r="F9" i="7"/>
  <c r="O4" i="7"/>
  <c r="Q6" i="7"/>
  <c r="Q7" i="7" s="1"/>
  <c r="I4" i="7"/>
  <c r="U5" i="7"/>
  <c r="F6" i="7"/>
  <c r="F7" i="7" s="1"/>
  <c r="J4" i="7"/>
  <c r="P4" i="7"/>
  <c r="K4" i="7"/>
  <c r="D343" i="9"/>
  <c r="D331" i="9"/>
  <c r="C332" i="9"/>
  <c r="D116" i="9"/>
  <c r="C105" i="9"/>
  <c r="C296" i="9"/>
  <c r="D307" i="9"/>
  <c r="D139" i="9"/>
  <c r="C128" i="9"/>
  <c r="D377" i="9"/>
  <c r="C366" i="9"/>
  <c r="C151" i="9"/>
  <c r="D162" i="9"/>
  <c r="R5" i="7"/>
  <c r="Q382" i="8"/>
  <c r="Q364" i="8"/>
  <c r="Q361" i="8"/>
  <c r="Q358" i="8"/>
  <c r="Q355" i="8"/>
  <c r="Q352" i="8"/>
  <c r="Q349" i="8"/>
  <c r="Q346" i="8"/>
  <c r="Q343" i="8"/>
  <c r="Q340" i="8"/>
  <c r="Q337" i="8"/>
  <c r="Q334" i="8"/>
  <c r="Q368" i="8"/>
  <c r="Q393" i="8"/>
  <c r="Q278" i="8"/>
  <c r="Q386" i="8"/>
  <c r="Q312" i="8"/>
  <c r="Q188" i="8"/>
  <c r="Q116" i="8"/>
  <c r="Q103" i="8"/>
  <c r="Q8" i="8"/>
  <c r="Q282" i="8"/>
  <c r="Q199" i="8"/>
  <c r="Q80" i="8"/>
  <c r="Q61" i="8"/>
  <c r="Q4" i="8"/>
  <c r="Q367" i="8"/>
  <c r="Q344" i="8"/>
  <c r="Q314" i="8"/>
  <c r="Q175" i="8"/>
  <c r="Q139" i="8"/>
  <c r="Q18" i="8"/>
  <c r="Q375" i="8"/>
  <c r="Q345" i="8"/>
  <c r="Q229" i="8"/>
  <c r="Q196" i="8"/>
  <c r="Q189" i="8"/>
  <c r="Q159" i="8"/>
  <c r="Q156" i="8"/>
  <c r="Q154" i="8"/>
  <c r="Q144" i="8"/>
  <c r="Q134" i="8"/>
  <c r="Q113" i="8"/>
  <c r="Q104" i="8"/>
  <c r="Q102" i="8"/>
  <c r="Q62" i="8"/>
  <c r="Q52" i="8"/>
  <c r="Q26" i="8"/>
  <c r="Q112" i="8"/>
  <c r="Q190" i="8"/>
  <c r="Q81" i="8"/>
  <c r="Q141" i="8"/>
  <c r="Q209" i="8"/>
  <c r="Q152" i="8"/>
  <c r="Q317" i="8"/>
  <c r="Q300" i="8"/>
  <c r="Q299" i="8"/>
  <c r="Q129" i="8"/>
  <c r="I133" i="8"/>
  <c r="I164" i="8"/>
  <c r="I209" i="8"/>
  <c r="I211" i="8"/>
  <c r="Q238" i="8"/>
  <c r="Q307" i="8"/>
  <c r="Q339" i="8"/>
  <c r="I30" i="8"/>
  <c r="I109" i="8"/>
  <c r="Q110" i="8"/>
  <c r="J164" i="8"/>
  <c r="Q174" i="8"/>
  <c r="Q201" i="8"/>
  <c r="I301" i="8"/>
  <c r="J311" i="8"/>
  <c r="I325" i="8"/>
  <c r="Q353" i="8"/>
  <c r="J359" i="8"/>
  <c r="D127" i="9"/>
  <c r="C116" i="9"/>
  <c r="D327" i="9"/>
  <c r="I15" i="8"/>
  <c r="I16" i="8"/>
  <c r="Q21" i="8"/>
  <c r="J30" i="8"/>
  <c r="I48" i="8"/>
  <c r="J49" i="8"/>
  <c r="I52" i="8"/>
  <c r="I58" i="8"/>
  <c r="J59" i="8"/>
  <c r="I67" i="8"/>
  <c r="I75" i="8"/>
  <c r="I76" i="8"/>
  <c r="J77" i="8"/>
  <c r="Q86" i="8"/>
  <c r="J90" i="8"/>
  <c r="J96" i="8"/>
  <c r="K334" i="8"/>
  <c r="K298" i="8"/>
  <c r="K349" i="8"/>
  <c r="K313" i="8"/>
  <c r="K283" i="8"/>
  <c r="K271" i="8"/>
  <c r="K326" i="8"/>
  <c r="K319" i="8"/>
  <c r="K300" i="8"/>
  <c r="K274" i="8"/>
  <c r="K362" i="8"/>
  <c r="K355" i="8"/>
  <c r="K336" i="8"/>
  <c r="K385" i="8"/>
  <c r="K346" i="8"/>
  <c r="K307" i="8"/>
  <c r="K289" i="8"/>
  <c r="K281" i="8"/>
  <c r="K316" i="8"/>
  <c r="K285" i="8"/>
  <c r="K248" i="8"/>
  <c r="K242" i="8"/>
  <c r="K234" i="8"/>
  <c r="K181" i="8"/>
  <c r="K109" i="8"/>
  <c r="K86" i="8"/>
  <c r="K364" i="8"/>
  <c r="K351" i="8"/>
  <c r="K350" i="8"/>
  <c r="K338" i="8"/>
  <c r="K322" i="8"/>
  <c r="K270" i="8"/>
  <c r="K76" i="8"/>
  <c r="K357" i="8"/>
  <c r="K340" i="8"/>
  <c r="K339" i="8"/>
  <c r="K331" i="8"/>
  <c r="K325" i="8"/>
  <c r="K305" i="8"/>
  <c r="K284" i="8"/>
  <c r="K384" i="8"/>
  <c r="K343" i="8"/>
  <c r="K328" i="8"/>
  <c r="K263" i="8"/>
  <c r="K251" i="8"/>
  <c r="K250" i="8"/>
  <c r="K192" i="8"/>
  <c r="K158" i="8"/>
  <c r="K155" i="8"/>
  <c r="K14" i="8"/>
  <c r="K378" i="8"/>
  <c r="K321" i="8"/>
  <c r="K311" i="8"/>
  <c r="K224" i="8"/>
  <c r="K222" i="8"/>
  <c r="K178" i="8"/>
  <c r="K135" i="8"/>
  <c r="K111" i="8"/>
  <c r="K96" i="8"/>
  <c r="K36" i="8"/>
  <c r="K330" i="8"/>
  <c r="K310" i="8"/>
  <c r="K295" i="8"/>
  <c r="K286" i="8"/>
  <c r="K280" i="8"/>
  <c r="K245" i="8"/>
  <c r="K221" i="8"/>
  <c r="K272" i="8"/>
  <c r="K243" i="8"/>
  <c r="K184" i="8"/>
  <c r="K174" i="8"/>
  <c r="K148" i="8"/>
  <c r="K121" i="8"/>
  <c r="K97" i="8"/>
  <c r="K54" i="8"/>
  <c r="K265" i="8"/>
  <c r="K171" i="8"/>
  <c r="K161" i="8"/>
  <c r="K119" i="8"/>
  <c r="K11" i="8"/>
  <c r="K3" i="8"/>
  <c r="K292" i="8"/>
  <c r="K253" i="8"/>
  <c r="K252" i="8"/>
  <c r="K164" i="8"/>
  <c r="K85" i="8"/>
  <c r="K40" i="8"/>
  <c r="K290" i="8"/>
  <c r="K230" i="8"/>
  <c r="K106" i="8"/>
  <c r="K352" i="8"/>
  <c r="K27" i="8"/>
  <c r="K354" i="8"/>
  <c r="K337" i="8"/>
  <c r="K293" i="8"/>
  <c r="K237" i="8"/>
  <c r="K236" i="8"/>
  <c r="K197" i="8"/>
  <c r="K183" i="8"/>
  <c r="K182" i="8"/>
  <c r="K169" i="8"/>
  <c r="K145" i="8"/>
  <c r="K132" i="8"/>
  <c r="Q114" i="8"/>
  <c r="Q115" i="8"/>
  <c r="I117" i="8"/>
  <c r="J118" i="8"/>
  <c r="K133" i="8"/>
  <c r="K139" i="8"/>
  <c r="I140" i="8"/>
  <c r="I141" i="8"/>
  <c r="I142" i="8"/>
  <c r="K147" i="8"/>
  <c r="I150" i="8"/>
  <c r="I163" i="8"/>
  <c r="Q171" i="8"/>
  <c r="J182" i="8"/>
  <c r="J191" i="8"/>
  <c r="K194" i="8"/>
  <c r="Q204" i="8"/>
  <c r="Q205" i="8"/>
  <c r="Q206" i="8"/>
  <c r="Q214" i="8"/>
  <c r="I216" i="8"/>
  <c r="Q219" i="8"/>
  <c r="J231" i="8"/>
  <c r="Q236" i="8"/>
  <c r="I239" i="8"/>
  <c r="J257" i="8"/>
  <c r="K262" i="8"/>
  <c r="K267" i="8"/>
  <c r="Q273" i="8"/>
  <c r="Q274" i="8"/>
  <c r="I276" i="8"/>
  <c r="J288" i="8"/>
  <c r="J301" i="8"/>
  <c r="J315" i="8"/>
  <c r="I323" i="8"/>
  <c r="K324" i="8"/>
  <c r="J325" i="8"/>
  <c r="J336" i="8"/>
  <c r="Q366" i="8"/>
  <c r="K370" i="8"/>
  <c r="Q377" i="8"/>
  <c r="D38" i="9"/>
  <c r="C27" i="9"/>
  <c r="C26" i="9"/>
  <c r="D115" i="9"/>
  <c r="C285" i="9"/>
  <c r="D296" i="9"/>
  <c r="D284" i="9"/>
  <c r="D315" i="9"/>
  <c r="C349" i="9"/>
  <c r="D361" i="9"/>
  <c r="C350" i="9"/>
  <c r="D384" i="9"/>
  <c r="D291" i="9"/>
  <c r="C280" i="9"/>
  <c r="C173" i="9"/>
  <c r="D184" i="9"/>
  <c r="C295" i="9"/>
  <c r="D306" i="9"/>
  <c r="C53" i="9"/>
  <c r="C52" i="9"/>
  <c r="D64" i="9"/>
  <c r="D52" i="9"/>
  <c r="C172" i="9"/>
  <c r="C241" i="9"/>
  <c r="D252" i="9"/>
  <c r="D240" i="9"/>
  <c r="C240" i="9"/>
  <c r="D4" i="7"/>
  <c r="G4" i="9"/>
  <c r="G3" i="9"/>
  <c r="D236" i="9"/>
  <c r="D224" i="9"/>
  <c r="C225" i="9"/>
  <c r="E4" i="7"/>
  <c r="R8" i="7"/>
  <c r="F8" i="7"/>
  <c r="Q8" i="7"/>
  <c r="E8" i="7"/>
  <c r="L8" i="7"/>
  <c r="K8" i="7"/>
  <c r="P6" i="7"/>
  <c r="P7" i="7" s="1"/>
  <c r="J8" i="7"/>
  <c r="G2" i="9"/>
  <c r="D208" i="9"/>
  <c r="C197" i="9"/>
  <c r="C5" i="7"/>
  <c r="M8" i="7"/>
  <c r="C114" i="9"/>
  <c r="D125" i="9"/>
  <c r="C113" i="9"/>
  <c r="D189" i="9"/>
  <c r="D5" i="7"/>
  <c r="R6" i="7"/>
  <c r="R7" i="7" s="1"/>
  <c r="N8" i="7"/>
  <c r="I391" i="8"/>
  <c r="I373" i="8"/>
  <c r="I376" i="8"/>
  <c r="I393" i="8"/>
  <c r="I388" i="8"/>
  <c r="I382" i="8"/>
  <c r="I375" i="8"/>
  <c r="I347" i="8"/>
  <c r="I337" i="8"/>
  <c r="I386" i="8"/>
  <c r="I374" i="8"/>
  <c r="I361" i="8"/>
  <c r="I358" i="8"/>
  <c r="I271" i="8"/>
  <c r="I201" i="8"/>
  <c r="I129" i="8"/>
  <c r="I341" i="8"/>
  <c r="I332" i="8"/>
  <c r="I162" i="8"/>
  <c r="I152" i="8"/>
  <c r="I34" i="8"/>
  <c r="I369" i="8"/>
  <c r="I379" i="8"/>
  <c r="I322" i="8"/>
  <c r="I179" i="8"/>
  <c r="I165" i="8"/>
  <c r="I136" i="8"/>
  <c r="I90" i="8"/>
  <c r="I44" i="8"/>
  <c r="I31" i="8"/>
  <c r="I383" i="8"/>
  <c r="I381" i="8"/>
  <c r="I185" i="8"/>
  <c r="I149" i="8"/>
  <c r="I77" i="8"/>
  <c r="I57" i="8"/>
  <c r="I51" i="8"/>
  <c r="I394" i="8"/>
  <c r="I296" i="8"/>
  <c r="I281" i="8"/>
  <c r="I208" i="8"/>
  <c r="I266" i="8"/>
  <c r="I257" i="8"/>
  <c r="I217" i="8"/>
  <c r="I56" i="8"/>
  <c r="I41" i="8"/>
  <c r="I18" i="8"/>
  <c r="I4" i="8"/>
  <c r="I243" i="8"/>
  <c r="I385" i="8"/>
  <c r="I320" i="8"/>
  <c r="I213" i="8"/>
  <c r="I198" i="8"/>
  <c r="I184" i="8"/>
  <c r="I116" i="8"/>
  <c r="I107" i="8"/>
  <c r="I28" i="8"/>
  <c r="I54" i="8"/>
  <c r="I370" i="8"/>
  <c r="I352" i="8"/>
  <c r="I295" i="8"/>
  <c r="I115" i="8"/>
  <c r="I194" i="8"/>
  <c r="Q203" i="8"/>
  <c r="Q228" i="8"/>
  <c r="I267" i="8"/>
  <c r="I359" i="8"/>
  <c r="C91" i="9"/>
  <c r="D102" i="9"/>
  <c r="H6" i="7"/>
  <c r="H7" i="7" s="1"/>
  <c r="Q31" i="8"/>
  <c r="I49" i="8"/>
  <c r="I91" i="8"/>
  <c r="I118" i="8"/>
  <c r="Q222" i="8"/>
  <c r="Q225" i="8"/>
  <c r="Q306" i="8"/>
  <c r="J324" i="8"/>
  <c r="Q326" i="8"/>
  <c r="I345" i="8"/>
  <c r="J371" i="8"/>
  <c r="C82" i="9"/>
  <c r="U6" i="7"/>
  <c r="U7" i="7" s="1"/>
  <c r="U4" i="7"/>
  <c r="V6" i="7"/>
  <c r="V7" i="7" s="1"/>
  <c r="Q9" i="8"/>
  <c r="J16" i="8"/>
  <c r="Q25" i="8"/>
  <c r="J31" i="8"/>
  <c r="J76" i="8"/>
  <c r="Q79" i="8"/>
  <c r="I100" i="8"/>
  <c r="I102" i="8"/>
  <c r="J163" i="8"/>
  <c r="I174" i="8"/>
  <c r="Q218" i="8"/>
  <c r="I251" i="8"/>
  <c r="J258" i="8"/>
  <c r="Q263" i="8"/>
  <c r="I273" i="8"/>
  <c r="Q289" i="8"/>
  <c r="I299" i="8"/>
  <c r="Q321" i="8"/>
  <c r="C77" i="9"/>
  <c r="D88" i="9"/>
  <c r="C301" i="9"/>
  <c r="D313" i="9"/>
  <c r="T8" i="7"/>
  <c r="D42" i="9"/>
  <c r="C31" i="9"/>
  <c r="C233" i="9"/>
  <c r="D232" i="9"/>
  <c r="D244" i="9"/>
  <c r="D303" i="9"/>
  <c r="C14" i="9"/>
  <c r="C159" i="9"/>
  <c r="D170" i="9"/>
  <c r="D172" i="9"/>
  <c r="C181" i="9"/>
  <c r="C201" i="9"/>
  <c r="C232" i="9"/>
  <c r="E5" i="7"/>
  <c r="D109" i="9"/>
  <c r="C98" i="9"/>
  <c r="C144" i="9"/>
  <c r="C158" i="9"/>
  <c r="F5" i="7"/>
  <c r="F4" i="7"/>
  <c r="C6" i="9"/>
  <c r="D17" i="9"/>
  <c r="C250" i="9"/>
  <c r="D249" i="9"/>
  <c r="C249" i="9"/>
  <c r="G4" i="7"/>
  <c r="G6" i="7"/>
  <c r="G7" i="7" s="1"/>
  <c r="I169" i="8"/>
  <c r="I178" i="8"/>
  <c r="Q240" i="8"/>
  <c r="I252" i="8"/>
  <c r="Q275" i="8"/>
  <c r="I292" i="8"/>
  <c r="C235" i="9"/>
  <c r="D246" i="9"/>
  <c r="T4" i="7"/>
  <c r="Q12" i="8"/>
  <c r="I59" i="8"/>
  <c r="I139" i="8"/>
  <c r="Q167" i="8"/>
  <c r="J180" i="8"/>
  <c r="J242" i="8"/>
  <c r="I277" i="8"/>
  <c r="I336" i="8"/>
  <c r="I364" i="8"/>
  <c r="C384" i="9"/>
  <c r="H5" i="7"/>
  <c r="T6" i="7"/>
  <c r="T7" i="7" s="1"/>
  <c r="P8" i="7"/>
  <c r="M5" i="7"/>
  <c r="S8" i="7"/>
  <c r="J6" i="7"/>
  <c r="J7" i="7" s="1"/>
  <c r="I12" i="8"/>
  <c r="J41" i="8"/>
  <c r="J48" i="8"/>
  <c r="Q85" i="8"/>
  <c r="J117" i="8"/>
  <c r="J141" i="8"/>
  <c r="I145" i="8"/>
  <c r="Q161" i="8"/>
  <c r="I173" i="8"/>
  <c r="Q176" i="8"/>
  <c r="J188" i="8"/>
  <c r="J229" i="8"/>
  <c r="J308" i="8"/>
  <c r="J332" i="8"/>
  <c r="I354" i="8"/>
  <c r="Q360" i="8"/>
  <c r="J374" i="8"/>
  <c r="D128" i="9"/>
  <c r="C117" i="9"/>
  <c r="D279" i="9"/>
  <c r="C268" i="9"/>
  <c r="D267" i="9"/>
  <c r="C351" i="9"/>
  <c r="D362" i="9"/>
  <c r="C386" i="9"/>
  <c r="D385" i="9"/>
  <c r="J5" i="7"/>
  <c r="I5" i="8"/>
  <c r="J12" i="8"/>
  <c r="J44" i="8"/>
  <c r="J102" i="8"/>
  <c r="I122" i="8"/>
  <c r="J125" i="8"/>
  <c r="J129" i="8"/>
  <c r="Q137" i="8"/>
  <c r="I153" i="8"/>
  <c r="J173" i="8"/>
  <c r="Q193" i="8"/>
  <c r="Q211" i="8"/>
  <c r="Q213" i="8"/>
  <c r="Q235" i="8"/>
  <c r="J273" i="8"/>
  <c r="J283" i="8"/>
  <c r="I335" i="8"/>
  <c r="Q351" i="8"/>
  <c r="Q356" i="8"/>
  <c r="C71" i="9"/>
  <c r="D82" i="9"/>
  <c r="C70" i="9"/>
  <c r="C303" i="9"/>
  <c r="D314" i="9"/>
  <c r="C352" i="9"/>
  <c r="D351" i="9"/>
  <c r="D363" i="9"/>
  <c r="C361" i="9"/>
  <c r="D372" i="9"/>
  <c r="D360" i="9"/>
  <c r="C360" i="9"/>
  <c r="K5" i="7"/>
  <c r="C8" i="7"/>
  <c r="U8" i="7"/>
  <c r="I26" i="8"/>
  <c r="Q35" i="8"/>
  <c r="Q64" i="8"/>
  <c r="Q68" i="8"/>
  <c r="I73" i="8"/>
  <c r="Q84" i="8"/>
  <c r="I86" i="8"/>
  <c r="Q91" i="8"/>
  <c r="Q98" i="8"/>
  <c r="K102" i="8"/>
  <c r="J115" i="8"/>
  <c r="J122" i="8"/>
  <c r="K125" i="8"/>
  <c r="K129" i="8"/>
  <c r="J131" i="8"/>
  <c r="Q143" i="8"/>
  <c r="K154" i="8"/>
  <c r="I155" i="8"/>
  <c r="I171" i="8"/>
  <c r="J172" i="8"/>
  <c r="K173" i="8"/>
  <c r="Q183" i="8"/>
  <c r="I200" i="8"/>
  <c r="K201" i="8"/>
  <c r="J215" i="8"/>
  <c r="K223" i="8"/>
  <c r="K238" i="8"/>
  <c r="I245" i="8"/>
  <c r="Q262" i="8"/>
  <c r="I264" i="8"/>
  <c r="I265" i="8"/>
  <c r="Q267" i="8"/>
  <c r="I286" i="8"/>
  <c r="I287" i="8"/>
  <c r="Q293" i="8"/>
  <c r="Q294" i="8"/>
  <c r="I298" i="8"/>
  <c r="Q320" i="8"/>
  <c r="K327" i="8"/>
  <c r="Q329" i="8"/>
  <c r="I331" i="8"/>
  <c r="K348" i="8"/>
  <c r="Q350" i="8"/>
  <c r="I353" i="8"/>
  <c r="J363" i="8"/>
  <c r="I387" i="8"/>
  <c r="I390" i="8"/>
  <c r="C36" i="9"/>
  <c r="D47" i="9"/>
  <c r="C57" i="9"/>
  <c r="D70" i="9"/>
  <c r="C302" i="9"/>
  <c r="C311" i="9"/>
  <c r="D322" i="9"/>
  <c r="C322" i="9"/>
  <c r="C22" i="9"/>
  <c r="D33" i="9"/>
  <c r="C209" i="9"/>
  <c r="D220" i="9"/>
  <c r="O6" i="7"/>
  <c r="O7" i="7" s="1"/>
  <c r="C21" i="9"/>
  <c r="D201" i="9"/>
  <c r="C190" i="9"/>
  <c r="Q5" i="7"/>
  <c r="D27" i="9"/>
  <c r="C16" i="9"/>
  <c r="D185" i="9"/>
  <c r="C174" i="9"/>
  <c r="C15" i="9"/>
  <c r="C167" i="9"/>
  <c r="D178" i="9"/>
  <c r="C166" i="9"/>
  <c r="Q162" i="8"/>
  <c r="I242" i="8"/>
  <c r="I305" i="8"/>
  <c r="I311" i="8"/>
  <c r="I319" i="8"/>
  <c r="C99" i="9"/>
  <c r="D110" i="9"/>
  <c r="D98" i="9"/>
  <c r="G5" i="7"/>
  <c r="C6" i="7"/>
  <c r="C7" i="7" s="1"/>
  <c r="O8" i="7"/>
  <c r="Q28" i="8"/>
  <c r="Q50" i="8"/>
  <c r="J393" i="8"/>
  <c r="J382" i="8"/>
  <c r="J355" i="8"/>
  <c r="J319" i="8"/>
  <c r="J334" i="8"/>
  <c r="J298" i="8"/>
  <c r="J364" i="8"/>
  <c r="J357" i="8"/>
  <c r="J310" i="8"/>
  <c r="J385" i="8"/>
  <c r="J346" i="8"/>
  <c r="J326" i="8"/>
  <c r="J341" i="8"/>
  <c r="J290" i="8"/>
  <c r="J152" i="8"/>
  <c r="J369" i="8"/>
  <c r="J349" i="8"/>
  <c r="J342" i="8"/>
  <c r="J316" i="8"/>
  <c r="J285" i="8"/>
  <c r="J248" i="8"/>
  <c r="J368" i="8"/>
  <c r="J351" i="8"/>
  <c r="J350" i="8"/>
  <c r="J347" i="8"/>
  <c r="J322" i="8"/>
  <c r="J307" i="8"/>
  <c r="J381" i="8"/>
  <c r="J119" i="8"/>
  <c r="J83" i="8"/>
  <c r="J57" i="8"/>
  <c r="J51" i="8"/>
  <c r="J343" i="8"/>
  <c r="J328" i="8"/>
  <c r="J155" i="8"/>
  <c r="J126" i="8"/>
  <c r="J392" i="8"/>
  <c r="J354" i="8"/>
  <c r="J352" i="8"/>
  <c r="J337" i="8"/>
  <c r="J312" i="8"/>
  <c r="J302" i="8"/>
  <c r="J278" i="8"/>
  <c r="J361" i="8"/>
  <c r="J331" i="8"/>
  <c r="J289" i="8"/>
  <c r="J277" i="8"/>
  <c r="J239" i="8"/>
  <c r="J203" i="8"/>
  <c r="J201" i="8"/>
  <c r="J198" i="8"/>
  <c r="J116" i="8"/>
  <c r="J107" i="8"/>
  <c r="J375" i="8"/>
  <c r="J353" i="8"/>
  <c r="J314" i="8"/>
  <c r="J54" i="8"/>
  <c r="J295" i="8"/>
  <c r="J292" i="8"/>
  <c r="J252" i="8"/>
  <c r="J93" i="8"/>
  <c r="J321" i="8"/>
  <c r="J230" i="8"/>
  <c r="J161" i="8"/>
  <c r="J133" i="8"/>
  <c r="J144" i="8"/>
  <c r="Q165" i="8"/>
  <c r="I231" i="8"/>
  <c r="J267" i="8"/>
  <c r="Q272" i="8"/>
  <c r="J303" i="8"/>
  <c r="J305" i="8"/>
  <c r="J370" i="8"/>
  <c r="C76" i="9"/>
  <c r="D87" i="9"/>
  <c r="C219" i="9"/>
  <c r="D230" i="9"/>
  <c r="C218" i="9"/>
  <c r="I6" i="7"/>
  <c r="I7" i="7" s="1"/>
  <c r="N4" i="7"/>
  <c r="N5" i="7"/>
  <c r="J14" i="8"/>
  <c r="I29" i="8"/>
  <c r="Q32" i="8"/>
  <c r="J52" i="8"/>
  <c r="J75" i="8"/>
  <c r="I93" i="8"/>
  <c r="J140" i="8"/>
  <c r="I151" i="8"/>
  <c r="Q170" i="8"/>
  <c r="I202" i="8"/>
  <c r="J216" i="8"/>
  <c r="Q264" i="8"/>
  <c r="Q265" i="8"/>
  <c r="I283" i="8"/>
  <c r="I302" i="8"/>
  <c r="Q305" i="8"/>
  <c r="J323" i="8"/>
  <c r="Q338" i="8"/>
  <c r="Q357" i="8"/>
  <c r="Q372" i="8"/>
  <c r="D104" i="9"/>
  <c r="C93" i="9"/>
  <c r="D92" i="9"/>
  <c r="C92" i="9"/>
  <c r="C317" i="9"/>
  <c r="D328" i="9"/>
  <c r="J29" i="8"/>
  <c r="Q65" i="8"/>
  <c r="I70" i="8"/>
  <c r="Q87" i="8"/>
  <c r="Q88" i="8"/>
  <c r="Q136" i="8"/>
  <c r="Q157" i="8"/>
  <c r="I172" i="8"/>
  <c r="J174" i="8"/>
  <c r="Q184" i="8"/>
  <c r="I189" i="8"/>
  <c r="Q210" i="8"/>
  <c r="I215" i="8"/>
  <c r="J226" i="8"/>
  <c r="I237" i="8"/>
  <c r="J251" i="8"/>
  <c r="Q268" i="8"/>
  <c r="Q269" i="8"/>
  <c r="Q270" i="8"/>
  <c r="J348" i="8"/>
  <c r="C62" i="9"/>
  <c r="C86" i="9"/>
  <c r="D85" i="9"/>
  <c r="D97" i="9"/>
  <c r="D24" i="6"/>
  <c r="D20" i="6"/>
  <c r="D16" i="6"/>
  <c r="D12" i="6"/>
  <c r="D8" i="6"/>
  <c r="D25" i="6"/>
  <c r="Q4" i="7"/>
  <c r="L5" i="7"/>
  <c r="D8" i="7"/>
  <c r="V8" i="7"/>
  <c r="J10" i="8"/>
  <c r="J18" i="8"/>
  <c r="I25" i="8"/>
  <c r="J28" i="8"/>
  <c r="I45" i="8"/>
  <c r="I46" i="8"/>
  <c r="I50" i="8"/>
  <c r="J56" i="8"/>
  <c r="J61" i="8"/>
  <c r="I62" i="8"/>
  <c r="I63" i="8"/>
  <c r="Q66" i="8"/>
  <c r="Q67" i="8"/>
  <c r="I74" i="8"/>
  <c r="Q82" i="8"/>
  <c r="I88" i="8"/>
  <c r="Q89" i="8"/>
  <c r="Q90" i="8"/>
  <c r="Q95" i="8"/>
  <c r="Q96" i="8"/>
  <c r="I103" i="8"/>
  <c r="I106" i="8"/>
  <c r="I110" i="8"/>
  <c r="K115" i="8"/>
  <c r="K116" i="8"/>
  <c r="K122" i="8"/>
  <c r="I123" i="8"/>
  <c r="I126" i="8"/>
  <c r="I130" i="8"/>
  <c r="I137" i="8"/>
  <c r="I138" i="8"/>
  <c r="Q146" i="8"/>
  <c r="Q147" i="8"/>
  <c r="Q149" i="8"/>
  <c r="J162" i="8"/>
  <c r="J165" i="8"/>
  <c r="J171" i="8"/>
  <c r="K172" i="8"/>
  <c r="Q180" i="8"/>
  <c r="Q182" i="8"/>
  <c r="I186" i="8"/>
  <c r="Q187" i="8"/>
  <c r="Q192" i="8"/>
  <c r="Q195" i="8"/>
  <c r="J200" i="8"/>
  <c r="J210" i="8"/>
  <c r="I212" i="8"/>
  <c r="K215" i="8"/>
  <c r="K220" i="8"/>
  <c r="Q232" i="8"/>
  <c r="Q234" i="8"/>
  <c r="I236" i="8"/>
  <c r="J245" i="8"/>
  <c r="I250" i="8"/>
  <c r="Q259" i="8"/>
  <c r="Q261" i="8"/>
  <c r="J264" i="8"/>
  <c r="K277" i="8"/>
  <c r="J284" i="8"/>
  <c r="J286" i="8"/>
  <c r="Q288" i="8"/>
  <c r="K291" i="8"/>
  <c r="J296" i="8"/>
  <c r="Q324" i="8"/>
  <c r="K341" i="8"/>
  <c r="J344" i="8"/>
  <c r="I357" i="8"/>
  <c r="Q385" i="8"/>
  <c r="J387" i="8"/>
  <c r="J390" i="8"/>
  <c r="I392" i="8"/>
  <c r="D57" i="9"/>
  <c r="C195" i="9"/>
  <c r="D206" i="9"/>
  <c r="C208" i="9"/>
  <c r="D219" i="9"/>
  <c r="D260" i="9"/>
  <c r="C261" i="9"/>
  <c r="C271" i="9"/>
  <c r="D282" i="9"/>
  <c r="D302" i="9"/>
  <c r="C310" i="9"/>
  <c r="J128" i="8"/>
  <c r="Q142" i="8"/>
  <c r="J150" i="8"/>
  <c r="Q158" i="8"/>
  <c r="I177" i="8"/>
  <c r="Q178" i="8"/>
  <c r="Q179" i="8"/>
  <c r="K199" i="8"/>
  <c r="Q220" i="8"/>
  <c r="Q226" i="8"/>
  <c r="Q227" i="8"/>
  <c r="K240" i="8"/>
  <c r="K241" i="8"/>
  <c r="J246" i="8"/>
  <c r="K247" i="8"/>
  <c r="K256" i="8"/>
  <c r="J259" i="8"/>
  <c r="J262" i="8"/>
  <c r="J279" i="8"/>
  <c r="Q284" i="8"/>
  <c r="Q303" i="8"/>
  <c r="J330" i="8"/>
  <c r="J335" i="8"/>
  <c r="I340" i="8"/>
  <c r="J345" i="8"/>
  <c r="K369" i="8"/>
  <c r="K374" i="8"/>
  <c r="J383" i="8"/>
  <c r="K394" i="8"/>
  <c r="D28" i="9"/>
  <c r="C17" i="9"/>
  <c r="C103" i="9"/>
  <c r="D114" i="9"/>
  <c r="C125" i="9"/>
  <c r="D136" i="9"/>
  <c r="C132" i="9"/>
  <c r="D143" i="9"/>
  <c r="C154" i="9"/>
  <c r="C153" i="9"/>
  <c r="C169" i="9"/>
  <c r="D180" i="9"/>
  <c r="D168" i="9"/>
  <c r="D196" i="9"/>
  <c r="C185" i="9"/>
  <c r="C184" i="9"/>
  <c r="D247" i="9"/>
  <c r="C236" i="9"/>
  <c r="D273" i="9"/>
  <c r="D285" i="9"/>
  <c r="C274" i="9"/>
  <c r="D309" i="9"/>
  <c r="C298" i="9"/>
  <c r="D297" i="9"/>
  <c r="C297" i="9"/>
  <c r="C326" i="9"/>
  <c r="D325" i="9"/>
  <c r="C325" i="9"/>
  <c r="C339" i="9"/>
  <c r="D338" i="9"/>
  <c r="D350" i="9"/>
  <c r="C355" i="9"/>
  <c r="D354" i="9"/>
  <c r="D366" i="9"/>
  <c r="K20" i="8"/>
  <c r="K43" i="8"/>
  <c r="J72" i="8"/>
  <c r="I127" i="8"/>
  <c r="J151" i="8"/>
  <c r="I167" i="8"/>
  <c r="J177" i="8"/>
  <c r="K246" i="8"/>
  <c r="I312" i="8"/>
  <c r="I329" i="8"/>
  <c r="K345" i="8"/>
  <c r="Q347" i="8"/>
  <c r="I349" i="8"/>
  <c r="K393" i="8"/>
  <c r="C25" i="9"/>
  <c r="D36" i="9"/>
  <c r="D24" i="9"/>
  <c r="C66" i="9"/>
  <c r="D77" i="9"/>
  <c r="D65" i="9"/>
  <c r="C65" i="9"/>
  <c r="C102" i="9"/>
  <c r="C124" i="9"/>
  <c r="D153" i="9"/>
  <c r="D235" i="9"/>
  <c r="C273" i="9"/>
  <c r="C283" i="9"/>
  <c r="D294" i="9"/>
  <c r="D301" i="9"/>
  <c r="C290" i="9"/>
  <c r="C289" i="9"/>
  <c r="C346" i="9"/>
  <c r="D357" i="9"/>
  <c r="C354" i="9"/>
  <c r="J6" i="8"/>
  <c r="Q49" i="8"/>
  <c r="J71" i="8"/>
  <c r="K150" i="8"/>
  <c r="K176" i="8"/>
  <c r="Q208" i="8"/>
  <c r="I225" i="8"/>
  <c r="J268" i="8"/>
  <c r="Q298" i="8"/>
  <c r="Q323" i="8"/>
  <c r="K6" i="8"/>
  <c r="J7" i="8"/>
  <c r="K19" i="8"/>
  <c r="K21" i="8"/>
  <c r="Q24" i="8"/>
  <c r="Q33" i="8"/>
  <c r="Q36" i="8"/>
  <c r="Q37" i="8"/>
  <c r="Q46" i="8"/>
  <c r="Q48" i="8"/>
  <c r="K57" i="8"/>
  <c r="K71" i="8"/>
  <c r="Q73" i="8"/>
  <c r="K89" i="8"/>
  <c r="J112" i="8"/>
  <c r="J124" i="8"/>
  <c r="J127" i="8"/>
  <c r="I143" i="8"/>
  <c r="I144" i="8"/>
  <c r="Q153" i="8"/>
  <c r="I180" i="8"/>
  <c r="Q181" i="8"/>
  <c r="Q191" i="8"/>
  <c r="I285" i="8"/>
  <c r="J287" i="8"/>
  <c r="Q309" i="8"/>
  <c r="I318" i="8"/>
  <c r="J329" i="8"/>
  <c r="Q354" i="8"/>
  <c r="I366" i="8"/>
  <c r="Q370" i="8"/>
  <c r="J372" i="8"/>
  <c r="Q376" i="8"/>
  <c r="J388" i="8"/>
  <c r="C8" i="9"/>
  <c r="C24" i="9"/>
  <c r="C47" i="9"/>
  <c r="D58" i="9"/>
  <c r="C155" i="9"/>
  <c r="D166" i="9"/>
  <c r="C220" i="9"/>
  <c r="C267" i="9"/>
  <c r="C266" i="9"/>
  <c r="D345" i="9"/>
  <c r="C345" i="9"/>
  <c r="C381" i="9"/>
  <c r="D380" i="9"/>
  <c r="J19" i="8"/>
  <c r="Q23" i="8"/>
  <c r="J58" i="8"/>
  <c r="I111" i="8"/>
  <c r="I124" i="8"/>
  <c r="K7" i="8"/>
  <c r="Q63" i="8"/>
  <c r="K70" i="8"/>
  <c r="I81" i="8"/>
  <c r="K100" i="8"/>
  <c r="K101" i="8"/>
  <c r="K123" i="8"/>
  <c r="K124" i="8"/>
  <c r="K126" i="8"/>
  <c r="K127" i="8"/>
  <c r="J143" i="8"/>
  <c r="Q155" i="8"/>
  <c r="I158" i="8"/>
  <c r="Q160" i="8"/>
  <c r="Q194" i="8"/>
  <c r="K205" i="8"/>
  <c r="K206" i="8"/>
  <c r="J219" i="8"/>
  <c r="J220" i="8"/>
  <c r="J223" i="8"/>
  <c r="J227" i="8"/>
  <c r="J228" i="8"/>
  <c r="I229" i="8"/>
  <c r="Q233" i="8"/>
  <c r="I284" i="8"/>
  <c r="J318" i="8"/>
  <c r="I324" i="8"/>
  <c r="I334" i="8"/>
  <c r="I344" i="8"/>
  <c r="I348" i="8"/>
  <c r="J356" i="8"/>
  <c r="J366" i="8"/>
  <c r="K372" i="8"/>
  <c r="K373" i="8"/>
  <c r="K388" i="8"/>
  <c r="C46" i="9"/>
  <c r="C89" i="9"/>
  <c r="D100" i="9"/>
  <c r="C104" i="9"/>
  <c r="C111" i="9"/>
  <c r="D122" i="9"/>
  <c r="C110" i="9"/>
  <c r="C171" i="9"/>
  <c r="D182" i="9"/>
  <c r="C170" i="9"/>
  <c r="C207" i="9"/>
  <c r="D218" i="9"/>
  <c r="D266" i="9"/>
  <c r="D339" i="9"/>
  <c r="C328" i="9"/>
  <c r="C380" i="9"/>
  <c r="J211" i="8"/>
  <c r="I227" i="8"/>
  <c r="I228" i="8"/>
  <c r="J263" i="8"/>
  <c r="J265" i="8"/>
  <c r="Q271" i="8"/>
  <c r="Q291" i="8"/>
  <c r="I308" i="8"/>
  <c r="K309" i="8"/>
  <c r="Q325" i="8"/>
  <c r="J327" i="8"/>
  <c r="Q333" i="8"/>
  <c r="K335" i="8"/>
  <c r="Q359" i="8"/>
  <c r="J377" i="8"/>
  <c r="K383" i="8"/>
  <c r="K386" i="8"/>
  <c r="C10" i="9"/>
  <c r="D21" i="9"/>
  <c r="C143" i="9"/>
  <c r="C160" i="9"/>
  <c r="D159" i="9"/>
  <c r="D171" i="9"/>
  <c r="C168" i="9"/>
  <c r="D187" i="9"/>
  <c r="C176" i="9"/>
  <c r="C191" i="9"/>
  <c r="D202" i="9"/>
  <c r="C239" i="9"/>
  <c r="D238" i="9"/>
  <c r="D250" i="9"/>
  <c r="C238" i="9"/>
  <c r="C260" i="9"/>
  <c r="D271" i="9"/>
  <c r="D295" i="9"/>
  <c r="C284" i="9"/>
  <c r="D356" i="9"/>
  <c r="D368" i="9"/>
  <c r="Q11" i="8"/>
  <c r="J25" i="8"/>
  <c r="J26" i="8"/>
  <c r="K39" i="8"/>
  <c r="J40" i="8"/>
  <c r="Q74" i="8"/>
  <c r="J79" i="8"/>
  <c r="J85" i="8"/>
  <c r="J86" i="8"/>
  <c r="I101" i="8"/>
  <c r="K113" i="8"/>
  <c r="I114" i="8"/>
  <c r="Q122" i="8"/>
  <c r="Q131" i="8"/>
  <c r="J160" i="8"/>
  <c r="J166" i="8"/>
  <c r="K195" i="8"/>
  <c r="J196" i="8"/>
  <c r="I206" i="8"/>
  <c r="I241" i="8"/>
  <c r="I255" i="8"/>
  <c r="I256" i="8"/>
  <c r="I269" i="8"/>
  <c r="J272" i="8"/>
  <c r="I275" i="8"/>
  <c r="J276" i="8"/>
  <c r="Q277" i="8"/>
  <c r="Q283" i="8"/>
  <c r="Q286" i="8"/>
  <c r="I290" i="8"/>
  <c r="J291" i="8"/>
  <c r="I293" i="8"/>
  <c r="I294" i="8"/>
  <c r="Q297" i="8"/>
  <c r="Q302" i="8"/>
  <c r="Q315" i="8"/>
  <c r="I317" i="8"/>
  <c r="K318" i="8"/>
  <c r="K347" i="8"/>
  <c r="Q365" i="8"/>
  <c r="J376" i="8"/>
  <c r="Q387" i="8"/>
  <c r="C150" i="9"/>
  <c r="D161" i="9"/>
  <c r="D173" i="9"/>
  <c r="C161" i="9"/>
  <c r="C162" i="9"/>
  <c r="C206" i="9"/>
  <c r="D217" i="9"/>
  <c r="C338" i="9"/>
  <c r="D349" i="9"/>
  <c r="C357" i="9"/>
  <c r="K9" i="8"/>
  <c r="I11" i="8"/>
  <c r="K25" i="8"/>
  <c r="Q27" i="8"/>
  <c r="Q34" i="8"/>
  <c r="J46" i="8"/>
  <c r="Q47" i="8"/>
  <c r="I68" i="8"/>
  <c r="J100" i="8"/>
  <c r="J101" i="8"/>
  <c r="I108" i="8"/>
  <c r="Q109" i="8"/>
  <c r="J114" i="8"/>
  <c r="J139" i="8"/>
  <c r="K160" i="8"/>
  <c r="K166" i="8"/>
  <c r="K167" i="8"/>
  <c r="Q168" i="8"/>
  <c r="J175" i="8"/>
  <c r="K196" i="8"/>
  <c r="Q198" i="8"/>
  <c r="J205" i="8"/>
  <c r="J206" i="8"/>
  <c r="Q207" i="8"/>
  <c r="I219" i="8"/>
  <c r="I220" i="8"/>
  <c r="J240" i="8"/>
  <c r="J241" i="8"/>
  <c r="Q246" i="8"/>
  <c r="J255" i="8"/>
  <c r="J256" i="8"/>
  <c r="I268" i="8"/>
  <c r="J270" i="8"/>
  <c r="Q281" i="8"/>
  <c r="I289" i="8"/>
  <c r="Q313" i="8"/>
  <c r="J317" i="8"/>
  <c r="Q330" i="8"/>
  <c r="I339" i="8"/>
  <c r="I356" i="8"/>
  <c r="K376" i="8"/>
  <c r="D53" i="9"/>
  <c r="C42" i="9"/>
  <c r="D113" i="9"/>
  <c r="D141" i="9"/>
  <c r="C130" i="9"/>
  <c r="D156" i="9"/>
  <c r="C145" i="9"/>
  <c r="D154" i="9"/>
  <c r="C163" i="9"/>
  <c r="D174" i="9"/>
  <c r="C205" i="9"/>
  <c r="C278" i="9"/>
  <c r="D289" i="9"/>
  <c r="D277" i="9"/>
  <c r="C277" i="9"/>
  <c r="C287" i="9"/>
  <c r="D286" i="9"/>
  <c r="D298" i="9"/>
  <c r="D304" i="9"/>
  <c r="C293" i="9"/>
  <c r="D292" i="9"/>
  <c r="D344" i="9"/>
  <c r="C333" i="9"/>
  <c r="C337" i="9"/>
  <c r="J274" i="8"/>
  <c r="K276" i="8"/>
  <c r="Q279" i="8"/>
  <c r="Q280" i="8"/>
  <c r="K287" i="8"/>
  <c r="K288" i="8"/>
  <c r="Q296" i="8"/>
  <c r="I300" i="8"/>
  <c r="Q310" i="8"/>
  <c r="Q319" i="8"/>
  <c r="K359" i="8"/>
  <c r="K360" i="8"/>
  <c r="K363" i="8"/>
  <c r="Q378" i="8"/>
  <c r="I389" i="8"/>
  <c r="Q390" i="8"/>
  <c r="Q391" i="8"/>
  <c r="C12" i="9"/>
  <c r="D23" i="9"/>
  <c r="D131" i="9"/>
  <c r="C139" i="9"/>
  <c r="D150" i="9"/>
  <c r="C217" i="9"/>
  <c r="D216" i="9"/>
  <c r="C230" i="9"/>
  <c r="D241" i="9"/>
  <c r="C312" i="9"/>
  <c r="D311" i="9"/>
  <c r="D323" i="9"/>
  <c r="J3" i="8"/>
  <c r="I13" i="8"/>
  <c r="Q60" i="8"/>
  <c r="J65" i="8"/>
  <c r="J78" i="8"/>
  <c r="Q83" i="8"/>
  <c r="J88" i="8"/>
  <c r="I98" i="8"/>
  <c r="M390" i="8"/>
  <c r="M372" i="8"/>
  <c r="M387" i="8"/>
  <c r="M392" i="8"/>
  <c r="M381" i="8"/>
  <c r="M377" i="8"/>
  <c r="M325" i="8"/>
  <c r="M110" i="8"/>
  <c r="J111" i="8"/>
  <c r="I121" i="8"/>
  <c r="J130" i="8"/>
  <c r="I131" i="8"/>
  <c r="K140" i="8"/>
  <c r="Q145" i="8"/>
  <c r="M151" i="8"/>
  <c r="J154" i="8"/>
  <c r="M161" i="8"/>
  <c r="J169" i="8"/>
  <c r="M182" i="8"/>
  <c r="J183" i="8"/>
  <c r="I193" i="8"/>
  <c r="J202" i="8"/>
  <c r="I203" i="8"/>
  <c r="K212" i="8"/>
  <c r="Q217" i="8"/>
  <c r="Q224" i="8"/>
  <c r="M228" i="8"/>
  <c r="J237" i="8"/>
  <c r="I238" i="8"/>
  <c r="M243" i="8"/>
  <c r="J244" i="8"/>
  <c r="Q245" i="8"/>
  <c r="M249" i="8"/>
  <c r="Q260" i="8"/>
  <c r="M264" i="8"/>
  <c r="M272" i="8"/>
  <c r="K275" i="8"/>
  <c r="M283" i="8"/>
  <c r="M286" i="8"/>
  <c r="M290" i="8"/>
  <c r="J300" i="8"/>
  <c r="Q311" i="8"/>
  <c r="M315" i="8"/>
  <c r="Q327" i="8"/>
  <c r="Q328" i="8"/>
  <c r="M337" i="8"/>
  <c r="M348" i="8"/>
  <c r="K353" i="8"/>
  <c r="M370" i="8"/>
  <c r="M374" i="8"/>
  <c r="I378" i="8"/>
  <c r="Q379" i="8"/>
  <c r="Q380" i="8"/>
  <c r="Q392" i="8"/>
  <c r="Q394" i="8"/>
  <c r="D49" i="9"/>
  <c r="C38" i="9"/>
  <c r="C81" i="9"/>
  <c r="C94" i="9"/>
  <c r="D105" i="9"/>
  <c r="D124" i="9"/>
  <c r="D138" i="9"/>
  <c r="D176" i="9"/>
  <c r="C179" i="9"/>
  <c r="D190" i="9"/>
  <c r="C229" i="9"/>
  <c r="D347" i="9"/>
  <c r="D369" i="9"/>
  <c r="D381" i="9"/>
  <c r="C370" i="9"/>
  <c r="D374" i="9"/>
  <c r="M10" i="8"/>
  <c r="J13" i="8"/>
  <c r="J22" i="8"/>
  <c r="I23" i="8"/>
  <c r="K32" i="8"/>
  <c r="K45" i="8"/>
  <c r="J55" i="8"/>
  <c r="K65" i="8"/>
  <c r="K78" i="8"/>
  <c r="K88" i="8"/>
  <c r="J98" i="8"/>
  <c r="M118" i="8"/>
  <c r="J121" i="8"/>
  <c r="M128" i="8"/>
  <c r="J136" i="8"/>
  <c r="I160" i="8"/>
  <c r="I170" i="8"/>
  <c r="M190" i="8"/>
  <c r="J193" i="8"/>
  <c r="M200" i="8"/>
  <c r="J208" i="8"/>
  <c r="I223" i="8"/>
  <c r="I224" i="8"/>
  <c r="M236" i="8"/>
  <c r="J238" i="8"/>
  <c r="Q253" i="8"/>
  <c r="I259" i="8"/>
  <c r="I260" i="8"/>
  <c r="I279" i="8"/>
  <c r="I280" i="8"/>
  <c r="M287" i="8"/>
  <c r="M292" i="8"/>
  <c r="I297" i="8"/>
  <c r="J299" i="8"/>
  <c r="Q304" i="8"/>
  <c r="I310" i="8"/>
  <c r="M346" i="8"/>
  <c r="M349" i="8"/>
  <c r="M355" i="8"/>
  <c r="M357" i="8"/>
  <c r="M359" i="8"/>
  <c r="M362" i="8"/>
  <c r="M363" i="8"/>
  <c r="M369" i="8"/>
  <c r="Q381" i="8"/>
  <c r="Q383" i="8"/>
  <c r="D25" i="9"/>
  <c r="C37" i="9"/>
  <c r="D61" i="9"/>
  <c r="C80" i="9"/>
  <c r="D99" i="9"/>
  <c r="C88" i="9"/>
  <c r="D112" i="9"/>
  <c r="C127" i="9"/>
  <c r="D145" i="9"/>
  <c r="C134" i="9"/>
  <c r="D133" i="9"/>
  <c r="D157" i="9"/>
  <c r="C180" i="9"/>
  <c r="D191" i="9"/>
  <c r="C186" i="9"/>
  <c r="D197" i="9"/>
  <c r="D229" i="9"/>
  <c r="D256" i="9"/>
  <c r="C244" i="9"/>
  <c r="C264" i="9"/>
  <c r="C331" i="9"/>
  <c r="C362" i="9"/>
  <c r="C369" i="9"/>
  <c r="Q331" i="8"/>
  <c r="M347" i="8"/>
  <c r="M365" i="8"/>
  <c r="Q371" i="8"/>
  <c r="D67" i="9"/>
  <c r="C263" i="9"/>
  <c r="D274" i="9"/>
  <c r="J37" i="8"/>
  <c r="J73" i="8"/>
  <c r="J109" i="8"/>
  <c r="J145" i="8"/>
  <c r="J181" i="8"/>
  <c r="J217" i="8"/>
  <c r="Q221" i="8"/>
  <c r="Q230" i="8"/>
  <c r="Q239" i="8"/>
  <c r="Q248" i="8"/>
  <c r="Q257" i="8"/>
  <c r="Q266" i="8"/>
  <c r="J293" i="8"/>
  <c r="J294" i="8"/>
  <c r="I303" i="8"/>
  <c r="I304" i="8"/>
  <c r="I314" i="8"/>
  <c r="I315" i="8"/>
  <c r="Q322" i="8"/>
  <c r="M328" i="8"/>
  <c r="Q332" i="8"/>
  <c r="H342" i="8"/>
  <c r="Q342" i="8"/>
  <c r="O353" i="8"/>
  <c r="H360" i="8"/>
  <c r="H361" i="8"/>
  <c r="H370" i="8"/>
  <c r="H371" i="8"/>
  <c r="O372" i="8"/>
  <c r="J380" i="8"/>
  <c r="H383" i="8"/>
  <c r="J391" i="8"/>
  <c r="D22" i="9"/>
  <c r="C11" i="9"/>
  <c r="D34" i="9"/>
  <c r="C23" i="9"/>
  <c r="D40" i="9"/>
  <c r="C40" i="9"/>
  <c r="C67" i="9"/>
  <c r="D71" i="9"/>
  <c r="D95" i="9"/>
  <c r="C84" i="9"/>
  <c r="D129" i="9"/>
  <c r="C118" i="9"/>
  <c r="C122" i="9"/>
  <c r="C216" i="9"/>
  <c r="D227" i="9"/>
  <c r="C234" i="9"/>
  <c r="D245" i="9"/>
  <c r="D269" i="9"/>
  <c r="C258" i="9"/>
  <c r="C262" i="9"/>
  <c r="C294" i="9"/>
  <c r="D305" i="9"/>
  <c r="C347" i="9"/>
  <c r="C51" i="9"/>
  <c r="D62" i="9"/>
  <c r="D151" i="9"/>
  <c r="C140" i="9"/>
  <c r="C282" i="9"/>
  <c r="C365" i="9"/>
  <c r="D376" i="9"/>
  <c r="I9" i="7"/>
  <c r="U9" i="7"/>
  <c r="J9" i="7"/>
  <c r="J34" i="8"/>
  <c r="J70" i="8"/>
  <c r="J106" i="8"/>
  <c r="O126" i="8"/>
  <c r="H141" i="8"/>
  <c r="J142" i="8"/>
  <c r="O162" i="8"/>
  <c r="H177" i="8"/>
  <c r="J178" i="8"/>
  <c r="O198" i="8"/>
  <c r="J214" i="8"/>
  <c r="O222" i="8"/>
  <c r="I226" i="8"/>
  <c r="O231" i="8"/>
  <c r="I235" i="8"/>
  <c r="O240" i="8"/>
  <c r="I244" i="8"/>
  <c r="O249" i="8"/>
  <c r="I253" i="8"/>
  <c r="O258" i="8"/>
  <c r="I262" i="8"/>
  <c r="O267" i="8"/>
  <c r="I272" i="8"/>
  <c r="O286" i="8"/>
  <c r="O287" i="8"/>
  <c r="Q295" i="8"/>
  <c r="O297" i="8"/>
  <c r="M311" i="8"/>
  <c r="M329" i="8"/>
  <c r="H333" i="8"/>
  <c r="M338" i="8"/>
  <c r="O343" i="8"/>
  <c r="I360" i="8"/>
  <c r="K368" i="8"/>
  <c r="I371" i="8"/>
  <c r="O373" i="8"/>
  <c r="K380" i="8"/>
  <c r="K392" i="8"/>
  <c r="D46" i="9"/>
  <c r="D50" i="9"/>
  <c r="C56" i="9"/>
  <c r="D72" i="9"/>
  <c r="D84" i="9"/>
  <c r="C79" i="9"/>
  <c r="D90" i="9"/>
  <c r="D83" i="9"/>
  <c r="C107" i="9"/>
  <c r="D118" i="9"/>
  <c r="C112" i="9"/>
  <c r="C141" i="9"/>
  <c r="D140" i="9"/>
  <c r="C164" i="9"/>
  <c r="C187" i="9"/>
  <c r="D186" i="9"/>
  <c r="C211" i="9"/>
  <c r="D215" i="9"/>
  <c r="C252" i="9"/>
  <c r="D263" i="9"/>
  <c r="C257" i="9"/>
  <c r="D262" i="9"/>
  <c r="C270" i="9"/>
  <c r="D281" i="9"/>
  <c r="C307" i="9"/>
  <c r="C306" i="9"/>
  <c r="C341" i="9"/>
  <c r="D365" i="9"/>
  <c r="D358" i="9"/>
  <c r="D364" i="9"/>
  <c r="C377" i="9"/>
  <c r="C376" i="9"/>
  <c r="H291" i="8"/>
  <c r="M299" i="8"/>
  <c r="I306" i="8"/>
  <c r="Q316" i="8"/>
  <c r="H327" i="8"/>
  <c r="M335" i="8"/>
  <c r="I342" i="8"/>
  <c r="H363" i="8"/>
  <c r="M383" i="8"/>
  <c r="L394" i="8"/>
  <c r="D30" i="9"/>
  <c r="D55" i="9"/>
  <c r="C49" i="9"/>
  <c r="D81" i="9"/>
  <c r="C75" i="9"/>
  <c r="C90" i="9"/>
  <c r="C95" i="9"/>
  <c r="D132" i="9"/>
  <c r="C131" i="9"/>
  <c r="D142" i="9"/>
  <c r="C215" i="9"/>
  <c r="D226" i="9"/>
  <c r="C259" i="9"/>
  <c r="D270" i="9"/>
  <c r="C367" i="9"/>
  <c r="D378" i="9"/>
  <c r="C383" i="9"/>
  <c r="D382" i="9"/>
  <c r="I270" i="8"/>
  <c r="I282" i="8"/>
  <c r="I291" i="8"/>
  <c r="Q301" i="8"/>
  <c r="L305" i="8"/>
  <c r="H312" i="8"/>
  <c r="M320" i="8"/>
  <c r="I327" i="8"/>
  <c r="L341" i="8"/>
  <c r="H348" i="8"/>
  <c r="M356" i="8"/>
  <c r="I363" i="8"/>
  <c r="J373" i="8"/>
  <c r="O386" i="8"/>
  <c r="D31" i="9"/>
  <c r="D76" i="9"/>
  <c r="C69" i="9"/>
  <c r="C74" i="9"/>
  <c r="D164" i="9"/>
  <c r="D199" i="9"/>
  <c r="C199" i="9"/>
  <c r="C214" i="9"/>
  <c r="D225" i="9"/>
  <c r="C226" i="9"/>
  <c r="C319" i="9"/>
  <c r="D330" i="9"/>
  <c r="D352" i="9"/>
  <c r="D18" i="9"/>
  <c r="C7" i="9"/>
  <c r="C256" i="9"/>
  <c r="C315" i="9"/>
  <c r="K371" i="8"/>
  <c r="O379" i="8"/>
  <c r="K389" i="8"/>
  <c r="C55" i="9"/>
  <c r="C64" i="9"/>
  <c r="C83" i="9"/>
  <c r="D94" i="9"/>
  <c r="D103" i="9"/>
  <c r="C115" i="9"/>
  <c r="C138" i="9"/>
  <c r="D177" i="9"/>
  <c r="C175" i="9"/>
  <c r="C203" i="9"/>
  <c r="C223" i="9"/>
  <c r="D234" i="9"/>
  <c r="C247" i="9"/>
  <c r="D255" i="9"/>
  <c r="D299" i="9"/>
  <c r="D317" i="9"/>
  <c r="C314" i="9"/>
  <c r="C330" i="9"/>
  <c r="C358" i="9"/>
  <c r="C87" i="9"/>
  <c r="C135" i="9"/>
  <c r="C183" i="9"/>
  <c r="C231" i="9"/>
  <c r="C279" i="9"/>
  <c r="C327" i="9"/>
  <c r="C227" i="9"/>
  <c r="C275" i="9"/>
  <c r="C323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<sst xmlns="http://schemas.openxmlformats.org/spreadsheetml/2006/main" count="1236" uniqueCount="582">
  <si>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</si>
  <si>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</si>
  <si>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</si>
  <si>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</si>
  <si>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</si>
  <si>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</si>
  <si>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</si>
  <si>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</si>
  <si>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</si>
  <si>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</si>
  <si>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</si>
  <si>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</si>
  <si>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</si>
  <si>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</si>
  <si>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</si>
  <si>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</si>
  <si>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</si>
  <si>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</si>
  <si>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</si>
  <si>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</si>
  <si>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</si>
  <si>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</si>
  <si>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</si>
  <si>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</si>
  <si>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</si>
  <si>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</si>
  <si>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</si>
  <si>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</si>
  <si>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</si>
  <si>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</si>
  <si>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</si>
  <si>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</si>
  <si>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</si>
  <si>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</si>
  <si>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</si>
  <si>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</si>
  <si>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</si>
  <si>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</si>
  <si>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</si>
  <si>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</si>
  <si>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</si>
  <si>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</si>
  <si>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</si>
  <si>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</si>
  <si>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</si>
  <si>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</si>
  <si>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</si>
  <si>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</si>
  <si>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</si>
  <si>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</si>
  <si>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</si>
  <si>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</si>
  <si>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</si>
  <si>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</si>
  <si>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</si>
  <si>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</si>
  <si>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</si>
  <si>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</si>
  <si>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</si>
  <si>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</si>
  <si>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</si>
  <si>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</si>
  <si>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</si>
  <si>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</si>
  <si>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</si>
  <si>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</si>
  <si>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</si>
  <si>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</si>
  <si>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</si>
  <si>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</si>
  <si>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</si>
  <si>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</si>
  <si>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</si>
  <si>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</si>
  <si>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</si>
  <si>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</si>
  <si>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</si>
  <si>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</si>
  <si>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</si>
  <si>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</si>
  <si>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</si>
  <si>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</si>
  <si>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</si>
  <si>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</si>
  <si>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</si>
  <si>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</si>
  <si>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</si>
  <si>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</si>
  <si>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</si>
  <si>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</si>
  <si>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</si>
  <si>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</si>
  <si>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</si>
  <si>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</si>
  <si>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</si>
  <si>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</si>
  <si>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</si>
  <si>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</si>
  <si>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</si>
  <si>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</si>
  <si>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</si>
  <si>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</si>
  <si>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</si>
  <si>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</si>
  <si>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</si>
  <si>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</si>
  <si>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</si>
  <si>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</si>
  <si>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</si>
  <si>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</si>
  <si>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</si>
  <si>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</si>
  <si>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</si>
  <si>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</si>
  <si>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</si>
  <si>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</si>
  <si>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</si>
  <si>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</si>
  <si>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</si>
  <si>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</si>
  <si>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</si>
  <si>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</si>
  <si>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</si>
  <si>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</si>
  <si>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</si>
  <si>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</si>
  <si>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</si>
  <si>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</si>
  <si>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</si>
  <si>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</si>
  <si>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</si>
  <si>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</si>
  <si>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</si>
  <si>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</si>
  <si>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</si>
  <si>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</si>
  <si>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</si>
  <si>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</si>
  <si>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</si>
  <si>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</si>
  <si>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</si>
  <si>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</si>
  <si>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</si>
  <si>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</si>
  <si>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</si>
  <si>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</si>
  <si>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</si>
  <si>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</si>
  <si>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</si>
  <si>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</si>
  <si>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</si>
  <si>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</si>
  <si>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</si>
  <si>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</si>
  <si>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</si>
  <si>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</si>
  <si>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</si>
  <si>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</si>
  <si>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</si>
  <si>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</si>
  <si>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</si>
  <si>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</si>
  <si>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</si>
  <si>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</si>
  <si>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</si>
  <si>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</si>
  <si>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</si>
  <si>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</si>
  <si>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</si>
  <si>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</si>
  <si>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</si>
  <si>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</si>
  <si>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</si>
  <si>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</si>
  <si>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</si>
  <si>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</si>
  <si>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</si>
  <si>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</si>
  <si>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</si>
  <si>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</si>
  <si>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</si>
  <si>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</si>
  <si>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</si>
  <si>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</si>
  <si>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</si>
  <si>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</si>
  <si>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</si>
  <si>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</si>
  <si>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</si>
  <si>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</si>
  <si>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</si>
  <si>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</si>
  <si>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</si>
  <si>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</si>
  <si>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</si>
  <si>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</si>
  <si>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</si>
  <si>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</si>
  <si>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</si>
  <si>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</si>
  <si>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</si>
  <si>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</si>
  <si>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</si>
  <si>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</si>
  <si>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</si>
  <si>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</si>
  <si>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</si>
  <si>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</si>
  <si>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</si>
  <si>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</si>
  <si>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</si>
  <si>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</si>
  <si>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</si>
  <si>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</si>
  <si>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</si>
  <si>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</si>
  <si>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</si>
  <si>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</si>
  <si>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</si>
  <si>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</si>
  <si>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</si>
  <si>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</si>
  <si>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</si>
  <si>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</si>
  <si>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</si>
  <si>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</si>
  <si>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</si>
  <si>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</si>
  <si>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</si>
  <si>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</si>
  <si>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</si>
  <si>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</si>
  <si>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</si>
  <si>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</si>
  <si>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</si>
  <si>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</si>
  <si>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</si>
  <si>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</si>
  <si>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</si>
  <si>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</si>
  <si>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</si>
  <si>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</si>
  <si>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</si>
  <si>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</si>
  <si>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</si>
  <si>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</si>
  <si>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</si>
  <si>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</si>
  <si>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</si>
  <si>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</si>
  <si>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</si>
  <si>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</si>
  <si>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</si>
  <si>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</si>
  <si>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</si>
  <si>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</si>
  <si>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</si>
  <si>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</si>
  <si>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</si>
  <si>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</si>
  <si>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</si>
  <si>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</si>
  <si>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</si>
  <si>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</si>
  <si>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</si>
  <si>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</si>
  <si>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</si>
  <si>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</si>
  <si>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</si>
  <si>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</si>
  <si>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</si>
  <si>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</si>
  <si>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</si>
  <si>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</si>
  <si>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</si>
  <si>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</si>
  <si>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</si>
  <si>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</si>
  <si>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</si>
  <si>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</si>
  <si>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</si>
  <si>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</si>
  <si>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</si>
  <si>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</si>
  <si>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</si>
  <si>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</si>
  <si>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</si>
  <si>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</si>
  <si>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</si>
  <si>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</si>
  <si>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</si>
  <si>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</si>
  <si>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</si>
  <si>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</si>
  <si>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</si>
  <si>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</si>
  <si>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</si>
  <si>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</si>
  <si>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</si>
  <si>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</si>
  <si>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</si>
  <si>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</si>
  <si>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</si>
  <si>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</si>
  <si>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</si>
  <si>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</si>
  <si>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</si>
  <si>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</si>
  <si>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</si>
  <si>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</si>
  <si>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</si>
  <si>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</si>
  <si>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</si>
  <si>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</si>
  <si>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</si>
  <si>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</si>
  <si>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</si>
  <si>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</si>
  <si>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</si>
  <si>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</si>
  <si>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</si>
  <si>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</si>
  <si>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</si>
  <si>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</si>
  <si>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</si>
  <si>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</si>
  <si>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</si>
  <si>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</si>
  <si>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</si>
  <si>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</si>
  <si>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</si>
  <si>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</si>
  <si>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</si>
  <si>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</si>
  <si>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</si>
  <si>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</si>
  <si>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</si>
  <si>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</si>
  <si>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</si>
  <si>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</si>
  <si>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</si>
  <si>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</si>
  <si>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</si>
  <si>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</si>
  <si>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</si>
  <si>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</si>
  <si>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</si>
  <si>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</si>
  <si>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</si>
  <si>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</si>
  <si>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</si>
  <si>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</si>
  <si>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</si>
  <si>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</si>
  <si>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</si>
  <si>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</si>
  <si>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</si>
  <si>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</si>
  <si>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</si>
  <si>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</si>
  <si>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</si>
  <si>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</si>
  <si>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</si>
  <si>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</si>
  <si>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</si>
  <si>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</si>
  <si>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</si>
  <si>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</si>
  <si>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</si>
  <si>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</si>
  <si>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</si>
  <si>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</si>
  <si>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</si>
  <si>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</si>
  <si>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</si>
  <si>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</si>
  <si>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</si>
  <si>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</si>
  <si>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</si>
  <si>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</si>
  <si>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</si>
  <si>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</si>
  <si>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</si>
  <si>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</si>
  <si>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</si>
  <si>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</si>
  <si>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</si>
  <si>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</si>
  <si>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</si>
  <si>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</si>
  <si>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</si>
  <si>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</si>
  <si>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</si>
  <si>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</si>
  <si>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</si>
  <si>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</si>
  <si>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</si>
  <si>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</si>
  <si>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</si>
  <si>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</si>
  <si>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</si>
  <si>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</si>
  <si>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</si>
  <si>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</si>
  <si>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</si>
  <si>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</si>
  <si>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</si>
  <si>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</si>
  <si>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</si>
  <si>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</si>
  <si>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</si>
  <si>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</si>
  <si>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</si>
  <si>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</si>
  <si>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</si>
  <si>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</si>
  <si>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</si>
  <si>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</si>
  <si>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</si>
  <si>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</si>
  <si>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</si>
  <si>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</si>
  <si>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</si>
  <si>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</si>
  <si>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</si>
  <si>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</si>
  <si>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</si>
  <si>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</si>
  <si>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</si>
  <si>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</si>
  <si>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</si>
  <si>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</si>
  <si>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</si>
  <si>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</si>
  <si>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</si>
  <si>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</si>
  <si>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</si>
  <si>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</si>
  <si>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</si>
  <si>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</si>
  <si>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</si>
  <si>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</si>
  <si>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</si>
  <si>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</si>
  <si>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</si>
  <si>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</si>
  <si>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</si>
  <si>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</si>
  <si>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</si>
  <si>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</si>
  <si>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</si>
  <si>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</si>
  <si>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</si>
  <si>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</si>
  <si>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</si>
  <si>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</si>
  <si>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</si>
  <si>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</si>
  <si>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</si>
  <si>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</si>
  <si>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</si>
  <si>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</si>
  <si>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</si>
  <si>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</si>
  <si>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</si>
  <si>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</si>
  <si>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</si>
  <si>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</si>
  <si>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</si>
  <si>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</si>
  <si>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</si>
  <si>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</si>
  <si>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</si>
  <si>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</si>
  <si>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</si>
  <si>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</si>
  <si>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</si>
  <si>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</si>
  <si>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</si>
  <si>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</si>
  <si>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</si>
  <si>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</si>
  <si>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</si>
  <si>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</si>
  <si>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</si>
  <si>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</si>
  <si>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</si>
  <si>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</si>
  <si>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</si>
  <si>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</si>
  <si>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</si>
  <si>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</si>
  <si>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</si>
  <si>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Jun-22</t>
  </si>
  <si>
    <t>%</t>
  </si>
  <si>
    <t>Dec-21</t>
  </si>
  <si>
    <t>Sep-22</t>
  </si>
  <si>
    <t>Oct-22</t>
  </si>
  <si>
    <t>Azerbaijan</t>
  </si>
  <si>
    <t>Aug-22</t>
  </si>
  <si>
    <t>Bosnia and Herzegovina</t>
  </si>
  <si>
    <t>Dec-20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</si>
  <si>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</si>
  <si>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</si>
  <si>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</si>
  <si>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</si>
  <si>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</si>
  <si>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</si>
  <si>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</si>
  <si>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</si>
  <si>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</si>
  <si>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</si>
  <si>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</si>
  <si>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</si>
  <si>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</si>
  <si>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</si>
  <si>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</si>
  <si>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</si>
  <si>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Jan-22</t>
  </si>
  <si>
    <t>Jan-19</t>
  </si>
  <si>
    <t>Nov-22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</si>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</sst>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5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World'!$H$2:$H$395</c:f>
              <c:numCache>
                <c:formatCode>0.00</c:formatCode>
                <c:ptCount val="39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87.006578947402247</c:v>
                </c:pt>
                <c:pt idx="340">
                  <c:v>87.746710526144682</c:v>
                </c:pt>
                <c:pt idx="341">
                  <c:v>88.240131578639634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88.157894736831295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87.499999999897199</c:v>
                </c:pt>
                <c:pt idx="353">
                  <c:v>87.253289473649716</c:v>
                </c:pt>
                <c:pt idx="354">
                  <c:v>87.41776315808886</c:v>
                </c:pt>
                <c:pt idx="355">
                  <c:v>86.677631579346411</c:v>
                </c:pt>
                <c:pt idx="356">
                  <c:v>86.430921052276503</c:v>
                </c:pt>
                <c:pt idx="357">
                  <c:v>85.690789473534068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85.937499999781551</c:v>
                </c:pt>
                <c:pt idx="368">
                  <c:v>82.483552631494405</c:v>
                </c:pt>
                <c:pt idx="369">
                  <c:v>84.046052631610067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86.430921052276503</c:v>
                </c:pt>
                <c:pt idx="378">
                  <c:v>87.088815789210599</c:v>
                </c:pt>
                <c:pt idx="379">
                  <c:v>85.773026316164845</c:v>
                </c:pt>
                <c:pt idx="380">
                  <c:v>86.842105262963102</c:v>
                </c:pt>
                <c:pt idx="381">
                  <c:v>86.101973684220681</c:v>
                </c:pt>
                <c:pt idx="382">
                  <c:v>87.746710526144682</c:v>
                </c:pt>
                <c:pt idx="383">
                  <c:v>86.842105262963102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87.41776315808886</c:v>
                </c:pt>
                <c:pt idx="389">
                  <c:v>85.690789473534068</c:v>
                </c:pt>
                <c:pt idx="390">
                  <c:v>86.019736842412328</c:v>
                </c:pt>
                <c:pt idx="391">
                  <c:v>87.993421052392165</c:v>
                </c:pt>
                <c:pt idx="392">
                  <c:v>86.430921052276503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3-427F-AC66-20C915D026AD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World'!$I$2:$I$395</c:f>
              <c:numCache>
                <c:formatCode>0.00</c:formatCode>
                <c:ptCount val="394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89.344262295081961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89.314988290398119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89.09055425448868</c:v>
                </c:pt>
                <c:pt idx="15">
                  <c:v>89.071038251366119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90.251756440281028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88.963700234192032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84.484777517564396</c:v>
                </c:pt>
                <c:pt idx="40">
                  <c:v>84.396955503512871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87.480483996877439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89.16861826697891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91.403200624512095</c:v>
                </c:pt>
                <c:pt idx="66">
                  <c:v>91.813036690085866</c:v>
                </c:pt>
                <c:pt idx="67">
                  <c:v>91.24707259953162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90.661592505854799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92.213114754098356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92.51561280249804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94.311085089773613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96.535909445745517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99.365729898516776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99.707259953161596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100.41959406713504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103.28844652615143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103.78610460577673</c:v>
                </c:pt>
                <c:pt idx="120">
                  <c:v>104.50819672131146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106.13778298204527</c:v>
                </c:pt>
                <c:pt idx="124">
                  <c:v>107.44535519125682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106.63544106167056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108.56752537080406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107.46487119437938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107.84543325526931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107.903981264637</c:v>
                </c:pt>
                <c:pt idx="152">
                  <c:v>106.55737704918033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106.48907103825135</c:v>
                </c:pt>
                <c:pt idx="159">
                  <c:v>106.53786104605777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107.23067915690866</c:v>
                </c:pt>
                <c:pt idx="180">
                  <c:v>108.95784543325526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108.09914129586261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106.54761904761904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107.63075722092115</c:v>
                </c:pt>
                <c:pt idx="193">
                  <c:v>106.90866510538642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109.33840749414519</c:v>
                </c:pt>
                <c:pt idx="201">
                  <c:v>108.42115534738485</c:v>
                </c:pt>
                <c:pt idx="202">
                  <c:v>107.8064012490242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108.36260733801717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110.69476971116315</c:v>
                </c:pt>
                <c:pt idx="211">
                  <c:v>111.35831381733021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109.49453551912568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107.7576112412178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91.803278688524586</c:v>
                </c:pt>
                <c:pt idx="233">
                  <c:v>92.964480874316934</c:v>
                </c:pt>
                <c:pt idx="234">
                  <c:v>92.632708821233422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94.916081186572981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97.531225604996095</c:v>
                </c:pt>
                <c:pt idx="247">
                  <c:v>96.409055425448855</c:v>
                </c:pt>
                <c:pt idx="248">
                  <c:v>97.67759562841529</c:v>
                </c:pt>
                <c:pt idx="249">
                  <c:v>97.492193598750973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101.23926619828259</c:v>
                </c:pt>
                <c:pt idx="253">
                  <c:v>101.58079625292739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100.13661202185793</c:v>
                </c:pt>
                <c:pt idx="259">
                  <c:v>99.316939890710387</c:v>
                </c:pt>
                <c:pt idx="260">
                  <c:v>98.614363778298198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98.438719750195148</c:v>
                </c:pt>
                <c:pt idx="265">
                  <c:v>99.336455893832934</c:v>
                </c:pt>
                <c:pt idx="266">
                  <c:v>98.214285714285722</c:v>
                </c:pt>
                <c:pt idx="267">
                  <c:v>98.516783762685392</c:v>
                </c:pt>
                <c:pt idx="268">
                  <c:v>97.238485558157691</c:v>
                </c:pt>
                <c:pt idx="269">
                  <c:v>96.448087431693992</c:v>
                </c:pt>
                <c:pt idx="270">
                  <c:v>97.101873536299763</c:v>
                </c:pt>
                <c:pt idx="271">
                  <c:v>99.287665886026531</c:v>
                </c:pt>
                <c:pt idx="272">
                  <c:v>97.014051522248238</c:v>
                </c:pt>
                <c:pt idx="273">
                  <c:v>95.608899297423889</c:v>
                </c:pt>
                <c:pt idx="274">
                  <c:v>95.608899297423889</c:v>
                </c:pt>
                <c:pt idx="275">
                  <c:v>96.409055425448855</c:v>
                </c:pt>
                <c:pt idx="276">
                  <c:v>96.32123341139733</c:v>
                </c:pt>
                <c:pt idx="277">
                  <c:v>97.238485558157691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98.692427790788443</c:v>
                </c:pt>
                <c:pt idx="281">
                  <c:v>97.44340359094457</c:v>
                </c:pt>
                <c:pt idx="282">
                  <c:v>96.721311475409834</c:v>
                </c:pt>
                <c:pt idx="283">
                  <c:v>96.008977361436379</c:v>
                </c:pt>
                <c:pt idx="284">
                  <c:v>96.633489461358309</c:v>
                </c:pt>
                <c:pt idx="285">
                  <c:v>96.545667447306784</c:v>
                </c:pt>
                <c:pt idx="286">
                  <c:v>98.263075722092111</c:v>
                </c:pt>
                <c:pt idx="287">
                  <c:v>97.04332552693208</c:v>
                </c:pt>
                <c:pt idx="288">
                  <c:v>95.647931303668997</c:v>
                </c:pt>
                <c:pt idx="289">
                  <c:v>96.965261514441849</c:v>
                </c:pt>
                <c:pt idx="290">
                  <c:v>96.438329430132697</c:v>
                </c:pt>
                <c:pt idx="291">
                  <c:v>96.701795472287273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97.726385636221707</c:v>
                </c:pt>
                <c:pt idx="295">
                  <c:v>95.930913348946135</c:v>
                </c:pt>
                <c:pt idx="296">
                  <c:v>96.750585480093676</c:v>
                </c:pt>
                <c:pt idx="297">
                  <c:v>95.238095238095227</c:v>
                </c:pt>
                <c:pt idx="298">
                  <c:v>94.428181108508966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97.60928961748634</c:v>
                </c:pt>
                <c:pt idx="302">
                  <c:v>97.521467603434814</c:v>
                </c:pt>
                <c:pt idx="303">
                  <c:v>96.867681498829029</c:v>
                </c:pt>
                <c:pt idx="304">
                  <c:v>97.833723653395779</c:v>
                </c:pt>
                <c:pt idx="305">
                  <c:v>97.794691647150657</c:v>
                </c:pt>
                <c:pt idx="306">
                  <c:v>96.799375487900079</c:v>
                </c:pt>
                <c:pt idx="307">
                  <c:v>97.658079625292729</c:v>
                </c:pt>
                <c:pt idx="308">
                  <c:v>98.721701795472285</c:v>
                </c:pt>
                <c:pt idx="309">
                  <c:v>98.838797814207652</c:v>
                </c:pt>
                <c:pt idx="310">
                  <c:v>96.945745511319274</c:v>
                </c:pt>
                <c:pt idx="311">
                  <c:v>97.287275565964094</c:v>
                </c:pt>
                <c:pt idx="312">
                  <c:v>98.994925839188127</c:v>
                </c:pt>
                <c:pt idx="313">
                  <c:v>98.399687743950039</c:v>
                </c:pt>
                <c:pt idx="314">
                  <c:v>97.648321623731448</c:v>
                </c:pt>
                <c:pt idx="315">
                  <c:v>98.692427790788443</c:v>
                </c:pt>
                <c:pt idx="316">
                  <c:v>97.218969555035116</c:v>
                </c:pt>
                <c:pt idx="317">
                  <c:v>96.916471506635432</c:v>
                </c:pt>
                <c:pt idx="318">
                  <c:v>96.750585480093676</c:v>
                </c:pt>
                <c:pt idx="319">
                  <c:v>98.63387978142076</c:v>
                </c:pt>
                <c:pt idx="320">
                  <c:v>97.482435597189692</c:v>
                </c:pt>
                <c:pt idx="321">
                  <c:v>97.131147540983605</c:v>
                </c:pt>
                <c:pt idx="322">
                  <c:v>99.785323965651841</c:v>
                </c:pt>
                <c:pt idx="323">
                  <c:v>98.331381733021075</c:v>
                </c:pt>
                <c:pt idx="324">
                  <c:v>98.672911787665882</c:v>
                </c:pt>
                <c:pt idx="325">
                  <c:v>97.68735362997657</c:v>
                </c:pt>
                <c:pt idx="326">
                  <c:v>98.97540983606558</c:v>
                </c:pt>
                <c:pt idx="327">
                  <c:v>98.585089773614357</c:v>
                </c:pt>
                <c:pt idx="328">
                  <c:v>100.82943013270882</c:v>
                </c:pt>
                <c:pt idx="329">
                  <c:v>99.580405932864949</c:v>
                </c:pt>
                <c:pt idx="330">
                  <c:v>100.07806401249024</c:v>
                </c:pt>
                <c:pt idx="331">
                  <c:v>100.40007806401249</c:v>
                </c:pt>
                <c:pt idx="332">
                  <c:v>101.09289617486338</c:v>
                </c:pt>
                <c:pt idx="333">
                  <c:v>101.56128024980484</c:v>
                </c:pt>
                <c:pt idx="334">
                  <c:v>101.93208430913347</c:v>
                </c:pt>
                <c:pt idx="335">
                  <c:v>103.12256049960968</c:v>
                </c:pt>
                <c:pt idx="336">
                  <c:v>99.346213895394214</c:v>
                </c:pt>
                <c:pt idx="337">
                  <c:v>100.80015612802498</c:v>
                </c:pt>
                <c:pt idx="338">
                  <c:v>101.775956284153</c:v>
                </c:pt>
                <c:pt idx="339">
                  <c:v>100.75136612021858</c:v>
                </c:pt>
                <c:pt idx="340">
                  <c:v>99.726775956284158</c:v>
                </c:pt>
                <c:pt idx="341">
                  <c:v>101.42466822794691</c:v>
                </c:pt>
                <c:pt idx="342">
                  <c:v>101.21975019516003</c:v>
                </c:pt>
                <c:pt idx="343">
                  <c:v>101.55152224824354</c:v>
                </c:pt>
                <c:pt idx="344">
                  <c:v>100.42935206869633</c:v>
                </c:pt>
                <c:pt idx="345">
                  <c:v>101.41491022638564</c:v>
                </c:pt>
                <c:pt idx="346">
                  <c:v>100.37080405932865</c:v>
                </c:pt>
                <c:pt idx="347">
                  <c:v>101.71740827478531</c:v>
                </c:pt>
                <c:pt idx="348">
                  <c:v>102.04918032786885</c:v>
                </c:pt>
                <c:pt idx="349">
                  <c:v>102.14676034348166</c:v>
                </c:pt>
                <c:pt idx="350">
                  <c:v>101.94184231069477</c:v>
                </c:pt>
                <c:pt idx="351">
                  <c:v>102.28337236533957</c:v>
                </c:pt>
                <c:pt idx="352">
                  <c:v>103.6982825917252</c:v>
                </c:pt>
                <c:pt idx="353">
                  <c:v>101.15144418423107</c:v>
                </c:pt>
                <c:pt idx="354">
                  <c:v>101.61982825917252</c:v>
                </c:pt>
                <c:pt idx="355">
                  <c:v>100.49765807962528</c:v>
                </c:pt>
                <c:pt idx="356">
                  <c:v>101.3856362217018</c:v>
                </c:pt>
                <c:pt idx="357">
                  <c:v>101.03434816549571</c:v>
                </c:pt>
                <c:pt idx="358">
                  <c:v>100.66354410616705</c:v>
                </c:pt>
                <c:pt idx="359">
                  <c:v>98.731459797033565</c:v>
                </c:pt>
                <c:pt idx="360">
                  <c:v>98.760733801717393</c:v>
                </c:pt>
                <c:pt idx="361">
                  <c:v>100.91725214676035</c:v>
                </c:pt>
                <c:pt idx="362">
                  <c:v>83.616315378610452</c:v>
                </c:pt>
                <c:pt idx="363">
                  <c:v>66.471506635441074</c:v>
                </c:pt>
                <c:pt idx="364">
                  <c:v>79.303278688524586</c:v>
                </c:pt>
                <c:pt idx="365">
                  <c:v>89.16861826697891</c:v>
                </c:pt>
                <c:pt idx="366">
                  <c:v>92.622950819672127</c:v>
                </c:pt>
                <c:pt idx="367">
                  <c:v>93.052302888368459</c:v>
                </c:pt>
                <c:pt idx="368">
                  <c:v>94.769711163153787</c:v>
                </c:pt>
                <c:pt idx="369">
                  <c:v>96.848165495706482</c:v>
                </c:pt>
                <c:pt idx="370">
                  <c:v>95.86260733801717</c:v>
                </c:pt>
                <c:pt idx="371">
                  <c:v>95.452771272443385</c:v>
                </c:pt>
                <c:pt idx="372">
                  <c:v>98.155737704918039</c:v>
                </c:pt>
                <c:pt idx="373">
                  <c:v>93.950039032006245</c:v>
                </c:pt>
                <c:pt idx="374">
                  <c:v>95.618657298985156</c:v>
                </c:pt>
                <c:pt idx="375">
                  <c:v>95.804059328649501</c:v>
                </c:pt>
                <c:pt idx="376">
                  <c:v>95.608899297423889</c:v>
                </c:pt>
                <c:pt idx="377">
                  <c:v>95.423497267759558</c:v>
                </c:pt>
                <c:pt idx="378">
                  <c:v>96.116315378610452</c:v>
                </c:pt>
                <c:pt idx="379">
                  <c:v>96.067525370804063</c:v>
                </c:pt>
                <c:pt idx="380">
                  <c:v>95.023419203747068</c:v>
                </c:pt>
                <c:pt idx="381">
                  <c:v>96.116315378610452</c:v>
                </c:pt>
                <c:pt idx="382">
                  <c:v>95.316159250585486</c:v>
                </c:pt>
                <c:pt idx="383">
                  <c:v>95.374707259953155</c:v>
                </c:pt>
                <c:pt idx="384">
                  <c:v>97.072599531615921</c:v>
                </c:pt>
                <c:pt idx="385">
                  <c:v>95.794301327088206</c:v>
                </c:pt>
                <c:pt idx="386">
                  <c:v>95.384465261514435</c:v>
                </c:pt>
                <c:pt idx="387">
                  <c:v>95.033177205308348</c:v>
                </c:pt>
                <c:pt idx="388">
                  <c:v>95.238095238095227</c:v>
                </c:pt>
                <c:pt idx="389">
                  <c:v>96.535909445745517</c:v>
                </c:pt>
                <c:pt idx="390">
                  <c:v>94.984387197501945</c:v>
                </c:pt>
                <c:pt idx="391">
                  <c:v>97.511709601873534</c:v>
                </c:pt>
                <c:pt idx="392">
                  <c:v>96.731069476971101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93-427F-AC66-20C915D026AD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World'!$J$2:$J$406</c:f>
              <c:numCache>
                <c:formatCode>0.00</c:formatCode>
                <c:ptCount val="405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128.32446808517534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93-427F-AC66-20C915D026AD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World'!$K$2:$K$395</c:f>
              <c:numCache>
                <c:formatCode>0.00</c:formatCode>
                <c:ptCount val="394"/>
                <c:pt idx="0">
                  <c:v>85.348741934816218</c:v>
                </c:pt>
                <c:pt idx="1">
                  <c:v>83.213829731188412</c:v>
                </c:pt>
                <c:pt idx="2">
                  <c:v>84.081210639195376</c:v>
                </c:pt>
                <c:pt idx="3">
                  <c:v>85.224642249566898</c:v>
                </c:pt>
                <c:pt idx="4">
                  <c:v>84.325653394680188</c:v>
                </c:pt>
                <c:pt idx="5">
                  <c:v>86.529269389029409</c:v>
                </c:pt>
                <c:pt idx="6">
                  <c:v>83.95054259531608</c:v>
                </c:pt>
                <c:pt idx="7">
                  <c:v>82.858289267006853</c:v>
                </c:pt>
                <c:pt idx="8">
                  <c:v>85.738851233888255</c:v>
                </c:pt>
                <c:pt idx="9">
                  <c:v>82.310184299232702</c:v>
                </c:pt>
                <c:pt idx="10">
                  <c:v>84.978345337413913</c:v>
                </c:pt>
                <c:pt idx="11">
                  <c:v>84.563671852921715</c:v>
                </c:pt>
                <c:pt idx="12">
                  <c:v>84.650696033123552</c:v>
                </c:pt>
                <c:pt idx="13">
                  <c:v>83.30605453260587</c:v>
                </c:pt>
                <c:pt idx="14">
                  <c:v>80.406360346427576</c:v>
                </c:pt>
                <c:pt idx="15">
                  <c:v>86.404698537776568</c:v>
                </c:pt>
                <c:pt idx="16">
                  <c:v>82.150796317495917</c:v>
                </c:pt>
                <c:pt idx="17">
                  <c:v>84.725922421033403</c:v>
                </c:pt>
                <c:pt idx="18">
                  <c:v>82.651845705527236</c:v>
                </c:pt>
                <c:pt idx="19">
                  <c:v>82.46007354082937</c:v>
                </c:pt>
                <c:pt idx="20">
                  <c:v>84.522642281716401</c:v>
                </c:pt>
                <c:pt idx="21">
                  <c:v>85.029917670510542</c:v>
                </c:pt>
                <c:pt idx="22">
                  <c:v>84.781656436602319</c:v>
                </c:pt>
                <c:pt idx="23">
                  <c:v>85.633160069512741</c:v>
                </c:pt>
                <c:pt idx="24">
                  <c:v>84.30124433610041</c:v>
                </c:pt>
                <c:pt idx="25">
                  <c:v>84.564144180417486</c:v>
                </c:pt>
                <c:pt idx="26">
                  <c:v>83.495638060458504</c:v>
                </c:pt>
                <c:pt idx="27">
                  <c:v>83.45083519321588</c:v>
                </c:pt>
                <c:pt idx="28">
                  <c:v>82.624095489422018</c:v>
                </c:pt>
                <c:pt idx="29">
                  <c:v>81.656184486654951</c:v>
                </c:pt>
                <c:pt idx="30">
                  <c:v>80.794785961063766</c:v>
                </c:pt>
                <c:pt idx="31">
                  <c:v>80.449043078661433</c:v>
                </c:pt>
                <c:pt idx="32">
                  <c:v>79.955366200040572</c:v>
                </c:pt>
                <c:pt idx="33">
                  <c:v>79.362784878750475</c:v>
                </c:pt>
                <c:pt idx="34">
                  <c:v>78.001792114554448</c:v>
                </c:pt>
                <c:pt idx="35">
                  <c:v>76.729559748427675</c:v>
                </c:pt>
                <c:pt idx="36">
                  <c:v>77.865692838303914</c:v>
                </c:pt>
                <c:pt idx="37">
                  <c:v>76.688983566646385</c:v>
                </c:pt>
                <c:pt idx="38">
                  <c:v>76.886792452830178</c:v>
                </c:pt>
                <c:pt idx="39">
                  <c:v>76.474267937771913</c:v>
                </c:pt>
                <c:pt idx="40">
                  <c:v>77.089673361736658</c:v>
                </c:pt>
                <c:pt idx="41">
                  <c:v>76.503854737691881</c:v>
                </c:pt>
                <c:pt idx="42">
                  <c:v>77.23760735795517</c:v>
                </c:pt>
                <c:pt idx="43">
                  <c:v>76.063434097236296</c:v>
                </c:pt>
                <c:pt idx="44">
                  <c:v>78.216507743428906</c:v>
                </c:pt>
                <c:pt idx="45">
                  <c:v>78.785419625628364</c:v>
                </c:pt>
                <c:pt idx="46">
                  <c:v>79.148914587137341</c:v>
                </c:pt>
                <c:pt idx="47">
                  <c:v>79.361094204227811</c:v>
                </c:pt>
                <c:pt idx="48">
                  <c:v>79.126935821724032</c:v>
                </c:pt>
                <c:pt idx="49">
                  <c:v>81.340873740588577</c:v>
                </c:pt>
                <c:pt idx="50">
                  <c:v>81.326503009681929</c:v>
                </c:pt>
                <c:pt idx="51">
                  <c:v>82.597044701286038</c:v>
                </c:pt>
                <c:pt idx="52">
                  <c:v>82.015452762702594</c:v>
                </c:pt>
                <c:pt idx="53">
                  <c:v>83.334178670594667</c:v>
                </c:pt>
                <c:pt idx="54">
                  <c:v>84.407756813276293</c:v>
                </c:pt>
                <c:pt idx="55">
                  <c:v>84.504125245006875</c:v>
                </c:pt>
                <c:pt idx="56">
                  <c:v>84.550618786772162</c:v>
                </c:pt>
                <c:pt idx="57">
                  <c:v>85.391729221472687</c:v>
                </c:pt>
                <c:pt idx="58">
                  <c:v>86.731588557516744</c:v>
                </c:pt>
                <c:pt idx="59">
                  <c:v>89.013998782714538</c:v>
                </c:pt>
                <c:pt idx="60">
                  <c:v>88.613308987624265</c:v>
                </c:pt>
                <c:pt idx="61">
                  <c:v>87.71387029119046</c:v>
                </c:pt>
                <c:pt idx="62">
                  <c:v>87.577771014939927</c:v>
                </c:pt>
                <c:pt idx="63">
                  <c:v>87.971698113630211</c:v>
                </c:pt>
                <c:pt idx="64">
                  <c:v>88.675018597557539</c:v>
                </c:pt>
                <c:pt idx="65">
                  <c:v>88.057077162654124</c:v>
                </c:pt>
                <c:pt idx="66">
                  <c:v>87.663995401225179</c:v>
                </c:pt>
                <c:pt idx="67">
                  <c:v>87.263305606134878</c:v>
                </c:pt>
                <c:pt idx="68">
                  <c:v>87.705416920267794</c:v>
                </c:pt>
                <c:pt idx="69">
                  <c:v>87.070568742673728</c:v>
                </c:pt>
                <c:pt idx="70">
                  <c:v>87.515216068590647</c:v>
                </c:pt>
                <c:pt idx="71">
                  <c:v>88.267566105221931</c:v>
                </c:pt>
                <c:pt idx="72">
                  <c:v>85.418780009608653</c:v>
                </c:pt>
                <c:pt idx="73">
                  <c:v>85.501623047693926</c:v>
                </c:pt>
                <c:pt idx="74">
                  <c:v>85.726482721168367</c:v>
                </c:pt>
                <c:pt idx="75">
                  <c:v>85.122066679910276</c:v>
                </c:pt>
                <c:pt idx="76">
                  <c:v>86.199871508898582</c:v>
                </c:pt>
                <c:pt idx="77">
                  <c:v>87.306417799700185</c:v>
                </c:pt>
                <c:pt idx="78">
                  <c:v>86.299621288829144</c:v>
                </c:pt>
                <c:pt idx="79">
                  <c:v>86.879522553735256</c:v>
                </c:pt>
                <c:pt idx="80">
                  <c:v>87.2159667279536</c:v>
                </c:pt>
                <c:pt idx="81">
                  <c:v>87.300500439716188</c:v>
                </c:pt>
                <c:pt idx="82">
                  <c:v>88.520321904093692</c:v>
                </c:pt>
                <c:pt idx="83">
                  <c:v>87.21765740163093</c:v>
                </c:pt>
                <c:pt idx="84">
                  <c:v>89.564313248546014</c:v>
                </c:pt>
                <c:pt idx="85">
                  <c:v>88.841550010144047</c:v>
                </c:pt>
                <c:pt idx="86">
                  <c:v>92.406336646913957</c:v>
                </c:pt>
                <c:pt idx="87">
                  <c:v>91.888144991941118</c:v>
                </c:pt>
                <c:pt idx="88">
                  <c:v>91.321769121525662</c:v>
                </c:pt>
                <c:pt idx="89">
                  <c:v>92.212754446191468</c:v>
                </c:pt>
                <c:pt idx="90">
                  <c:v>93.161222695329229</c:v>
                </c:pt>
                <c:pt idx="91">
                  <c:v>94.804558057471652</c:v>
                </c:pt>
                <c:pt idx="92">
                  <c:v>94.466423209575979</c:v>
                </c:pt>
                <c:pt idx="93">
                  <c:v>95.247514708865893</c:v>
                </c:pt>
                <c:pt idx="94">
                  <c:v>94.351457361477415</c:v>
                </c:pt>
                <c:pt idx="95">
                  <c:v>94.523060796786595</c:v>
                </c:pt>
                <c:pt idx="96">
                  <c:v>95.857002772846641</c:v>
                </c:pt>
                <c:pt idx="97">
                  <c:v>97.933150740937975</c:v>
                </c:pt>
                <c:pt idx="98">
                  <c:v>96.914519510098955</c:v>
                </c:pt>
                <c:pt idx="99">
                  <c:v>97.513863528634388</c:v>
                </c:pt>
                <c:pt idx="100">
                  <c:v>97.884121187388686</c:v>
                </c:pt>
                <c:pt idx="101">
                  <c:v>97.72266179752485</c:v>
                </c:pt>
                <c:pt idx="102">
                  <c:v>97.560357070399675</c:v>
                </c:pt>
                <c:pt idx="103">
                  <c:v>97.607695949426301</c:v>
                </c:pt>
                <c:pt idx="104">
                  <c:v>97.808886183810102</c:v>
                </c:pt>
                <c:pt idx="105">
                  <c:v>98.912896462827703</c:v>
                </c:pt>
                <c:pt idx="106">
                  <c:v>98.471630485956126</c:v>
                </c:pt>
                <c:pt idx="107">
                  <c:v>99.206228444326086</c:v>
                </c:pt>
                <c:pt idx="108">
                  <c:v>100</c:v>
                </c:pt>
                <c:pt idx="109">
                  <c:v>98.399776831422869</c:v>
                </c:pt>
                <c:pt idx="110">
                  <c:v>97.326198687895896</c:v>
                </c:pt>
                <c:pt idx="111">
                  <c:v>98.970379387299644</c:v>
                </c:pt>
                <c:pt idx="112">
                  <c:v>98.910360451889034</c:v>
                </c:pt>
                <c:pt idx="113">
                  <c:v>99.885879489162775</c:v>
                </c:pt>
                <c:pt idx="114">
                  <c:v>101.25109893797479</c:v>
                </c:pt>
                <c:pt idx="115">
                  <c:v>100.22063298885845</c:v>
                </c:pt>
                <c:pt idx="116">
                  <c:v>101.36014742693469</c:v>
                </c:pt>
                <c:pt idx="117">
                  <c:v>101.79549604382227</c:v>
                </c:pt>
                <c:pt idx="118">
                  <c:v>102.42696287321634</c:v>
                </c:pt>
                <c:pt idx="119">
                  <c:v>103.13028335714365</c:v>
                </c:pt>
                <c:pt idx="120">
                  <c:v>103.53689051221794</c:v>
                </c:pt>
                <c:pt idx="121">
                  <c:v>103.95364171273754</c:v>
                </c:pt>
                <c:pt idx="122">
                  <c:v>104.90633664733662</c:v>
                </c:pt>
                <c:pt idx="123">
                  <c:v>104.56059376493428</c:v>
                </c:pt>
                <c:pt idx="124">
                  <c:v>105.4828565631974</c:v>
                </c:pt>
                <c:pt idx="125">
                  <c:v>104.53692432584364</c:v>
                </c:pt>
                <c:pt idx="126">
                  <c:v>105.36535470331485</c:v>
                </c:pt>
                <c:pt idx="127">
                  <c:v>104.41096909419309</c:v>
                </c:pt>
                <c:pt idx="128">
                  <c:v>104.54537769676631</c:v>
                </c:pt>
                <c:pt idx="129">
                  <c:v>103.40755393236739</c:v>
                </c:pt>
                <c:pt idx="130">
                  <c:v>105.98076012727958</c:v>
                </c:pt>
                <c:pt idx="131">
                  <c:v>106.87512680099073</c:v>
                </c:pt>
                <c:pt idx="132">
                  <c:v>104.35348617056648</c:v>
                </c:pt>
                <c:pt idx="133">
                  <c:v>104.14468790167602</c:v>
                </c:pt>
                <c:pt idx="134">
                  <c:v>103.61719753851919</c:v>
                </c:pt>
                <c:pt idx="135">
                  <c:v>102.6619665921361</c:v>
                </c:pt>
                <c:pt idx="136">
                  <c:v>104.05085548088411</c:v>
                </c:pt>
                <c:pt idx="137">
                  <c:v>104.36870223873447</c:v>
                </c:pt>
                <c:pt idx="138">
                  <c:v>102.8115912628773</c:v>
                </c:pt>
                <c:pt idx="139">
                  <c:v>105.9249678773303</c:v>
                </c:pt>
                <c:pt idx="140">
                  <c:v>103.86826266286829</c:v>
                </c:pt>
                <c:pt idx="141">
                  <c:v>103.05842970176506</c:v>
                </c:pt>
                <c:pt idx="142">
                  <c:v>101.30689118792408</c:v>
                </c:pt>
                <c:pt idx="143">
                  <c:v>101.30942719970807</c:v>
                </c:pt>
                <c:pt idx="144">
                  <c:v>102.35510921783774</c:v>
                </c:pt>
                <c:pt idx="145">
                  <c:v>102.91387705459186</c:v>
                </c:pt>
                <c:pt idx="146">
                  <c:v>102.65351322121346</c:v>
                </c:pt>
                <c:pt idx="147">
                  <c:v>103.53773584947926</c:v>
                </c:pt>
                <c:pt idx="148">
                  <c:v>102.64928653575211</c:v>
                </c:pt>
                <c:pt idx="149">
                  <c:v>102.64421451302947</c:v>
                </c:pt>
                <c:pt idx="150">
                  <c:v>103.12943801988231</c:v>
                </c:pt>
                <c:pt idx="151">
                  <c:v>103.83444917833231</c:v>
                </c:pt>
                <c:pt idx="152">
                  <c:v>104.09227699992672</c:v>
                </c:pt>
                <c:pt idx="153">
                  <c:v>104.71444512113681</c:v>
                </c:pt>
                <c:pt idx="154">
                  <c:v>104.35602218150515</c:v>
                </c:pt>
                <c:pt idx="155">
                  <c:v>103.70764861026576</c:v>
                </c:pt>
                <c:pt idx="156">
                  <c:v>104.50395617772368</c:v>
                </c:pt>
                <c:pt idx="157">
                  <c:v>104.84631771192601</c:v>
                </c:pt>
                <c:pt idx="158">
                  <c:v>104.51748157136899</c:v>
                </c:pt>
                <c:pt idx="159">
                  <c:v>104.7871441129314</c:v>
                </c:pt>
                <c:pt idx="160">
                  <c:v>103.90714817097225</c:v>
                </c:pt>
                <c:pt idx="161">
                  <c:v>104.2638804352359</c:v>
                </c:pt>
                <c:pt idx="162">
                  <c:v>104.57327382131828</c:v>
                </c:pt>
                <c:pt idx="163">
                  <c:v>104.73726922296612</c:v>
                </c:pt>
                <c:pt idx="164">
                  <c:v>104.13454385623069</c:v>
                </c:pt>
                <c:pt idx="165">
                  <c:v>105.87424765010368</c:v>
                </c:pt>
                <c:pt idx="166">
                  <c:v>105.1007641844751</c:v>
                </c:pt>
                <c:pt idx="167">
                  <c:v>104.56312977587294</c:v>
                </c:pt>
                <c:pt idx="168">
                  <c:v>104.62145803760622</c:v>
                </c:pt>
                <c:pt idx="169">
                  <c:v>105.33154121877888</c:v>
                </c:pt>
                <c:pt idx="170">
                  <c:v>106.50909582769775</c:v>
                </c:pt>
                <c:pt idx="171">
                  <c:v>106.1785690134634</c:v>
                </c:pt>
                <c:pt idx="172">
                  <c:v>106.7998917965668</c:v>
                </c:pt>
                <c:pt idx="173">
                  <c:v>106.94867113004665</c:v>
                </c:pt>
                <c:pt idx="174">
                  <c:v>107.1439440052918</c:v>
                </c:pt>
                <c:pt idx="175">
                  <c:v>105.73223101386917</c:v>
                </c:pt>
                <c:pt idx="176">
                  <c:v>107.41022519780887</c:v>
                </c:pt>
                <c:pt idx="177">
                  <c:v>106.47866369136179</c:v>
                </c:pt>
                <c:pt idx="178">
                  <c:v>107.2504564824677</c:v>
                </c:pt>
                <c:pt idx="179">
                  <c:v>105.05427064355514</c:v>
                </c:pt>
                <c:pt idx="180">
                  <c:v>105.46087779778408</c:v>
                </c:pt>
                <c:pt idx="181">
                  <c:v>105.93257591099163</c:v>
                </c:pt>
                <c:pt idx="182">
                  <c:v>106.69084330845224</c:v>
                </c:pt>
                <c:pt idx="183">
                  <c:v>107.72046392115259</c:v>
                </c:pt>
                <c:pt idx="184">
                  <c:v>106.86075606923873</c:v>
                </c:pt>
                <c:pt idx="185">
                  <c:v>107.38063839873425</c:v>
                </c:pt>
                <c:pt idx="186">
                  <c:v>107.51842834950745</c:v>
                </c:pt>
                <c:pt idx="187">
                  <c:v>108.31304524244268</c:v>
                </c:pt>
                <c:pt idx="188">
                  <c:v>107.88023263649376</c:v>
                </c:pt>
                <c:pt idx="189">
                  <c:v>107.35950497058226</c:v>
                </c:pt>
                <c:pt idx="190">
                  <c:v>108.72556975750095</c:v>
                </c:pt>
                <c:pt idx="191">
                  <c:v>109.5886589576148</c:v>
                </c:pt>
                <c:pt idx="192">
                  <c:v>110.32748360060076</c:v>
                </c:pt>
                <c:pt idx="193">
                  <c:v>110.14235477080092</c:v>
                </c:pt>
                <c:pt idx="194">
                  <c:v>110.71633867572305</c:v>
                </c:pt>
                <c:pt idx="195">
                  <c:v>110.0282342599637</c:v>
                </c:pt>
                <c:pt idx="196">
                  <c:v>111.40021640602106</c:v>
                </c:pt>
                <c:pt idx="197">
                  <c:v>111.7738554138207</c:v>
                </c:pt>
                <c:pt idx="198">
                  <c:v>111.5202542776876</c:v>
                </c:pt>
                <c:pt idx="199">
                  <c:v>111.25819976978653</c:v>
                </c:pt>
                <c:pt idx="200">
                  <c:v>112.07225941719641</c:v>
                </c:pt>
                <c:pt idx="201">
                  <c:v>111.8803678909966</c:v>
                </c:pt>
                <c:pt idx="202">
                  <c:v>113.32251301790987</c:v>
                </c:pt>
                <c:pt idx="203">
                  <c:v>114.70971123298054</c:v>
                </c:pt>
                <c:pt idx="204">
                  <c:v>113.92439304822929</c:v>
                </c:pt>
                <c:pt idx="205">
                  <c:v>113.31659565877121</c:v>
                </c:pt>
                <c:pt idx="206">
                  <c:v>114.70548454751921</c:v>
                </c:pt>
                <c:pt idx="207">
                  <c:v>112.57100831853994</c:v>
                </c:pt>
                <c:pt idx="208">
                  <c:v>115.21099614526271</c:v>
                </c:pt>
                <c:pt idx="209">
                  <c:v>115.10363833082549</c:v>
                </c:pt>
                <c:pt idx="210">
                  <c:v>113.03678907176348</c:v>
                </c:pt>
                <c:pt idx="211">
                  <c:v>113.16528031350735</c:v>
                </c:pt>
                <c:pt idx="212">
                  <c:v>113.59555690851761</c:v>
                </c:pt>
                <c:pt idx="213">
                  <c:v>113.80942719928541</c:v>
                </c:pt>
                <c:pt idx="214">
                  <c:v>112.95986339366222</c:v>
                </c:pt>
                <c:pt idx="215">
                  <c:v>112.7400757420651</c:v>
                </c:pt>
                <c:pt idx="216">
                  <c:v>113.09511733265143</c:v>
                </c:pt>
                <c:pt idx="217">
                  <c:v>113.00043957544352</c:v>
                </c:pt>
                <c:pt idx="218">
                  <c:v>110.93866233825882</c:v>
                </c:pt>
                <c:pt idx="219">
                  <c:v>111.62338540581817</c:v>
                </c:pt>
                <c:pt idx="220">
                  <c:v>108.76360992749825</c:v>
                </c:pt>
                <c:pt idx="221">
                  <c:v>105.3357679042402</c:v>
                </c:pt>
                <c:pt idx="222">
                  <c:v>106.91654831918802</c:v>
                </c:pt>
                <c:pt idx="223">
                  <c:v>104.09565834897207</c:v>
                </c:pt>
                <c:pt idx="224">
                  <c:v>103.57577601947656</c:v>
                </c:pt>
                <c:pt idx="225">
                  <c:v>97.398897680535825</c:v>
                </c:pt>
                <c:pt idx="226">
                  <c:v>95.059004530866076</c:v>
                </c:pt>
                <c:pt idx="227">
                  <c:v>90.105329005348167</c:v>
                </c:pt>
                <c:pt idx="228">
                  <c:v>89.281970649754285</c:v>
                </c:pt>
                <c:pt idx="229">
                  <c:v>89.026678839943855</c:v>
                </c:pt>
                <c:pt idx="230">
                  <c:v>86.701156421180755</c:v>
                </c:pt>
                <c:pt idx="231">
                  <c:v>87.446743761412051</c:v>
                </c:pt>
                <c:pt idx="232">
                  <c:v>86.887130587396584</c:v>
                </c:pt>
                <c:pt idx="233">
                  <c:v>87.708798268467802</c:v>
                </c:pt>
                <c:pt idx="234">
                  <c:v>88.543146006768325</c:v>
                </c:pt>
                <c:pt idx="235">
                  <c:v>88.932846419151957</c:v>
                </c:pt>
                <c:pt idx="236">
                  <c:v>89.823831743817763</c:v>
                </c:pt>
                <c:pt idx="237">
                  <c:v>89.589673362159331</c:v>
                </c:pt>
                <c:pt idx="238">
                  <c:v>89.21857036614368</c:v>
                </c:pt>
                <c:pt idx="239">
                  <c:v>88.728274835722814</c:v>
                </c:pt>
                <c:pt idx="240">
                  <c:v>87.958172719139554</c:v>
                </c:pt>
                <c:pt idx="241">
                  <c:v>87.961554068184881</c:v>
                </c:pt>
                <c:pt idx="242">
                  <c:v>89.89737607371903</c:v>
                </c:pt>
                <c:pt idx="243">
                  <c:v>90.203388111601399</c:v>
                </c:pt>
                <c:pt idx="244">
                  <c:v>89.799316967465785</c:v>
                </c:pt>
                <c:pt idx="245">
                  <c:v>89.876242645567046</c:v>
                </c:pt>
                <c:pt idx="246">
                  <c:v>88.862683438296017</c:v>
                </c:pt>
                <c:pt idx="247">
                  <c:v>88.101034692635423</c:v>
                </c:pt>
                <c:pt idx="248">
                  <c:v>88.638669101237568</c:v>
                </c:pt>
                <c:pt idx="249">
                  <c:v>89.182220869823709</c:v>
                </c:pt>
                <c:pt idx="250">
                  <c:v>91.318387773325668</c:v>
                </c:pt>
                <c:pt idx="251">
                  <c:v>89.069791032663829</c:v>
                </c:pt>
                <c:pt idx="252">
                  <c:v>89.479779535938093</c:v>
                </c:pt>
                <c:pt idx="253">
                  <c:v>89.841583823769753</c:v>
                </c:pt>
                <c:pt idx="254">
                  <c:v>89.112057888967783</c:v>
                </c:pt>
                <c:pt idx="255">
                  <c:v>88.690234665725512</c:v>
                </c:pt>
                <c:pt idx="256">
                  <c:v>87.962399404600887</c:v>
                </c:pt>
                <c:pt idx="257">
                  <c:v>88.297998241557892</c:v>
                </c:pt>
                <c:pt idx="258">
                  <c:v>88.484817745035059</c:v>
                </c:pt>
                <c:pt idx="259">
                  <c:v>88.405356055995128</c:v>
                </c:pt>
                <c:pt idx="260">
                  <c:v>87.202441333462957</c:v>
                </c:pt>
                <c:pt idx="261">
                  <c:v>85.931899641858834</c:v>
                </c:pt>
                <c:pt idx="262">
                  <c:v>85.472881585035267</c:v>
                </c:pt>
                <c:pt idx="263">
                  <c:v>86.484750118628966</c:v>
                </c:pt>
                <c:pt idx="264">
                  <c:v>85.117839994448943</c:v>
                </c:pt>
                <c:pt idx="265">
                  <c:v>84.083147359025944</c:v>
                </c:pt>
                <c:pt idx="266">
                  <c:v>82.77202948564053</c:v>
                </c:pt>
                <c:pt idx="267">
                  <c:v>82.110130519910498</c:v>
                </c:pt>
                <c:pt idx="268">
                  <c:v>82.526036383168773</c:v>
                </c:pt>
                <c:pt idx="269">
                  <c:v>82.579292622179395</c:v>
                </c:pt>
                <c:pt idx="270">
                  <c:v>81.957969838230653</c:v>
                </c:pt>
                <c:pt idx="271">
                  <c:v>83.580171772221092</c:v>
                </c:pt>
                <c:pt idx="272">
                  <c:v>80.948637316420957</c:v>
                </c:pt>
                <c:pt idx="273">
                  <c:v>81.357780483279228</c:v>
                </c:pt>
                <c:pt idx="274">
                  <c:v>79.435483871390403</c:v>
                </c:pt>
                <c:pt idx="275">
                  <c:v>79.768546696563419</c:v>
                </c:pt>
                <c:pt idx="276">
                  <c:v>80.426218975986785</c:v>
                </c:pt>
                <c:pt idx="277">
                  <c:v>79.977344965453881</c:v>
                </c:pt>
                <c:pt idx="278">
                  <c:v>80.650233313045234</c:v>
                </c:pt>
                <c:pt idx="279">
                  <c:v>79.782917427470068</c:v>
                </c:pt>
                <c:pt idx="280">
                  <c:v>80.257996888877614</c:v>
                </c:pt>
                <c:pt idx="281">
                  <c:v>81.00442956637022</c:v>
                </c:pt>
                <c:pt idx="282">
                  <c:v>81.013728274554211</c:v>
                </c:pt>
                <c:pt idx="283">
                  <c:v>81.700142016636221</c:v>
                </c:pt>
                <c:pt idx="284">
                  <c:v>81.432170149596487</c:v>
                </c:pt>
                <c:pt idx="285">
                  <c:v>80.812538040170409</c:v>
                </c:pt>
                <c:pt idx="286">
                  <c:v>81.515858524097737</c:v>
                </c:pt>
                <c:pt idx="287">
                  <c:v>81.723811455726874</c:v>
                </c:pt>
                <c:pt idx="288">
                  <c:v>81.618144315812316</c:v>
                </c:pt>
                <c:pt idx="289">
                  <c:v>82.094914451742511</c:v>
                </c:pt>
                <c:pt idx="290">
                  <c:v>81.55897071766303</c:v>
                </c:pt>
                <c:pt idx="291">
                  <c:v>82.435585311422201</c:v>
                </c:pt>
                <c:pt idx="292">
                  <c:v>82.10590383444918</c:v>
                </c:pt>
                <c:pt idx="293">
                  <c:v>81.695069993913563</c:v>
                </c:pt>
                <c:pt idx="294">
                  <c:v>81.615608304873646</c:v>
                </c:pt>
                <c:pt idx="295">
                  <c:v>82.014607425441255</c:v>
                </c:pt>
                <c:pt idx="296">
                  <c:v>82.219179008870398</c:v>
                </c:pt>
                <c:pt idx="297">
                  <c:v>81.84300399013209</c:v>
                </c:pt>
                <c:pt idx="298">
                  <c:v>81.509941164959088</c:v>
                </c:pt>
                <c:pt idx="299">
                  <c:v>81.702678028420237</c:v>
                </c:pt>
                <c:pt idx="300">
                  <c:v>81.874281463729403</c:v>
                </c:pt>
                <c:pt idx="301">
                  <c:v>82.936870223704375</c:v>
                </c:pt>
                <c:pt idx="302">
                  <c:v>83.549739635885118</c:v>
                </c:pt>
                <c:pt idx="303">
                  <c:v>84.327449786975038</c:v>
                </c:pt>
                <c:pt idx="304">
                  <c:v>85.321566240616761</c:v>
                </c:pt>
                <c:pt idx="305">
                  <c:v>85.483025630480597</c:v>
                </c:pt>
                <c:pt idx="306">
                  <c:v>86.28271454698384</c:v>
                </c:pt>
                <c:pt idx="307">
                  <c:v>84.353655237849679</c:v>
                </c:pt>
                <c:pt idx="308">
                  <c:v>85.534591194968542</c:v>
                </c:pt>
                <c:pt idx="309">
                  <c:v>85.00879150633439</c:v>
                </c:pt>
                <c:pt idx="310">
                  <c:v>84.944545884617114</c:v>
                </c:pt>
                <c:pt idx="311">
                  <c:v>84.787313180214596</c:v>
                </c:pt>
                <c:pt idx="312">
                  <c:v>86.092513694461346</c:v>
                </c:pt>
                <c:pt idx="313">
                  <c:v>85.758605532027005</c:v>
                </c:pt>
                <c:pt idx="314">
                  <c:v>86.527016974087601</c:v>
                </c:pt>
                <c:pt idx="315">
                  <c:v>86.691857712996764</c:v>
                </c:pt>
                <c:pt idx="316">
                  <c:v>84.829580036518564</c:v>
                </c:pt>
                <c:pt idx="317">
                  <c:v>85.091634543574301</c:v>
                </c:pt>
                <c:pt idx="318">
                  <c:v>85.21082707797953</c:v>
                </c:pt>
                <c:pt idx="319">
                  <c:v>86.344424156071767</c:v>
                </c:pt>
                <c:pt idx="320">
                  <c:v>86.142388584426627</c:v>
                </c:pt>
                <c:pt idx="321">
                  <c:v>86.371474944207748</c:v>
                </c:pt>
                <c:pt idx="322">
                  <c:v>87.25654290973489</c:v>
                </c:pt>
                <c:pt idx="323">
                  <c:v>87.284439034286862</c:v>
                </c:pt>
                <c:pt idx="324">
                  <c:v>88.112869412603402</c:v>
                </c:pt>
                <c:pt idx="325">
                  <c:v>87.481402583209359</c:v>
                </c:pt>
                <c:pt idx="326">
                  <c:v>87.314871170622837</c:v>
                </c:pt>
                <c:pt idx="327">
                  <c:v>87.324169878806828</c:v>
                </c:pt>
                <c:pt idx="328">
                  <c:v>88.325894366955211</c:v>
                </c:pt>
                <c:pt idx="329">
                  <c:v>88.330966389677855</c:v>
                </c:pt>
                <c:pt idx="330">
                  <c:v>88.112024075342077</c:v>
                </c:pt>
                <c:pt idx="331">
                  <c:v>88.455230945960409</c:v>
                </c:pt>
                <c:pt idx="332">
                  <c:v>89.032596199082519</c:v>
                </c:pt>
                <c:pt idx="333">
                  <c:v>89.947250963684311</c:v>
                </c:pt>
                <c:pt idx="334">
                  <c:v>90.970954216400656</c:v>
                </c:pt>
                <c:pt idx="335">
                  <c:v>92.477344965031222</c:v>
                </c:pt>
                <c:pt idx="336">
                  <c:v>89.066409684463835</c:v>
                </c:pt>
                <c:pt idx="337">
                  <c:v>90.076587543534856</c:v>
                </c:pt>
                <c:pt idx="338">
                  <c:v>91.057178602685909</c:v>
                </c:pt>
                <c:pt idx="339">
                  <c:v>89.020761479959873</c:v>
                </c:pt>
                <c:pt idx="340">
                  <c:v>89.324237506058239</c:v>
                </c:pt>
                <c:pt idx="341">
                  <c:v>88.364779874213838</c:v>
                </c:pt>
                <c:pt idx="342">
                  <c:v>88.444241563253755</c:v>
                </c:pt>
                <c:pt idx="343">
                  <c:v>89.112903226229108</c:v>
                </c:pt>
                <c:pt idx="344">
                  <c:v>89.019916142698534</c:v>
                </c:pt>
                <c:pt idx="345">
                  <c:v>89.808615675649776</c:v>
                </c:pt>
                <c:pt idx="346">
                  <c:v>88.41127341597911</c:v>
                </c:pt>
                <c:pt idx="347">
                  <c:v>88.146682897139371</c:v>
                </c:pt>
                <c:pt idx="348">
                  <c:v>90.750321228387548</c:v>
                </c:pt>
                <c:pt idx="349">
                  <c:v>90.141678501668125</c:v>
                </c:pt>
                <c:pt idx="350">
                  <c:v>89.871170622844389</c:v>
                </c:pt>
                <c:pt idx="351">
                  <c:v>90.037702035430897</c:v>
                </c:pt>
                <c:pt idx="352">
                  <c:v>90.264252384273334</c:v>
                </c:pt>
                <c:pt idx="353">
                  <c:v>89.663217691215252</c:v>
                </c:pt>
                <c:pt idx="354">
                  <c:v>89.003009400007883</c:v>
                </c:pt>
                <c:pt idx="355">
                  <c:v>89.648001623047264</c:v>
                </c:pt>
                <c:pt idx="356">
                  <c:v>89.212653006159684</c:v>
                </c:pt>
                <c:pt idx="357">
                  <c:v>88.929465070951963</c:v>
                </c:pt>
                <c:pt idx="358">
                  <c:v>89.741834043839177</c:v>
                </c:pt>
                <c:pt idx="359">
                  <c:v>88.768851017504105</c:v>
                </c:pt>
                <c:pt idx="360">
                  <c:v>89.306485426106264</c:v>
                </c:pt>
                <c:pt idx="361">
                  <c:v>89.099377831738451</c:v>
                </c:pt>
                <c:pt idx="362">
                  <c:v>77.329749104224433</c:v>
                </c:pt>
                <c:pt idx="363">
                  <c:v>59.326604449713713</c:v>
                </c:pt>
                <c:pt idx="364">
                  <c:v>68.56106715400351</c:v>
                </c:pt>
                <c:pt idx="365">
                  <c:v>76.23419219612947</c:v>
                </c:pt>
                <c:pt idx="366">
                  <c:v>82.252147156145043</c:v>
                </c:pt>
                <c:pt idx="367">
                  <c:v>84.681646040300024</c:v>
                </c:pt>
                <c:pt idx="368">
                  <c:v>86.182964766207931</c:v>
                </c:pt>
                <c:pt idx="369">
                  <c:v>87.323324541545489</c:v>
                </c:pt>
                <c:pt idx="370">
                  <c:v>86.359640224239755</c:v>
                </c:pt>
                <c:pt idx="371">
                  <c:v>87.444207750473382</c:v>
                </c:pt>
                <c:pt idx="372">
                  <c:v>87.246398864289574</c:v>
                </c:pt>
                <c:pt idx="373">
                  <c:v>87.132278352607017</c:v>
                </c:pt>
                <c:pt idx="374">
                  <c:v>88.051159802670128</c:v>
                </c:pt>
                <c:pt idx="375">
                  <c:v>87.760363832955747</c:v>
                </c:pt>
                <c:pt idx="376">
                  <c:v>86.172820720762616</c:v>
                </c:pt>
                <c:pt idx="377">
                  <c:v>85.018090214518381</c:v>
                </c:pt>
                <c:pt idx="378">
                  <c:v>85.369750456904711</c:v>
                </c:pt>
                <c:pt idx="379">
                  <c:v>85.717184012984376</c:v>
                </c:pt>
                <c:pt idx="380">
                  <c:v>86.86007980010595</c:v>
                </c:pt>
                <c:pt idx="381">
                  <c:v>87.210894705230942</c:v>
                </c:pt>
                <c:pt idx="382">
                  <c:v>89.156860756210406</c:v>
                </c:pt>
                <c:pt idx="383">
                  <c:v>89.098532494477126</c:v>
                </c:pt>
                <c:pt idx="384">
                  <c:v>88.817880571053394</c:v>
                </c:pt>
                <c:pt idx="385">
                  <c:v>89.784100899297812</c:v>
                </c:pt>
                <c:pt idx="386">
                  <c:v>87.950564685478241</c:v>
                </c:pt>
                <c:pt idx="387">
                  <c:v>89.976837762758947</c:v>
                </c:pt>
                <c:pt idx="388">
                  <c:v>89.921890850071009</c:v>
                </c:pt>
                <c:pt idx="389">
                  <c:v>90.932068709142044</c:v>
                </c:pt>
                <c:pt idx="390">
                  <c:v>89.900757421919025</c:v>
                </c:pt>
                <c:pt idx="391">
                  <c:v>90.184790694388084</c:v>
                </c:pt>
                <c:pt idx="392">
                  <c:v>89.954013660929647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93-427F-AC66-20C915D026AD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World'!$L$2:$L$406</c:f>
              <c:numCache>
                <c:formatCode>0.00</c:formatCode>
                <c:ptCount val="405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93-427F-AC66-20C915D026AD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World'!$M$2:$M$395</c:f>
              <c:numCache>
                <c:formatCode>0.00</c:formatCode>
                <c:ptCount val="394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93-427F-AC66-20C915D026AD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World'!$O$2:$O$406</c:f>
              <c:numCache>
                <c:formatCode>0.00</c:formatCode>
                <c:ptCount val="405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119.04713972681756</c:v>
                </c:pt>
                <c:pt idx="390">
                  <c:v>119.82551941670168</c:v>
                </c:pt>
                <c:pt idx="391">
                  <c:v>119.70736126530156</c:v>
                </c:pt>
                <c:pt idx="392">
                  <c:v>119.87962280912505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93-427F-AC66-20C915D026AD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World'!$Q$2:$Q$395</c:f>
              <c:numCache>
                <c:formatCode>0.00</c:formatCode>
                <c:ptCount val="39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93-427F-AC66-20C915D02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World'!$A$2:$A$401</c:f>
              <c:numCache>
                <c:formatCode>mmm\-yy</c:formatCode>
                <c:ptCount val="400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World'!$L$2:$L$401</c:f>
              <c:numCache>
                <c:formatCode>0.00</c:formatCode>
                <c:ptCount val="400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7-4BCC-B482-C1D2686DA3D3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World'!$A$2:$A$401</c:f>
              <c:numCache>
                <c:formatCode>mmm\-yy</c:formatCode>
                <c:ptCount val="400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World'!$O$2:$O$401</c:f>
              <c:numCache>
                <c:formatCode>0.00</c:formatCode>
                <c:ptCount val="400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119.04713972681756</c:v>
                </c:pt>
                <c:pt idx="390">
                  <c:v>119.82551941670168</c:v>
                </c:pt>
                <c:pt idx="391">
                  <c:v>119.70736126530156</c:v>
                </c:pt>
                <c:pt idx="392">
                  <c:v>119.87962280912505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7-4BCC-B482-C1D2686DA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World'!$A$2:$A$395</c:f>
              <c:numCache>
                <c:formatCode>mmm\-yy</c:formatCode>
                <c:ptCount val="39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World'!$J$2:$J$395</c:f>
              <c:numCache>
                <c:formatCode>0.00</c:formatCode>
                <c:ptCount val="394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128.32446808517534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1-4A72-A784-354C1661D2F4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World'!$A$2:$A$395</c:f>
              <c:numCache>
                <c:formatCode>mmm\-yy</c:formatCode>
                <c:ptCount val="39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World'!$L$2:$L$395</c:f>
              <c:numCache>
                <c:formatCode>0.00</c:formatCode>
                <c:ptCount val="394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1-4A72-A784-354C1661D2F4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World'!$M$2:$M$395</c:f>
              <c:numCache>
                <c:formatCode>0.00</c:formatCode>
                <c:ptCount val="394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91-4A72-A784-354C1661D2F4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World'!$O$2:$O$395</c:f>
              <c:numCache>
                <c:formatCode>0.00</c:formatCode>
                <c:ptCount val="394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119.04713972681756</c:v>
                </c:pt>
                <c:pt idx="390">
                  <c:v>119.82551941670168</c:v>
                </c:pt>
                <c:pt idx="391">
                  <c:v>119.70736126530156</c:v>
                </c:pt>
                <c:pt idx="392">
                  <c:v>119.87962280912505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91-4A72-A784-354C1661D2F4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World'!$Q$2:$Q$395</c:f>
              <c:numCache>
                <c:formatCode>0.00</c:formatCode>
                <c:ptCount val="39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91-4A72-A784-354C1661D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-8.390566479210261E-4</c:v>
                </c:pt>
                <c:pt idx="379">
                  <c:v>6.5384157206153275E-3</c:v>
                </c:pt>
                <c:pt idx="380">
                  <c:v>-9.8608503410041459E-4</c:v>
                </c:pt>
                <c:pt idx="381">
                  <c:v>1.4390221453609215E-3</c:v>
                </c:pt>
                <c:pt idx="382">
                  <c:v>-1.103000808698679E-3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40A-4735-968F-0AF03A10A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3.8774436752398007E-2</c:v>
                </c:pt>
                <c:pt idx="379">
                  <c:v>3.8516977891110686E-2</c:v>
                </c:pt>
                <c:pt idx="380">
                  <c:v>3.7857135774100915E-2</c:v>
                </c:pt>
                <c:pt idx="381">
                  <c:v>4.9626539052527376E-2</c:v>
                </c:pt>
                <c:pt idx="382">
                  <c:v>3.284523905197631E-2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0-4E26-AE92-2CF59B131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103.201347365</c:v>
                </c:pt>
                <c:pt idx="379">
                  <c:v>103.876120677</c:v>
                </c:pt>
                <c:pt idx="380">
                  <c:v>103.773689989</c:v>
                </c:pt>
                <c:pt idx="381">
                  <c:v>103.92302262699999</c:v>
                </c:pt>
                <c:pt idx="382">
                  <c:v>103.808395449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D-43F5-AECD-C899CFB1E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-8.390566479210261E-4</c:v>
                </c:pt>
                <c:pt idx="84">
                  <c:v>6.5384157206153275E-3</c:v>
                </c:pt>
                <c:pt idx="85">
                  <c:v>-9.8608503410041459E-4</c:v>
                </c:pt>
                <c:pt idx="86">
                  <c:v>1.4390221453609215E-3</c:v>
                </c:pt>
                <c:pt idx="87">
                  <c:v>-1.103000808698679E-3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BA0-4392-B391-F34BF6AFE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A-4F7E-889D-9F419CB89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262467</xdr:colOff>
      <xdr:row>360</xdr:row>
      <xdr:rowOff>121707</xdr:rowOff>
    </xdr:from>
    <xdr:to>
      <xdr:col>15</xdr:col>
      <xdr:colOff>472018</xdr:colOff>
      <xdr:row>386</xdr:row>
      <xdr:rowOff>122766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4" totalsRowShown="0" headerRowDxfId="31" dataDxfId="29" headerRowBorderDxfId="30">
  <autoFilter ref="A1:Q39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7" totalsRowShown="0" headerRowDxfId="11" dataDxfId="10">
  <autoFilter ref="A4:D387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5" totalsRowShown="0" headerRowDxfId="5" dataDxfId="3" headerRowBorderDxfId="4">
  <autoFilter ref="A7:C38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H30" sqref="H30:H31"/>
    </sheetView>
  </sheetViews>
  <sheetFormatPr defaultColWidth="9.1796875" defaultRowHeight="14.5" x14ac:dyDescent="0.35"/>
  <cols>
    <col min="1" max="1" width="9.1796875" style="81" customWidth="1"/>
    <col min="2" max="10" width="12.81640625" style="81" customWidth="1"/>
    <col min="11" max="14" width="9.1796875" style="81" customWidth="1"/>
    <col min="15" max="16" width="19.1796875" style="81" customWidth="1"/>
    <col min="17" max="60" width="9.1796875" style="81" customWidth="1"/>
    <col min="61" max="16384" width="9.1796875" style="81"/>
  </cols>
  <sheetData>
    <row r="1" spans="2:16" x14ac:dyDescent="0.35">
      <c r="B1" s="92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93"/>
      <c r="C2" s="93"/>
      <c r="D2" s="93"/>
      <c r="E2" s="93"/>
      <c r="F2" s="93"/>
      <c r="G2" s="93"/>
      <c r="H2" s="93"/>
      <c r="I2" s="93"/>
      <c r="J2" s="93"/>
    </row>
    <row r="3" spans="2:16" ht="16" customHeight="1" thickBot="1" x14ac:dyDescent="0.4">
      <c r="B3" s="94" t="s">
        <v>0</v>
      </c>
      <c r="C3" s="95"/>
      <c r="D3" s="95"/>
      <c r="E3" s="95"/>
      <c r="F3" s="95"/>
      <c r="G3" s="95"/>
      <c r="H3" s="95"/>
      <c r="I3" s="95"/>
      <c r="J3" s="96"/>
    </row>
    <row r="5" spans="2:16" x14ac:dyDescent="0.35">
      <c r="B5" s="97" t="s">
        <v>1</v>
      </c>
      <c r="C5" s="98"/>
      <c r="D5" s="98"/>
      <c r="E5" s="98"/>
      <c r="F5" s="98"/>
      <c r="G5" s="98"/>
      <c r="H5" s="98"/>
      <c r="I5" s="98"/>
      <c r="J5" s="99"/>
    </row>
    <row r="7" spans="2:16" ht="63" customHeight="1" x14ac:dyDescent="0.35">
      <c r="B7" s="100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1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7" t="s">
        <v>4</v>
      </c>
      <c r="C10" s="98"/>
      <c r="D10" s="98"/>
      <c r="E10" s="98"/>
      <c r="F10" s="98"/>
      <c r="G10" s="98"/>
      <c r="H10" s="98"/>
      <c r="I10" s="98"/>
      <c r="J10" s="99"/>
    </row>
    <row r="12" spans="2:16" x14ac:dyDescent="0.35">
      <c r="B12" s="97" t="s">
        <v>5</v>
      </c>
      <c r="C12" s="98"/>
      <c r="D12" s="98"/>
      <c r="E12" s="98"/>
      <c r="F12" s="99"/>
      <c r="G12" s="97" t="s">
        <v>6</v>
      </c>
      <c r="H12" s="98"/>
      <c r="I12" s="98"/>
      <c r="J12" s="99"/>
      <c r="O12" s="82" t="s">
        <v>7</v>
      </c>
      <c r="P12" s="82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1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1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1" t="s">
        <v>18</v>
      </c>
      <c r="G16" s="87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1" t="s">
        <v>22</v>
      </c>
      <c r="G17" s="87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1" t="s">
        <v>25</v>
      </c>
      <c r="G18" s="89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1" t="s">
        <v>28</v>
      </c>
      <c r="G19" s="87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7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0" t="s">
        <v>33</v>
      </c>
      <c r="C21" s="86"/>
      <c r="D21" s="86"/>
      <c r="E21" s="86"/>
      <c r="F21" s="86"/>
      <c r="G21" s="87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7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1" t="s">
        <v>39</v>
      </c>
      <c r="C23" s="86"/>
      <c r="D23" s="86"/>
      <c r="E23" s="86"/>
      <c r="F23" s="86"/>
      <c r="G23" s="87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7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7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7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7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8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1" customWidth="1"/>
    <col min="3" max="44" width="9.1796875" style="81" customWidth="1"/>
    <col min="45" max="16384" width="9.1796875" style="81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5.04</v>
      </c>
      <c r="C2" t="s">
        <v>493</v>
      </c>
      <c r="D2">
        <v>19.489999999999998</v>
      </c>
      <c r="E2" t="s">
        <v>494</v>
      </c>
    </row>
    <row r="3" spans="1:5" x14ac:dyDescent="0.35">
      <c r="A3" t="s">
        <v>137</v>
      </c>
      <c r="B3">
        <v>2.1</v>
      </c>
      <c r="C3" t="s">
        <v>495</v>
      </c>
      <c r="D3">
        <v>4.4000000000000004</v>
      </c>
      <c r="E3" t="s">
        <v>494</v>
      </c>
    </row>
    <row r="4" spans="1:5" x14ac:dyDescent="0.35">
      <c r="A4" t="s">
        <v>21</v>
      </c>
      <c r="B4">
        <v>6.06</v>
      </c>
      <c r="C4" t="s">
        <v>493</v>
      </c>
      <c r="D4">
        <v>2.54</v>
      </c>
      <c r="E4" t="s">
        <v>494</v>
      </c>
    </row>
    <row r="5" spans="1:5" x14ac:dyDescent="0.35">
      <c r="A5" t="s">
        <v>38</v>
      </c>
      <c r="B5">
        <v>4.2</v>
      </c>
      <c r="C5" t="s">
        <v>496</v>
      </c>
      <c r="D5">
        <v>7.6</v>
      </c>
      <c r="E5" t="s">
        <v>494</v>
      </c>
    </row>
    <row r="6" spans="1:5" x14ac:dyDescent="0.35">
      <c r="A6" t="s">
        <v>436</v>
      </c>
      <c r="B6">
        <v>9.6999999999999993</v>
      </c>
      <c r="C6" t="s">
        <v>497</v>
      </c>
      <c r="D6">
        <v>14.8</v>
      </c>
      <c r="E6" t="s">
        <v>494</v>
      </c>
    </row>
    <row r="7" spans="1:5" x14ac:dyDescent="0.35">
      <c r="A7" t="s">
        <v>49</v>
      </c>
      <c r="B7">
        <v>0.4</v>
      </c>
      <c r="C7" t="s">
        <v>493</v>
      </c>
      <c r="D7">
        <v>0.21</v>
      </c>
      <c r="E7" t="s">
        <v>494</v>
      </c>
    </row>
    <row r="8" spans="1:5" x14ac:dyDescent="0.35">
      <c r="A8" t="s">
        <v>51</v>
      </c>
      <c r="B8">
        <v>6.9</v>
      </c>
      <c r="C8" t="s">
        <v>496</v>
      </c>
      <c r="D8">
        <v>9.4</v>
      </c>
      <c r="E8" t="s">
        <v>494</v>
      </c>
    </row>
    <row r="9" spans="1:5" x14ac:dyDescent="0.35">
      <c r="A9" t="s">
        <v>498</v>
      </c>
      <c r="B9">
        <v>-0.1</v>
      </c>
      <c r="C9" t="s">
        <v>499</v>
      </c>
      <c r="D9">
        <v>1.5</v>
      </c>
      <c r="E9" t="s">
        <v>494</v>
      </c>
    </row>
    <row r="10" spans="1:5" x14ac:dyDescent="0.35">
      <c r="A10" t="s">
        <v>440</v>
      </c>
      <c r="B10">
        <v>-5.9</v>
      </c>
      <c r="C10" t="s">
        <v>497</v>
      </c>
      <c r="D10">
        <v>-6.1</v>
      </c>
      <c r="E10" t="s">
        <v>494</v>
      </c>
    </row>
    <row r="11" spans="1:5" x14ac:dyDescent="0.35">
      <c r="A11" t="s">
        <v>55</v>
      </c>
      <c r="B11">
        <v>0.8</v>
      </c>
      <c r="C11" t="s">
        <v>496</v>
      </c>
      <c r="D11">
        <v>-7.3</v>
      </c>
      <c r="E11" t="s">
        <v>494</v>
      </c>
    </row>
    <row r="12" spans="1:5" x14ac:dyDescent="0.35">
      <c r="A12" t="s">
        <v>57</v>
      </c>
      <c r="B12">
        <v>16</v>
      </c>
      <c r="C12" t="s">
        <v>493</v>
      </c>
      <c r="D12">
        <v>20.5</v>
      </c>
      <c r="E12" t="s">
        <v>494</v>
      </c>
    </row>
    <row r="13" spans="1:5" x14ac:dyDescent="0.35">
      <c r="A13" t="s">
        <v>500</v>
      </c>
      <c r="B13">
        <v>-3</v>
      </c>
      <c r="C13" t="s">
        <v>497</v>
      </c>
      <c r="D13">
        <v>-1</v>
      </c>
      <c r="E13" t="s">
        <v>494</v>
      </c>
    </row>
    <row r="14" spans="1:5" x14ac:dyDescent="0.35">
      <c r="A14" t="s">
        <v>83</v>
      </c>
      <c r="B14">
        <v>1.9</v>
      </c>
      <c r="C14" t="s">
        <v>493</v>
      </c>
      <c r="D14">
        <v>19.899999999999999</v>
      </c>
      <c r="E14" t="s">
        <v>494</v>
      </c>
    </row>
    <row r="15" spans="1:5" x14ac:dyDescent="0.35">
      <c r="A15" t="s">
        <v>75</v>
      </c>
      <c r="B15">
        <v>1.7</v>
      </c>
      <c r="C15" t="s">
        <v>497</v>
      </c>
      <c r="D15">
        <v>0.4</v>
      </c>
      <c r="E15" t="s">
        <v>494</v>
      </c>
    </row>
    <row r="16" spans="1:5" x14ac:dyDescent="0.35">
      <c r="A16" t="s">
        <v>63</v>
      </c>
      <c r="B16">
        <v>11</v>
      </c>
      <c r="C16" t="s">
        <v>496</v>
      </c>
      <c r="D16">
        <v>16.5</v>
      </c>
      <c r="E16" t="s">
        <v>494</v>
      </c>
    </row>
    <row r="17" spans="1:5" x14ac:dyDescent="0.35">
      <c r="A17" t="s">
        <v>59</v>
      </c>
      <c r="B17">
        <v>-6.6</v>
      </c>
      <c r="C17" t="s">
        <v>493</v>
      </c>
      <c r="D17">
        <v>0.1</v>
      </c>
      <c r="E17" t="s">
        <v>494</v>
      </c>
    </row>
    <row r="18" spans="1:5" x14ac:dyDescent="0.35">
      <c r="A18" t="s">
        <v>53</v>
      </c>
      <c r="B18">
        <v>15.7</v>
      </c>
      <c r="C18" t="s">
        <v>493</v>
      </c>
      <c r="D18">
        <v>17.399999999999999</v>
      </c>
      <c r="E18" t="s">
        <v>494</v>
      </c>
    </row>
    <row r="19" spans="1:5" x14ac:dyDescent="0.35">
      <c r="A19" t="s">
        <v>99</v>
      </c>
      <c r="B19">
        <v>16.3</v>
      </c>
      <c r="C19" t="s">
        <v>493</v>
      </c>
      <c r="D19">
        <v>15.2</v>
      </c>
      <c r="E19" t="s">
        <v>494</v>
      </c>
    </row>
    <row r="20" spans="1:5" x14ac:dyDescent="0.35">
      <c r="A20" t="s">
        <v>87</v>
      </c>
      <c r="B20">
        <v>3.8</v>
      </c>
      <c r="C20" t="s">
        <v>496</v>
      </c>
      <c r="D20">
        <v>3.8</v>
      </c>
      <c r="E20" t="s">
        <v>494</v>
      </c>
    </row>
    <row r="21" spans="1:5" x14ac:dyDescent="0.35">
      <c r="A21" t="s">
        <v>401</v>
      </c>
      <c r="B21">
        <v>-12.9</v>
      </c>
      <c r="C21" t="s">
        <v>493</v>
      </c>
      <c r="D21">
        <v>11.7</v>
      </c>
      <c r="E21" t="s">
        <v>494</v>
      </c>
    </row>
    <row r="22" spans="1:5" x14ac:dyDescent="0.35">
      <c r="A22" t="s">
        <v>93</v>
      </c>
      <c r="B22">
        <v>-4.2</v>
      </c>
      <c r="C22" t="s">
        <v>497</v>
      </c>
      <c r="D22">
        <v>-1.5</v>
      </c>
      <c r="E22" t="s">
        <v>494</v>
      </c>
    </row>
    <row r="23" spans="1:5" x14ac:dyDescent="0.35">
      <c r="A23" t="s">
        <v>95</v>
      </c>
      <c r="B23">
        <v>5</v>
      </c>
      <c r="C23" t="s">
        <v>497</v>
      </c>
      <c r="D23">
        <v>6.3</v>
      </c>
      <c r="E23" t="s">
        <v>494</v>
      </c>
    </row>
    <row r="24" spans="1:5" x14ac:dyDescent="0.35">
      <c r="A24" t="s">
        <v>107</v>
      </c>
      <c r="B24">
        <v>6.9</v>
      </c>
      <c r="C24" t="s">
        <v>496</v>
      </c>
      <c r="D24">
        <v>9.1</v>
      </c>
      <c r="E24" t="s">
        <v>494</v>
      </c>
    </row>
    <row r="25" spans="1:5" x14ac:dyDescent="0.35">
      <c r="A25" t="s">
        <v>103</v>
      </c>
      <c r="B25">
        <v>-1.3</v>
      </c>
      <c r="C25" t="s">
        <v>501</v>
      </c>
      <c r="D25">
        <v>6.8</v>
      </c>
      <c r="E25" t="s">
        <v>494</v>
      </c>
    </row>
    <row r="26" spans="1:5" x14ac:dyDescent="0.35">
      <c r="A26" t="s">
        <v>113</v>
      </c>
      <c r="B26">
        <v>3</v>
      </c>
      <c r="C26" t="s">
        <v>496</v>
      </c>
      <c r="D26">
        <v>3.2</v>
      </c>
      <c r="E26" t="s">
        <v>494</v>
      </c>
    </row>
    <row r="27" spans="1:5" x14ac:dyDescent="0.35">
      <c r="A27" t="s">
        <v>167</v>
      </c>
      <c r="B27">
        <v>-0.3</v>
      </c>
      <c r="C27" t="s">
        <v>497</v>
      </c>
      <c r="D27">
        <v>2.2000000000000002</v>
      </c>
      <c r="E27" t="s">
        <v>494</v>
      </c>
    </row>
    <row r="28" spans="1:5" x14ac:dyDescent="0.35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35">
      <c r="A29" t="s">
        <v>125</v>
      </c>
      <c r="B29">
        <v>1.06</v>
      </c>
      <c r="C29" t="s">
        <v>496</v>
      </c>
      <c r="D29">
        <v>-1.9</v>
      </c>
      <c r="E29" t="s">
        <v>494</v>
      </c>
    </row>
    <row r="30" spans="1:5" x14ac:dyDescent="0.35">
      <c r="A30" t="s">
        <v>117</v>
      </c>
      <c r="B30">
        <v>8.3000000000000007</v>
      </c>
      <c r="C30" t="s">
        <v>496</v>
      </c>
      <c r="D30">
        <v>7.2</v>
      </c>
      <c r="E30" t="s">
        <v>494</v>
      </c>
    </row>
    <row r="31" spans="1:5" x14ac:dyDescent="0.35">
      <c r="A31" t="s">
        <v>133</v>
      </c>
      <c r="B31">
        <v>19.899999999999999</v>
      </c>
      <c r="C31" t="s">
        <v>496</v>
      </c>
      <c r="D31">
        <v>15.4</v>
      </c>
      <c r="E31" t="s">
        <v>494</v>
      </c>
    </row>
    <row r="32" spans="1:5" x14ac:dyDescent="0.35">
      <c r="A32" t="s">
        <v>381</v>
      </c>
      <c r="B32">
        <v>-0.24</v>
      </c>
      <c r="C32" t="s">
        <v>502</v>
      </c>
      <c r="D32">
        <v>2.12</v>
      </c>
      <c r="E32" t="s">
        <v>494</v>
      </c>
    </row>
    <row r="33" spans="1:5" x14ac:dyDescent="0.35">
      <c r="A33" t="s">
        <v>442</v>
      </c>
      <c r="B33">
        <v>-5.8</v>
      </c>
      <c r="C33" t="s">
        <v>497</v>
      </c>
      <c r="D33">
        <v>-7.8</v>
      </c>
      <c r="E33" t="s">
        <v>494</v>
      </c>
    </row>
    <row r="34" spans="1:5" x14ac:dyDescent="0.35">
      <c r="A34" t="s">
        <v>503</v>
      </c>
      <c r="B34">
        <v>4.9000000000000004</v>
      </c>
      <c r="C34" t="s">
        <v>496</v>
      </c>
      <c r="D34">
        <v>2.8</v>
      </c>
      <c r="E34" t="s">
        <v>494</v>
      </c>
    </row>
    <row r="35" spans="1:5" x14ac:dyDescent="0.35">
      <c r="A35" t="s">
        <v>504</v>
      </c>
      <c r="B35">
        <v>5.7</v>
      </c>
      <c r="C35" t="s">
        <v>496</v>
      </c>
      <c r="D35">
        <v>3.8</v>
      </c>
      <c r="E35" t="s">
        <v>494</v>
      </c>
    </row>
    <row r="36" spans="1:5" x14ac:dyDescent="0.35">
      <c r="A36" t="s">
        <v>155</v>
      </c>
      <c r="B36">
        <v>8.6</v>
      </c>
      <c r="C36" t="s">
        <v>493</v>
      </c>
      <c r="D36">
        <v>2.9</v>
      </c>
      <c r="E36" t="s">
        <v>494</v>
      </c>
    </row>
    <row r="37" spans="1:5" x14ac:dyDescent="0.35">
      <c r="A37" t="s">
        <v>153</v>
      </c>
      <c r="B37">
        <v>4</v>
      </c>
      <c r="C37" t="s">
        <v>496</v>
      </c>
      <c r="D37">
        <v>2.5</v>
      </c>
      <c r="E37" t="s">
        <v>494</v>
      </c>
    </row>
    <row r="38" spans="1:5" x14ac:dyDescent="0.35">
      <c r="A38" t="s">
        <v>159</v>
      </c>
      <c r="B38">
        <v>-2.74</v>
      </c>
      <c r="C38" t="s">
        <v>497</v>
      </c>
      <c r="D38">
        <v>1.56</v>
      </c>
      <c r="E38" t="s">
        <v>494</v>
      </c>
    </row>
    <row r="39" spans="1:5" x14ac:dyDescent="0.35">
      <c r="A39" t="s">
        <v>444</v>
      </c>
      <c r="B39">
        <v>23.1</v>
      </c>
      <c r="C39" t="s">
        <v>493</v>
      </c>
      <c r="D39">
        <v>40.6</v>
      </c>
      <c r="E39" t="s">
        <v>494</v>
      </c>
    </row>
    <row r="40" spans="1:5" x14ac:dyDescent="0.35">
      <c r="A40" t="s">
        <v>127</v>
      </c>
      <c r="B40">
        <v>2.6</v>
      </c>
      <c r="C40" t="s">
        <v>496</v>
      </c>
      <c r="D40">
        <v>1.6</v>
      </c>
      <c r="E40" t="s">
        <v>494</v>
      </c>
    </row>
    <row r="41" spans="1:5" x14ac:dyDescent="0.35">
      <c r="A41" t="s">
        <v>191</v>
      </c>
      <c r="B41">
        <v>-1.1000000000000001</v>
      </c>
      <c r="C41" t="s">
        <v>496</v>
      </c>
      <c r="D41">
        <v>4.4000000000000004</v>
      </c>
      <c r="E41" t="s">
        <v>494</v>
      </c>
    </row>
    <row r="42" spans="1:5" x14ac:dyDescent="0.35">
      <c r="A42" t="s">
        <v>505</v>
      </c>
      <c r="B42">
        <v>5</v>
      </c>
      <c r="C42" t="s">
        <v>493</v>
      </c>
      <c r="D42">
        <v>6.9</v>
      </c>
      <c r="E42" t="s">
        <v>494</v>
      </c>
    </row>
    <row r="43" spans="1:5" x14ac:dyDescent="0.35">
      <c r="A43" t="s">
        <v>201</v>
      </c>
      <c r="B43">
        <v>2.7</v>
      </c>
      <c r="C43" t="s">
        <v>493</v>
      </c>
      <c r="D43">
        <v>-1.3</v>
      </c>
      <c r="E43" t="s">
        <v>494</v>
      </c>
    </row>
    <row r="44" spans="1:5" x14ac:dyDescent="0.35">
      <c r="A44" t="s">
        <v>207</v>
      </c>
      <c r="B44">
        <v>11.3</v>
      </c>
      <c r="C44" t="s">
        <v>496</v>
      </c>
      <c r="D44">
        <v>14.2</v>
      </c>
      <c r="E44" t="s">
        <v>494</v>
      </c>
    </row>
    <row r="45" spans="1:5" x14ac:dyDescent="0.35">
      <c r="A45" t="s">
        <v>211</v>
      </c>
      <c r="B45">
        <v>3.1</v>
      </c>
      <c r="C45" t="s">
        <v>496</v>
      </c>
      <c r="D45">
        <v>-0.7</v>
      </c>
      <c r="E45" t="s">
        <v>494</v>
      </c>
    </row>
    <row r="46" spans="1:5" x14ac:dyDescent="0.35">
      <c r="A46" t="s">
        <v>209</v>
      </c>
      <c r="B46">
        <v>3.16</v>
      </c>
      <c r="C46" t="s">
        <v>496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506</v>
      </c>
      <c r="D48">
        <v>0.9</v>
      </c>
      <c r="E48" t="s">
        <v>494</v>
      </c>
    </row>
    <row r="49" spans="1:5" x14ac:dyDescent="0.35">
      <c r="A49" t="s">
        <v>215</v>
      </c>
      <c r="B49">
        <v>28.8</v>
      </c>
      <c r="C49" t="s">
        <v>496</v>
      </c>
      <c r="D49">
        <v>7.3</v>
      </c>
      <c r="E49" t="s">
        <v>494</v>
      </c>
    </row>
    <row r="50" spans="1:5" x14ac:dyDescent="0.35">
      <c r="A50" t="s">
        <v>223</v>
      </c>
      <c r="B50">
        <v>17.760000000000002</v>
      </c>
      <c r="C50" t="s">
        <v>499</v>
      </c>
      <c r="D50">
        <v>10.49</v>
      </c>
      <c r="E50" t="s">
        <v>494</v>
      </c>
    </row>
    <row r="51" spans="1:5" x14ac:dyDescent="0.35">
      <c r="A51" t="s">
        <v>225</v>
      </c>
      <c r="B51">
        <v>-0.5</v>
      </c>
      <c r="C51" t="s">
        <v>496</v>
      </c>
      <c r="D51">
        <v>2.9</v>
      </c>
      <c r="E51" t="s">
        <v>494</v>
      </c>
    </row>
    <row r="52" spans="1:5" x14ac:dyDescent="0.35">
      <c r="A52" t="s">
        <v>507</v>
      </c>
      <c r="B52">
        <v>-0.7</v>
      </c>
      <c r="C52" t="s">
        <v>501</v>
      </c>
      <c r="D52">
        <v>-14.3</v>
      </c>
      <c r="E52" t="s">
        <v>494</v>
      </c>
    </row>
    <row r="53" spans="1:5" x14ac:dyDescent="0.35">
      <c r="A53" t="s">
        <v>231</v>
      </c>
      <c r="B53">
        <v>3.7</v>
      </c>
      <c r="C53" t="s">
        <v>497</v>
      </c>
      <c r="D53">
        <v>9.6</v>
      </c>
      <c r="E53" t="s">
        <v>494</v>
      </c>
    </row>
    <row r="54" spans="1:5" x14ac:dyDescent="0.35">
      <c r="A54" t="s">
        <v>229</v>
      </c>
      <c r="B54">
        <v>2.6</v>
      </c>
      <c r="C54" t="s">
        <v>496</v>
      </c>
      <c r="D54">
        <v>-0.5</v>
      </c>
      <c r="E54" t="s">
        <v>494</v>
      </c>
    </row>
    <row r="55" spans="1:5" x14ac:dyDescent="0.35">
      <c r="A55" t="s">
        <v>446</v>
      </c>
      <c r="B55">
        <v>-5.3</v>
      </c>
      <c r="C55" t="s">
        <v>497</v>
      </c>
      <c r="D55">
        <v>-1.3</v>
      </c>
      <c r="E55" t="s">
        <v>494</v>
      </c>
    </row>
    <row r="56" spans="1:5" x14ac:dyDescent="0.35">
      <c r="A56" t="s">
        <v>508</v>
      </c>
      <c r="B56">
        <v>0.12</v>
      </c>
      <c r="C56" t="s">
        <v>499</v>
      </c>
      <c r="D56">
        <v>0.02</v>
      </c>
      <c r="E56" t="s">
        <v>494</v>
      </c>
    </row>
    <row r="57" spans="1:5" x14ac:dyDescent="0.35">
      <c r="A57" t="s">
        <v>509</v>
      </c>
      <c r="B57">
        <v>-0.5</v>
      </c>
      <c r="C57" t="s">
        <v>497</v>
      </c>
      <c r="D57">
        <v>2.6</v>
      </c>
      <c r="E57" t="s">
        <v>494</v>
      </c>
    </row>
    <row r="58" spans="1:5" x14ac:dyDescent="0.35">
      <c r="A58" t="s">
        <v>452</v>
      </c>
      <c r="B58">
        <v>-3.7</v>
      </c>
      <c r="C58" t="s">
        <v>496</v>
      </c>
      <c r="D58">
        <v>-1</v>
      </c>
      <c r="E58" t="s">
        <v>494</v>
      </c>
    </row>
    <row r="59" spans="1:5" x14ac:dyDescent="0.35">
      <c r="A59" t="s">
        <v>450</v>
      </c>
      <c r="B59">
        <v>1</v>
      </c>
      <c r="C59" t="s">
        <v>497</v>
      </c>
      <c r="D59">
        <v>3.6</v>
      </c>
      <c r="E59" t="s">
        <v>494</v>
      </c>
    </row>
    <row r="60" spans="1:5" x14ac:dyDescent="0.35">
      <c r="A60" t="s">
        <v>265</v>
      </c>
      <c r="B60">
        <v>1.75</v>
      </c>
      <c r="C60" t="s">
        <v>496</v>
      </c>
      <c r="D60">
        <v>-1.8</v>
      </c>
      <c r="E60" t="s">
        <v>494</v>
      </c>
    </row>
    <row r="61" spans="1:5" x14ac:dyDescent="0.35">
      <c r="A61" t="s">
        <v>267</v>
      </c>
      <c r="B61">
        <v>-5.2</v>
      </c>
      <c r="C61" t="s">
        <v>496</v>
      </c>
      <c r="D61">
        <v>50.1</v>
      </c>
      <c r="E61" t="s">
        <v>494</v>
      </c>
    </row>
    <row r="62" spans="1:5" x14ac:dyDescent="0.35">
      <c r="A62" t="s">
        <v>169</v>
      </c>
      <c r="B62">
        <v>-5.3</v>
      </c>
      <c r="C62" t="s">
        <v>497</v>
      </c>
      <c r="D62">
        <v>-0.5</v>
      </c>
      <c r="E62" t="s">
        <v>494</v>
      </c>
    </row>
    <row r="63" spans="1:5" x14ac:dyDescent="0.35">
      <c r="A63" t="s">
        <v>301</v>
      </c>
      <c r="B63">
        <v>10.8</v>
      </c>
      <c r="C63" t="s">
        <v>496</v>
      </c>
      <c r="D63">
        <v>13.5</v>
      </c>
      <c r="E63" t="s">
        <v>494</v>
      </c>
    </row>
    <row r="64" spans="1:5" x14ac:dyDescent="0.35">
      <c r="A64" t="s">
        <v>281</v>
      </c>
      <c r="B64">
        <v>-0.89</v>
      </c>
      <c r="C64" t="s">
        <v>493</v>
      </c>
      <c r="D64">
        <v>-1</v>
      </c>
      <c r="E64" t="s">
        <v>494</v>
      </c>
    </row>
    <row r="65" spans="1:5" x14ac:dyDescent="0.35">
      <c r="A65" t="s">
        <v>283</v>
      </c>
      <c r="B65">
        <v>13.5</v>
      </c>
      <c r="C65" t="s">
        <v>496</v>
      </c>
      <c r="D65">
        <v>11.1</v>
      </c>
      <c r="E65" t="s">
        <v>494</v>
      </c>
    </row>
    <row r="66" spans="1:5" x14ac:dyDescent="0.35">
      <c r="A66" t="s">
        <v>293</v>
      </c>
      <c r="B66">
        <v>35.9</v>
      </c>
      <c r="C66" t="s">
        <v>493</v>
      </c>
      <c r="D66">
        <v>16.5</v>
      </c>
      <c r="E66" t="s">
        <v>494</v>
      </c>
    </row>
    <row r="67" spans="1:5" x14ac:dyDescent="0.35">
      <c r="A67" t="s">
        <v>297</v>
      </c>
      <c r="B67">
        <v>7.6</v>
      </c>
      <c r="C67" t="s">
        <v>493</v>
      </c>
      <c r="D67">
        <v>7.8</v>
      </c>
      <c r="E67" t="s">
        <v>494</v>
      </c>
    </row>
    <row r="68" spans="1:5" x14ac:dyDescent="0.35">
      <c r="A68" t="s">
        <v>277</v>
      </c>
      <c r="B68">
        <v>3.9</v>
      </c>
      <c r="C68" t="s">
        <v>496</v>
      </c>
      <c r="D68">
        <v>3.9</v>
      </c>
      <c r="E68" t="s">
        <v>494</v>
      </c>
    </row>
    <row r="69" spans="1:5" x14ac:dyDescent="0.35">
      <c r="A69" t="s">
        <v>454</v>
      </c>
      <c r="B69">
        <v>-13.4</v>
      </c>
      <c r="C69" t="s">
        <v>496</v>
      </c>
      <c r="D69">
        <v>4.0999999999999996</v>
      </c>
      <c r="E69" t="s">
        <v>494</v>
      </c>
    </row>
    <row r="70" spans="1:5" x14ac:dyDescent="0.35">
      <c r="A70" t="s">
        <v>287</v>
      </c>
      <c r="B70">
        <v>-44.8</v>
      </c>
      <c r="C70" t="s">
        <v>496</v>
      </c>
      <c r="D70">
        <v>-38.200000000000003</v>
      </c>
      <c r="E70" t="s">
        <v>494</v>
      </c>
    </row>
    <row r="71" spans="1:5" x14ac:dyDescent="0.35">
      <c r="A71" t="s">
        <v>510</v>
      </c>
      <c r="B71">
        <v>-12.5</v>
      </c>
      <c r="C71" t="s">
        <v>496</v>
      </c>
      <c r="D71">
        <v>3.9</v>
      </c>
      <c r="E71" t="s">
        <v>494</v>
      </c>
    </row>
    <row r="72" spans="1:5" x14ac:dyDescent="0.35">
      <c r="A72" t="s">
        <v>269</v>
      </c>
      <c r="B72">
        <v>1.8</v>
      </c>
      <c r="C72" t="s">
        <v>493</v>
      </c>
      <c r="D72">
        <v>-2.2999999999999998</v>
      </c>
      <c r="E72" t="s">
        <v>494</v>
      </c>
    </row>
    <row r="73" spans="1:5" x14ac:dyDescent="0.35">
      <c r="A73" t="s">
        <v>291</v>
      </c>
      <c r="B73">
        <v>0.3</v>
      </c>
      <c r="C73" t="s">
        <v>493</v>
      </c>
      <c r="D73">
        <v>1.5</v>
      </c>
      <c r="E73" t="s">
        <v>494</v>
      </c>
    </row>
    <row r="74" spans="1:5" x14ac:dyDescent="0.35">
      <c r="A74" t="s">
        <v>315</v>
      </c>
      <c r="B74">
        <v>2.8</v>
      </c>
      <c r="C74" t="s">
        <v>496</v>
      </c>
      <c r="D74">
        <v>1.3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511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506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493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0.9</v>
      </c>
      <c r="C78" t="s">
        <v>496</v>
      </c>
      <c r="D78">
        <v>4.7</v>
      </c>
      <c r="E78" t="s">
        <v>494</v>
      </c>
    </row>
    <row r="79" spans="1:5" x14ac:dyDescent="0.35">
      <c r="A79" t="s">
        <v>333</v>
      </c>
      <c r="B79">
        <v>1.1599999999999999</v>
      </c>
      <c r="C79" t="s">
        <v>496</v>
      </c>
      <c r="D79">
        <v>1.69</v>
      </c>
      <c r="E79" t="s">
        <v>494</v>
      </c>
    </row>
    <row r="80" spans="1:5" x14ac:dyDescent="0.35">
      <c r="A80" t="s">
        <v>512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35">
      <c r="A81" t="s">
        <v>335</v>
      </c>
      <c r="B81">
        <v>4.07</v>
      </c>
      <c r="C81" t="s">
        <v>493</v>
      </c>
      <c r="D81">
        <v>5.31</v>
      </c>
      <c r="E81" t="s">
        <v>494</v>
      </c>
    </row>
    <row r="82" spans="1:5" x14ac:dyDescent="0.35">
      <c r="A82" t="s">
        <v>339</v>
      </c>
      <c r="B82">
        <v>-0.2</v>
      </c>
      <c r="C82" t="s">
        <v>496</v>
      </c>
      <c r="D82">
        <v>0.14000000000000001</v>
      </c>
      <c r="E82" t="s">
        <v>494</v>
      </c>
    </row>
    <row r="83" spans="1:5" x14ac:dyDescent="0.35">
      <c r="A83" t="s">
        <v>341</v>
      </c>
      <c r="B83">
        <v>10</v>
      </c>
      <c r="C83" t="s">
        <v>496</v>
      </c>
      <c r="D83">
        <v>11.8</v>
      </c>
      <c r="E83" t="s">
        <v>494</v>
      </c>
    </row>
    <row r="84" spans="1:5" x14ac:dyDescent="0.35">
      <c r="A84" t="s">
        <v>347</v>
      </c>
      <c r="B84">
        <v>6.8</v>
      </c>
      <c r="C84" t="s">
        <v>497</v>
      </c>
      <c r="D84">
        <v>9.8000000000000007</v>
      </c>
      <c r="E84" t="s">
        <v>494</v>
      </c>
    </row>
    <row r="85" spans="1:5" x14ac:dyDescent="0.35">
      <c r="A85" t="s">
        <v>351</v>
      </c>
      <c r="B85">
        <v>-2</v>
      </c>
      <c r="C85" t="s">
        <v>497</v>
      </c>
      <c r="D85">
        <v>0.3</v>
      </c>
      <c r="E85" t="s">
        <v>494</v>
      </c>
    </row>
    <row r="86" spans="1:5" x14ac:dyDescent="0.35">
      <c r="A86" t="s">
        <v>357</v>
      </c>
      <c r="B86">
        <v>7.3</v>
      </c>
      <c r="C86" t="s">
        <v>499</v>
      </c>
      <c r="D86">
        <v>7.84</v>
      </c>
      <c r="E86" t="s">
        <v>494</v>
      </c>
    </row>
    <row r="87" spans="1:5" x14ac:dyDescent="0.35">
      <c r="A87" t="s">
        <v>359</v>
      </c>
      <c r="B87">
        <v>1.6</v>
      </c>
      <c r="C87" t="s">
        <v>496</v>
      </c>
      <c r="D87">
        <v>-0.3</v>
      </c>
      <c r="E87" t="s">
        <v>494</v>
      </c>
    </row>
    <row r="88" spans="1:5" x14ac:dyDescent="0.35">
      <c r="A88" t="s">
        <v>456</v>
      </c>
      <c r="B88">
        <v>-2.6</v>
      </c>
      <c r="C88" t="s">
        <v>497</v>
      </c>
      <c r="D88">
        <v>-3.1</v>
      </c>
      <c r="E88" t="s">
        <v>494</v>
      </c>
    </row>
    <row r="89" spans="1:5" x14ac:dyDescent="0.35">
      <c r="A89" t="s">
        <v>361</v>
      </c>
      <c r="B89">
        <v>6.4</v>
      </c>
      <c r="C89" t="s">
        <v>496</v>
      </c>
      <c r="D89">
        <v>19.7</v>
      </c>
      <c r="E89" t="s">
        <v>494</v>
      </c>
    </row>
    <row r="90" spans="1:5" x14ac:dyDescent="0.35">
      <c r="A90" t="s">
        <v>363</v>
      </c>
      <c r="B90">
        <v>15.7</v>
      </c>
      <c r="C90" t="s">
        <v>496</v>
      </c>
      <c r="D90">
        <v>16.8</v>
      </c>
      <c r="E90" t="s">
        <v>494</v>
      </c>
    </row>
    <row r="91" spans="1:5" x14ac:dyDescent="0.35">
      <c r="A91" t="s">
        <v>369</v>
      </c>
      <c r="B91">
        <v>1.1000000000000001</v>
      </c>
      <c r="C91" t="s">
        <v>496</v>
      </c>
      <c r="D91">
        <v>-4.2</v>
      </c>
      <c r="E91" t="s">
        <v>494</v>
      </c>
    </row>
    <row r="92" spans="1:5" x14ac:dyDescent="0.35">
      <c r="A92" t="s">
        <v>513</v>
      </c>
      <c r="B92">
        <v>-0.1</v>
      </c>
      <c r="C92" t="s">
        <v>497</v>
      </c>
      <c r="D92">
        <v>-0.3</v>
      </c>
      <c r="E92" t="s">
        <v>494</v>
      </c>
    </row>
    <row r="93" spans="1:5" x14ac:dyDescent="0.35">
      <c r="A93" t="s">
        <v>395</v>
      </c>
      <c r="B93">
        <v>22.9</v>
      </c>
      <c r="C93" t="s">
        <v>496</v>
      </c>
      <c r="D93">
        <v>35.799999999999997</v>
      </c>
      <c r="E93" t="s">
        <v>494</v>
      </c>
    </row>
    <row r="94" spans="1:5" x14ac:dyDescent="0.35">
      <c r="A94" t="s">
        <v>371</v>
      </c>
      <c r="B94">
        <v>-0.8</v>
      </c>
      <c r="C94" t="s">
        <v>497</v>
      </c>
      <c r="D94">
        <v>1.6</v>
      </c>
      <c r="E94" t="s">
        <v>494</v>
      </c>
    </row>
    <row r="95" spans="1:5" x14ac:dyDescent="0.35">
      <c r="A95" t="s">
        <v>514</v>
      </c>
      <c r="B95">
        <v>-1.9</v>
      </c>
      <c r="C95" t="s">
        <v>496</v>
      </c>
      <c r="D95">
        <v>-2</v>
      </c>
      <c r="E95" t="s">
        <v>494</v>
      </c>
    </row>
    <row r="96" spans="1:5" x14ac:dyDescent="0.35">
      <c r="A96" t="s">
        <v>171</v>
      </c>
      <c r="B96">
        <v>-0.2</v>
      </c>
      <c r="C96" t="s">
        <v>496</v>
      </c>
      <c r="D96">
        <v>4.8</v>
      </c>
      <c r="E96" t="s">
        <v>494</v>
      </c>
    </row>
    <row r="97" spans="1:5" x14ac:dyDescent="0.35">
      <c r="A97" t="s">
        <v>484</v>
      </c>
      <c r="B97">
        <v>2.9</v>
      </c>
      <c r="C97" t="s">
        <v>496</v>
      </c>
      <c r="D97">
        <v>1.7</v>
      </c>
      <c r="E97" t="s">
        <v>494</v>
      </c>
    </row>
    <row r="98" spans="1:5" x14ac:dyDescent="0.35">
      <c r="A98" t="s">
        <v>243</v>
      </c>
      <c r="B98">
        <v>-1.1000000000000001</v>
      </c>
      <c r="C98" t="s">
        <v>497</v>
      </c>
      <c r="D98">
        <v>0.7</v>
      </c>
      <c r="E98" t="s">
        <v>494</v>
      </c>
    </row>
    <row r="99" spans="1:5" x14ac:dyDescent="0.35">
      <c r="A99" t="s">
        <v>147</v>
      </c>
      <c r="B99">
        <v>3.6</v>
      </c>
      <c r="C99" t="s">
        <v>496</v>
      </c>
      <c r="D99">
        <v>5.2</v>
      </c>
      <c r="E99" t="s">
        <v>494</v>
      </c>
    </row>
    <row r="100" spans="1:5" x14ac:dyDescent="0.35">
      <c r="A100" t="s">
        <v>261</v>
      </c>
      <c r="B100">
        <v>-9.1199999999999992</v>
      </c>
      <c r="C100" t="s">
        <v>496</v>
      </c>
      <c r="D100">
        <v>-14.2</v>
      </c>
      <c r="E100" t="s">
        <v>494</v>
      </c>
    </row>
    <row r="101" spans="1:5" x14ac:dyDescent="0.35">
      <c r="A101" t="s">
        <v>391</v>
      </c>
      <c r="B101">
        <v>4.0999999999999996</v>
      </c>
      <c r="C101" t="s">
        <v>496</v>
      </c>
      <c r="D101">
        <v>2.4</v>
      </c>
      <c r="E101" t="s">
        <v>494</v>
      </c>
    </row>
    <row r="102" spans="1:5" x14ac:dyDescent="0.35">
      <c r="A102" t="s">
        <v>91</v>
      </c>
      <c r="B102">
        <v>5.2</v>
      </c>
      <c r="C102" t="s">
        <v>496</v>
      </c>
      <c r="D102">
        <v>5</v>
      </c>
      <c r="E102" t="s">
        <v>494</v>
      </c>
    </row>
    <row r="103" spans="1:5" x14ac:dyDescent="0.35">
      <c r="A103" t="s">
        <v>515</v>
      </c>
      <c r="B103">
        <v>-3.56</v>
      </c>
      <c r="C103" t="s">
        <v>497</v>
      </c>
      <c r="D103">
        <v>-4.49</v>
      </c>
      <c r="E103" t="s">
        <v>494</v>
      </c>
    </row>
    <row r="104" spans="1:5" x14ac:dyDescent="0.35">
      <c r="A104" t="s">
        <v>516</v>
      </c>
      <c r="B104">
        <v>18</v>
      </c>
      <c r="C104" t="s">
        <v>496</v>
      </c>
      <c r="D104">
        <v>17.399999999999999</v>
      </c>
      <c r="E104" t="s">
        <v>494</v>
      </c>
    </row>
    <row r="105" spans="1:5" x14ac:dyDescent="0.35">
      <c r="A105" t="s">
        <v>405</v>
      </c>
      <c r="B105">
        <v>-3.71</v>
      </c>
      <c r="C105" t="s">
        <v>497</v>
      </c>
      <c r="D105">
        <v>3.34</v>
      </c>
      <c r="E105" t="s">
        <v>494</v>
      </c>
    </row>
    <row r="106" spans="1:5" x14ac:dyDescent="0.35">
      <c r="A106" t="s">
        <v>403</v>
      </c>
      <c r="B106">
        <v>1.1000000000000001</v>
      </c>
      <c r="C106" t="s">
        <v>493</v>
      </c>
      <c r="D106">
        <v>1.1200000000000001</v>
      </c>
      <c r="E106" t="s">
        <v>494</v>
      </c>
    </row>
    <row r="107" spans="1:5" x14ac:dyDescent="0.35">
      <c r="A107" t="s">
        <v>517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496</v>
      </c>
      <c r="D108">
        <v>0.7</v>
      </c>
      <c r="E108" t="s">
        <v>494</v>
      </c>
    </row>
    <row r="109" spans="1:5" x14ac:dyDescent="0.35">
      <c r="A109" t="s">
        <v>419</v>
      </c>
      <c r="B109">
        <v>0.4</v>
      </c>
      <c r="C109" t="s">
        <v>496</v>
      </c>
      <c r="D109">
        <v>1</v>
      </c>
      <c r="E109" t="s">
        <v>494</v>
      </c>
    </row>
    <row r="110" spans="1:5" x14ac:dyDescent="0.35">
      <c r="A110" t="s">
        <v>462</v>
      </c>
      <c r="B110">
        <v>2.9</v>
      </c>
      <c r="C110" t="s">
        <v>518</v>
      </c>
      <c r="D110">
        <v>-0.3</v>
      </c>
      <c r="E110" t="s">
        <v>494</v>
      </c>
    </row>
    <row r="111" spans="1:5" x14ac:dyDescent="0.35">
      <c r="A111" t="s">
        <v>177</v>
      </c>
      <c r="B111">
        <v>-3.1</v>
      </c>
      <c r="C111" t="s">
        <v>496</v>
      </c>
      <c r="D111">
        <v>-4.3</v>
      </c>
      <c r="E111" t="s">
        <v>494</v>
      </c>
    </row>
    <row r="112" spans="1:5" x14ac:dyDescent="0.35">
      <c r="A112" t="s">
        <v>432</v>
      </c>
      <c r="B112">
        <v>3.3</v>
      </c>
      <c r="C112" t="s">
        <v>497</v>
      </c>
      <c r="D112">
        <v>5</v>
      </c>
      <c r="E112" t="s">
        <v>494</v>
      </c>
    </row>
    <row r="113" spans="1:5" x14ac:dyDescent="0.35">
      <c r="A113" t="s">
        <v>430</v>
      </c>
      <c r="B113">
        <v>2.7</v>
      </c>
      <c r="C113" t="s">
        <v>496</v>
      </c>
      <c r="D113">
        <v>9.3000000000000007</v>
      </c>
      <c r="E113" t="s">
        <v>494</v>
      </c>
    </row>
    <row r="114" spans="1:5" x14ac:dyDescent="0.35">
      <c r="A114" t="s">
        <v>464</v>
      </c>
      <c r="B114">
        <v>5.3</v>
      </c>
      <c r="C114" t="s">
        <v>496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519</v>
      </c>
      <c r="D115">
        <v>-47.04</v>
      </c>
      <c r="E115" t="s">
        <v>494</v>
      </c>
    </row>
    <row r="116" spans="1:5" x14ac:dyDescent="0.35">
      <c r="A116" t="s">
        <v>476</v>
      </c>
      <c r="B116">
        <v>5.3</v>
      </c>
      <c r="C116" t="s">
        <v>520</v>
      </c>
      <c r="D116">
        <v>5.5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1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89" width="9.1796875" style="81" customWidth="1"/>
    <col min="90" max="16384" width="9.1796875" style="81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5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5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5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5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5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5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5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5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5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5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5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5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5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5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5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5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5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5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5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5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5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5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5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5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5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5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5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5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5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5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5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5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5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5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5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5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5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5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5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5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5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5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5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5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5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5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5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5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5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5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5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5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5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5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5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5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5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5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5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5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5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5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5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5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5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5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5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5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5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5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5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5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5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5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5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5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5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5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5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5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5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5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5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5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5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5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5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5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5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5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5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5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5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5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5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5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5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5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5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5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5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5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5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5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5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5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5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5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5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5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5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5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5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5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5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5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5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5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5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5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5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5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5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5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5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5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5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5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5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5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5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5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5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5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5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5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5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5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5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5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5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5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5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5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5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5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5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5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5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5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5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5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5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5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5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5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5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5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5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5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5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5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5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5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5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5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5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5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5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5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5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5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5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5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5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5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5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5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5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5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5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5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5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5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5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5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5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5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5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5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5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5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5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5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5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5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5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5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5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5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5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5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5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5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5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5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5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5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5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5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5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5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5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5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5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5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5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5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5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5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5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5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5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5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5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5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5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5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5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5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5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5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5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5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5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5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5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5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5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5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5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5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5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5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5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5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5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5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5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5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5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5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5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5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5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5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5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5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5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5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5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5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5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5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5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5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5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5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5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5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5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5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5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5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5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5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5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5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5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5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5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5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5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5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5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5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5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5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5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5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5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5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5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5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5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5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5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5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5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5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5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5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5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5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5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5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5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5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5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5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5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5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5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5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5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5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5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5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5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5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5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5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5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5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5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5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5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5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5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5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5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5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5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5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5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5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5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5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5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5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5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5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5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5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5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5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5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5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5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5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5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5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5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5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5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5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5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5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5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5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5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5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5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5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5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5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5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5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5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5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5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5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5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5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5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5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5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5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5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5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5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5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5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5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5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5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5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5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5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5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5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5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5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5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5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5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5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5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5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5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5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5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5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5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5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5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5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5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5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5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5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5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5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5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5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5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5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5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5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5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5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5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5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5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5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5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5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5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5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5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5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5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5">
        <v>20090</v>
      </c>
      <c r="B434">
        <v>10.764648671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5">
        <v>20121</v>
      </c>
      <c r="B435">
        <v>10.776323981999999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5">
        <v>20149</v>
      </c>
      <c r="B436">
        <v>10.753499101999999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5">
        <v>20180</v>
      </c>
      <c r="B437">
        <v>11.018299098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5">
        <v>20210</v>
      </c>
      <c r="B438">
        <v>10.886401121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5">
        <v>20241</v>
      </c>
      <c r="B439">
        <v>11.119771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5">
        <v>20271</v>
      </c>
      <c r="B440">
        <v>11.242270507000001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5">
        <v>20302</v>
      </c>
      <c r="B441">
        <v>11.304229288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5">
        <v>20333</v>
      </c>
      <c r="B442">
        <v>11.413026168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5">
        <v>20363</v>
      </c>
      <c r="B443">
        <v>11.387955360999999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5">
        <v>20394</v>
      </c>
      <c r="B444">
        <v>11.62751035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5">
        <v>20424</v>
      </c>
      <c r="B445">
        <v>11.912548851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5">
        <v>20455</v>
      </c>
      <c r="B446">
        <v>11.498729344999999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5">
        <v>20486</v>
      </c>
      <c r="B447">
        <v>11.617234351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5">
        <v>20515</v>
      </c>
      <c r="B448">
        <v>11.495889998999999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5">
        <v>20546</v>
      </c>
      <c r="B449">
        <v>11.553010671999999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5">
        <v>20576</v>
      </c>
      <c r="B450">
        <v>11.630160861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5">
        <v>20607</v>
      </c>
      <c r="B451">
        <v>11.636481680999999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5">
        <v>20637</v>
      </c>
      <c r="B452">
        <v>11.760427977999999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5">
        <v>20668</v>
      </c>
      <c r="B453">
        <v>12.045452556000001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5">
        <v>20699</v>
      </c>
      <c r="B454">
        <v>11.986232041999999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5">
        <v>20729</v>
      </c>
      <c r="B455">
        <v>11.970087265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5">
        <v>20760</v>
      </c>
      <c r="B456">
        <v>12.040593297999999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5">
        <v>20790</v>
      </c>
      <c r="B457">
        <v>11.890473297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5">
        <v>20821</v>
      </c>
      <c r="B458">
        <v>12.09410898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5">
        <v>20852</v>
      </c>
      <c r="B459">
        <v>12.019061502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5">
        <v>20880</v>
      </c>
      <c r="B460">
        <v>12.305519642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5">
        <v>20911</v>
      </c>
      <c r="B461">
        <v>12.248260859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5">
        <v>20941</v>
      </c>
      <c r="B462">
        <v>12.484360165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5">
        <v>20972</v>
      </c>
      <c r="B463">
        <v>12.414684450999999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5">
        <v>21002</v>
      </c>
      <c r="B464">
        <v>12.480258816999999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5">
        <v>21033</v>
      </c>
      <c r="B465">
        <v>12.552219168000001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5">
        <v>21064</v>
      </c>
      <c r="B466">
        <v>12.736497935999999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5">
        <v>21094</v>
      </c>
      <c r="B467">
        <v>12.550488305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5">
        <v>21125</v>
      </c>
      <c r="B468">
        <v>12.610277536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5">
        <v>21155</v>
      </c>
      <c r="B469">
        <v>12.618375108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5">
        <v>21186</v>
      </c>
      <c r="B470">
        <v>12.842346513000001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5">
        <v>21217</v>
      </c>
      <c r="B471">
        <v>12.833839469999999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5">
        <v>21245</v>
      </c>
      <c r="B472">
        <v>12.671275676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5">
        <v>21276</v>
      </c>
      <c r="B473">
        <v>12.616838057000001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5">
        <v>21306</v>
      </c>
      <c r="B474">
        <v>12.689763778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5">
        <v>21337</v>
      </c>
      <c r="B475">
        <v>12.736580431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5">
        <v>21367</v>
      </c>
      <c r="B476">
        <v>12.970367157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5">
        <v>21398</v>
      </c>
      <c r="B477">
        <v>12.593355593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5">
        <v>21429</v>
      </c>
      <c r="B478">
        <v>12.545110449999999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5">
        <v>21459</v>
      </c>
      <c r="B479">
        <v>12.929547323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5">
        <v>21490</v>
      </c>
      <c r="B480">
        <v>12.681726190999999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5">
        <v>21520</v>
      </c>
      <c r="B481">
        <v>12.827692301000001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5">
        <v>21551</v>
      </c>
      <c r="B482">
        <v>12.961551072000001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5">
        <v>21582</v>
      </c>
      <c r="B483">
        <v>12.939468483000001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5">
        <v>21610</v>
      </c>
      <c r="B484">
        <v>12.652549361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5">
        <v>21641</v>
      </c>
      <c r="B485">
        <v>13.491756531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5">
        <v>21671</v>
      </c>
      <c r="B486">
        <v>13.609732138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5">
        <v>21702</v>
      </c>
      <c r="B487">
        <v>13.443583414000001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5">
        <v>21732</v>
      </c>
      <c r="B488">
        <v>13.492613437999999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5">
        <v>21763</v>
      </c>
      <c r="B489">
        <v>13.649197698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5">
        <v>21794</v>
      </c>
      <c r="B490">
        <v>13.571797323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5">
        <v>21824</v>
      </c>
      <c r="B491">
        <v>13.830093526000001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5">
        <v>21855</v>
      </c>
      <c r="B492">
        <v>13.859361853999999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5">
        <v>21885</v>
      </c>
      <c r="B493">
        <v>14.141937035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5">
        <v>21916</v>
      </c>
      <c r="B494">
        <v>14.213264712000001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34.850517951999997</v>
      </c>
      <c r="S494">
        <v>22.524989838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5">
        <v>21947</v>
      </c>
      <c r="B495">
        <v>14.290248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35.115289216999997</v>
      </c>
      <c r="S495">
        <v>22.692968509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5">
        <v>21976</v>
      </c>
      <c r="B496">
        <v>14.539987286000001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35.115289216999997</v>
      </c>
      <c r="S496">
        <v>22.686233375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5">
        <v>22007</v>
      </c>
      <c r="B497">
        <v>14.65585334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35.512446124</v>
      </c>
      <c r="S497">
        <v>22.8116211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5">
        <v>22037</v>
      </c>
      <c r="B498">
        <v>14.768021215999999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35.413156897999997</v>
      </c>
      <c r="S498">
        <v>22.80191576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5">
        <v>22068</v>
      </c>
      <c r="B499">
        <v>14.849777920999999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35.942699427999997</v>
      </c>
      <c r="S499">
        <v>22.765703507000001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5">
        <v>22098</v>
      </c>
      <c r="B500">
        <v>14.916480325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36.240567108</v>
      </c>
      <c r="S500">
        <v>23.015399793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5">
        <v>22129</v>
      </c>
      <c r="B501">
        <v>15.1692331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36.240567108</v>
      </c>
      <c r="S501">
        <v>22.993752504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5">
        <v>22160</v>
      </c>
      <c r="B502">
        <v>14.995352194000001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37.134170130000001</v>
      </c>
      <c r="S502">
        <v>23.123387799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5">
        <v>22190</v>
      </c>
      <c r="B503">
        <v>15.143511317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36.869398865000001</v>
      </c>
      <c r="S503">
        <v>23.226987685000001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5">
        <v>22221</v>
      </c>
      <c r="B504">
        <v>15.547465768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37.266555763</v>
      </c>
      <c r="S504">
        <v>23.204356479000001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5">
        <v>22251</v>
      </c>
      <c r="B505">
        <v>15.617135857999999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37.233459357000001</v>
      </c>
      <c r="S505">
        <v>23.112538101999998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5">
        <v>22282</v>
      </c>
      <c r="B506">
        <v>15.034199920000001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37.398941395999998</v>
      </c>
      <c r="S506">
        <v>23.380494558999999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5">
        <v>22313</v>
      </c>
      <c r="B507">
        <v>15.434916879999999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37.696809066999997</v>
      </c>
      <c r="S507">
        <v>23.474027327000002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5">
        <v>22341</v>
      </c>
      <c r="B508">
        <v>15.59843289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38.027773152999998</v>
      </c>
      <c r="S508">
        <v>23.712838476000002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5">
        <v>22372</v>
      </c>
      <c r="B509">
        <v>15.443400578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37.763001887999998</v>
      </c>
      <c r="S509">
        <v>23.953572522000002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5">
        <v>22402</v>
      </c>
      <c r="B510">
        <v>15.339117849000001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37.862291114000001</v>
      </c>
      <c r="S510">
        <v>24.166218326999999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5">
        <v>22433</v>
      </c>
      <c r="B511">
        <v>15.402147432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38.093965974</v>
      </c>
      <c r="S511">
        <v>24.425411021999999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5">
        <v>22463</v>
      </c>
      <c r="B512">
        <v>15.646859243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38.524219277</v>
      </c>
      <c r="S512">
        <v>24.789709449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5">
        <v>22494</v>
      </c>
      <c r="B513">
        <v>15.308324072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38.524219277</v>
      </c>
      <c r="S513">
        <v>24.936299032000001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5">
        <v>22525</v>
      </c>
      <c r="B514">
        <v>15.70181419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38.656604909999999</v>
      </c>
      <c r="S514">
        <v>24.979524396999999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5">
        <v>22555</v>
      </c>
      <c r="B515">
        <v>15.626478341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38.524219277</v>
      </c>
      <c r="S515">
        <v>25.306217634999999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5">
        <v>22586</v>
      </c>
      <c r="B516">
        <v>15.540293399999999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38.722797731</v>
      </c>
      <c r="S516">
        <v>25.588446774000001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5">
        <v>22616</v>
      </c>
      <c r="B517">
        <v>15.905799701999999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39.848075612000002</v>
      </c>
      <c r="S517">
        <v>25.928908229000001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5">
        <v>22647</v>
      </c>
      <c r="B518">
        <v>15.658355079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39.517111526000001</v>
      </c>
      <c r="S518">
        <v>26.106045675000001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5">
        <v>22678</v>
      </c>
      <c r="B519">
        <v>15.986157106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39.848075612000002</v>
      </c>
      <c r="S519">
        <v>26.319200330000001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5">
        <v>22706</v>
      </c>
      <c r="B520">
        <v>15.849110960999999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40.145943283000001</v>
      </c>
      <c r="S520">
        <v>26.46662281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5">
        <v>22737</v>
      </c>
      <c r="B521">
        <v>16.127861984999999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39.980461245000001</v>
      </c>
      <c r="S521">
        <v>26.362459414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5">
        <v>22767</v>
      </c>
      <c r="B522">
        <v>15.408526431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40.278328916</v>
      </c>
      <c r="S522">
        <v>26.618244178000001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5">
        <v>22798</v>
      </c>
      <c r="B523">
        <v>15.913985495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40.013557650999999</v>
      </c>
      <c r="S523">
        <v>26.459482052999999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5">
        <v>22828</v>
      </c>
      <c r="B524">
        <v>15.927835391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40.642389408</v>
      </c>
      <c r="S524">
        <v>26.603393137000001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5">
        <v>22859</v>
      </c>
      <c r="B525">
        <v>15.995950257000001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40.642389408</v>
      </c>
      <c r="S525">
        <v>26.891186866000002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5">
        <v>22890</v>
      </c>
      <c r="B526">
        <v>16.244672481999999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40.940257088000003</v>
      </c>
      <c r="S526">
        <v>26.786773348000001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5">
        <v>22920</v>
      </c>
      <c r="B527">
        <v>16.030254968000001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41.072642721000001</v>
      </c>
      <c r="S527">
        <v>26.726772759999999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5">
        <v>22951</v>
      </c>
      <c r="B528">
        <v>16.010366232999999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41.271221165</v>
      </c>
      <c r="S528">
        <v>26.952201362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5">
        <v>22981</v>
      </c>
      <c r="B529">
        <v>15.915286162999999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40.907160673</v>
      </c>
      <c r="S529">
        <v>26.838651714000001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5">
        <v>23012</v>
      </c>
      <c r="B530">
        <v>16.029600628000001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41.007828258000004</v>
      </c>
      <c r="S530">
        <v>27.046959368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5">
        <v>23043</v>
      </c>
      <c r="B531">
        <v>15.919568152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40.398499461</v>
      </c>
      <c r="S531">
        <v>27.213198462000001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5">
        <v>23071</v>
      </c>
      <c r="B532">
        <v>16.297271625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36.315996499999997</v>
      </c>
      <c r="S532">
        <v>27.309643794999999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5">
        <v>23102</v>
      </c>
      <c r="B533">
        <v>16.352891108000001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41.373425539000003</v>
      </c>
      <c r="S533">
        <v>27.959520170000001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5">
        <v>23132</v>
      </c>
      <c r="B534">
        <v>16.517260986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43.079546176999997</v>
      </c>
      <c r="S534">
        <v>28.311212002000001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5">
        <v>23163</v>
      </c>
      <c r="B535">
        <v>16.962975411999999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43.079546176999997</v>
      </c>
      <c r="S535">
        <v>28.309607836000001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5">
        <v>23193</v>
      </c>
      <c r="B536">
        <v>16.431250989999999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44.237270903999999</v>
      </c>
      <c r="S536">
        <v>28.552121677999999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5">
        <v>23224</v>
      </c>
      <c r="B537">
        <v>16.960914891000002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44.237270903999999</v>
      </c>
      <c r="S537">
        <v>28.936754376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5">
        <v>23255</v>
      </c>
      <c r="B538">
        <v>16.969034594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43.749807861000001</v>
      </c>
      <c r="S538">
        <v>28.990919594000001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5">
        <v>23285</v>
      </c>
      <c r="B539">
        <v>16.994983382000001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43.993539378000001</v>
      </c>
      <c r="S539">
        <v>29.346125151999999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5">
        <v>23316</v>
      </c>
      <c r="B540">
        <v>17.544914335000001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43.993539378000001</v>
      </c>
      <c r="S540">
        <v>29.551608515000002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5">
        <v>23346</v>
      </c>
      <c r="B541">
        <v>16.786199336999999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44.602868184999998</v>
      </c>
      <c r="S541">
        <v>29.426820647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5">
        <v>23377</v>
      </c>
      <c r="B542">
        <v>17.578482518000001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45.516861376000001</v>
      </c>
      <c r="S542">
        <v>29.954510392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5">
        <v>23408</v>
      </c>
      <c r="B543">
        <v>17.857103825999999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45.273129859000001</v>
      </c>
      <c r="S543">
        <v>30.237516908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5">
        <v>23437</v>
      </c>
      <c r="B544">
        <v>17.630137451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45.334062736</v>
      </c>
      <c r="S544">
        <v>30.126604970999999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5">
        <v>23468</v>
      </c>
      <c r="B545">
        <v>17.471404419999999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45.760592903000003</v>
      </c>
      <c r="S545">
        <v>30.445164712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5">
        <v>23498</v>
      </c>
      <c r="B546">
        <v>18.540417952999999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45.63872714</v>
      </c>
      <c r="S546">
        <v>30.564189657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5">
        <v>23529</v>
      </c>
      <c r="B547">
        <v>17.665893173000001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45.212196982000002</v>
      </c>
      <c r="S547">
        <v>30.746459833999999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5">
        <v>23559</v>
      </c>
      <c r="B548">
        <v>18.084102872999999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44.420069544999997</v>
      </c>
      <c r="S548">
        <v>30.942289633000001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5">
        <v>23590</v>
      </c>
      <c r="B549">
        <v>18.061460651000001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44.420069544999997</v>
      </c>
      <c r="S549">
        <v>30.854933872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5">
        <v>23621</v>
      </c>
      <c r="B550">
        <v>17.903558185000001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45.334062736</v>
      </c>
      <c r="S550">
        <v>31.290428095999999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5">
        <v>23651</v>
      </c>
      <c r="B551">
        <v>18.256690687999999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45.394995622000003</v>
      </c>
      <c r="S551">
        <v>31.137655193000001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5">
        <v>23682</v>
      </c>
      <c r="B552">
        <v>18.192120383999999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45.334062736</v>
      </c>
      <c r="S552">
        <v>31.523676004999999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5">
        <v>23712</v>
      </c>
      <c r="B553">
        <v>18.151956040000002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44.481002422000003</v>
      </c>
      <c r="S553">
        <v>31.882581261999999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5">
        <v>23743</v>
      </c>
      <c r="B554">
        <v>19.097015966000001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29.650600447999999</v>
      </c>
      <c r="O554"/>
      <c r="P554"/>
      <c r="Q554">
        <v>21.740456793</v>
      </c>
      <c r="R554">
        <v>44.541935299000002</v>
      </c>
      <c r="S554">
        <v>32.109945285999999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5">
        <v>23774</v>
      </c>
      <c r="B555">
        <v>18.442479424999998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30.613166226000001</v>
      </c>
      <c r="O555"/>
      <c r="P555"/>
      <c r="Q555">
        <v>21.939312373</v>
      </c>
      <c r="R555">
        <v>44.968465465000001</v>
      </c>
      <c r="S555">
        <v>32.153805069999997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5">
        <v>23802</v>
      </c>
      <c r="B556">
        <v>18.208036872000001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31.177470226000001</v>
      </c>
      <c r="O556"/>
      <c r="P556"/>
      <c r="Q556">
        <v>21.662218531000001</v>
      </c>
      <c r="R556">
        <v>44.968465465000001</v>
      </c>
      <c r="S556">
        <v>32.370874258000001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5">
        <v>23833</v>
      </c>
      <c r="B557">
        <v>18.39828748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31.024228711999999</v>
      </c>
      <c r="O557"/>
      <c r="P557"/>
      <c r="Q557">
        <v>22.147947735999999</v>
      </c>
      <c r="R557">
        <v>45.212196982000002</v>
      </c>
      <c r="S557">
        <v>32.463919912999998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5">
        <v>23863</v>
      </c>
      <c r="B558">
        <v>18.553651785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31.685364118999999</v>
      </c>
      <c r="O558"/>
      <c r="P558"/>
      <c r="Q558">
        <v>22.226185997000002</v>
      </c>
      <c r="R558">
        <v>45.455928499000002</v>
      </c>
      <c r="S558">
        <v>32.599602220999998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5">
        <v>23894</v>
      </c>
      <c r="B559">
        <v>18.726779198999999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30.997081524999999</v>
      </c>
      <c r="O559"/>
      <c r="P559"/>
      <c r="Q559">
        <v>22.946629984000001</v>
      </c>
      <c r="R559">
        <v>46.004324420000003</v>
      </c>
      <c r="S559">
        <v>32.840061540999997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5">
        <v>23924</v>
      </c>
      <c r="B560">
        <v>18.825395533999998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33.518398120000001</v>
      </c>
      <c r="O560"/>
      <c r="P560"/>
      <c r="Q560">
        <v>22.737994620999999</v>
      </c>
      <c r="R560">
        <v>45.943391542999997</v>
      </c>
      <c r="S560">
        <v>33.056888491999999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5">
        <v>23955</v>
      </c>
      <c r="B561">
        <v>18.925825429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32.895490975000001</v>
      </c>
      <c r="O561"/>
      <c r="P561"/>
      <c r="Q561">
        <v>22.705395346</v>
      </c>
      <c r="R561">
        <v>45.943391542999997</v>
      </c>
      <c r="S561">
        <v>33.130782390999997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5">
        <v>23986</v>
      </c>
      <c r="B562">
        <v>19.158928709000001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32.951273129</v>
      </c>
      <c r="O562"/>
      <c r="P562"/>
      <c r="Q562">
        <v>22.786893534000001</v>
      </c>
      <c r="R562">
        <v>46.430854576999998</v>
      </c>
      <c r="S562">
        <v>33.323050215000002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5">
        <v>24016</v>
      </c>
      <c r="B563">
        <v>19.105702429000001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33.199500806000003</v>
      </c>
      <c r="O563"/>
      <c r="P563"/>
      <c r="Q563">
        <v>22.193586720999999</v>
      </c>
      <c r="R563">
        <v>47.344847778000002</v>
      </c>
      <c r="S563">
        <v>33.537049750000001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5">
        <v>24047</v>
      </c>
      <c r="B564">
        <v>19.184507183000001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33.842860121999998</v>
      </c>
      <c r="O564"/>
      <c r="P564"/>
      <c r="Q564">
        <v>22.398962156</v>
      </c>
      <c r="R564">
        <v>47.344847778000002</v>
      </c>
      <c r="S564">
        <v>33.756582958000003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5">
        <v>24077</v>
      </c>
      <c r="B565">
        <v>18.297731318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34.202178729000003</v>
      </c>
      <c r="O565"/>
      <c r="P565"/>
      <c r="Q565">
        <v>22.428301504</v>
      </c>
      <c r="R565">
        <v>47.527646418000003</v>
      </c>
      <c r="S565">
        <v>34.09700454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5">
        <v>24108</v>
      </c>
      <c r="B566">
        <v>19.353514066999999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34.701271521999999</v>
      </c>
      <c r="O566"/>
      <c r="P566"/>
      <c r="Q566">
        <v>22.183806939</v>
      </c>
      <c r="R566">
        <v>46.796451857999998</v>
      </c>
      <c r="S566">
        <v>34.324375658000001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5">
        <v>24139</v>
      </c>
      <c r="B567">
        <v>19.385313652000001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34.811096859999999</v>
      </c>
      <c r="O567"/>
      <c r="P567"/>
      <c r="Q567">
        <v>22.610857447000001</v>
      </c>
      <c r="R567">
        <v>47.893243699000003</v>
      </c>
      <c r="S567">
        <v>34.508772544999999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5">
        <v>24167</v>
      </c>
      <c r="B568">
        <v>19.485704211000002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36.627871532999997</v>
      </c>
      <c r="O568"/>
      <c r="P568"/>
      <c r="Q568">
        <v>22.832532520000001</v>
      </c>
      <c r="R568">
        <v>48.136975225</v>
      </c>
      <c r="S568">
        <v>35.107435791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5">
        <v>24198</v>
      </c>
      <c r="B569">
        <v>19.536721319000002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35.773759247000001</v>
      </c>
      <c r="O569"/>
      <c r="P569"/>
      <c r="Q569">
        <v>22.982489186999999</v>
      </c>
      <c r="R569">
        <v>47.710445059000001</v>
      </c>
      <c r="S569">
        <v>35.095120461999997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5">
        <v>24228</v>
      </c>
      <c r="B570">
        <v>19.472939485000001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36.127232990000003</v>
      </c>
      <c r="O570"/>
      <c r="P570"/>
      <c r="Q570">
        <v>23.204164259999999</v>
      </c>
      <c r="R570">
        <v>48.441639619</v>
      </c>
      <c r="S570">
        <v>35.431145641000001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5">
        <v>24259</v>
      </c>
      <c r="B571">
        <v>19.529328306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36.330131635999997</v>
      </c>
      <c r="O571"/>
      <c r="P571"/>
      <c r="Q571">
        <v>23.438879043</v>
      </c>
      <c r="R571">
        <v>49.111901303000003</v>
      </c>
      <c r="S571">
        <v>35.742088520999999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5">
        <v>24289</v>
      </c>
      <c r="B572">
        <v>19.713157317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36.059249094000002</v>
      </c>
      <c r="O572"/>
      <c r="P572"/>
      <c r="Q572">
        <v>23.109626361</v>
      </c>
      <c r="R572">
        <v>49.416565706</v>
      </c>
      <c r="S572">
        <v>35.916823801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5">
        <v>24320</v>
      </c>
      <c r="B573">
        <v>19.052475522999998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37.575260002999997</v>
      </c>
      <c r="O573"/>
      <c r="P573"/>
      <c r="Q573">
        <v>23.226983752999999</v>
      </c>
      <c r="R573">
        <v>49.416565706</v>
      </c>
      <c r="S573">
        <v>36.027728672999999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5">
        <v>24351</v>
      </c>
      <c r="B574">
        <v>19.608544650999999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38.219517785999997</v>
      </c>
      <c r="O574"/>
      <c r="P574"/>
      <c r="Q574">
        <v>23.843110059000001</v>
      </c>
      <c r="R574">
        <v>49.538431459999998</v>
      </c>
      <c r="S574">
        <v>36.377440290000003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5">
        <v>24381</v>
      </c>
      <c r="B575">
        <v>20.076418726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38.377406203</v>
      </c>
      <c r="O575"/>
      <c r="P575"/>
      <c r="Q575">
        <v>24.328839262999999</v>
      </c>
      <c r="R575">
        <v>48.929102663000002</v>
      </c>
      <c r="S575">
        <v>36.506283420000003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5">
        <v>24412</v>
      </c>
      <c r="B576">
        <v>19.742945923000001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37.986380459999999</v>
      </c>
      <c r="O576"/>
      <c r="P576"/>
      <c r="Q576">
        <v>24.292980060000001</v>
      </c>
      <c r="R576">
        <v>49.477498582999999</v>
      </c>
      <c r="S576">
        <v>36.521246226999999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5">
        <v>24442</v>
      </c>
      <c r="B577">
        <v>20.362333215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39.390846384</v>
      </c>
      <c r="O577"/>
      <c r="P577"/>
      <c r="Q577">
        <v>24.159323029999999</v>
      </c>
      <c r="R577">
        <v>49.477498582999999</v>
      </c>
      <c r="S577">
        <v>36.794799363999999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5">
        <v>24473</v>
      </c>
      <c r="B578">
        <v>19.544434020000001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37.685172289</v>
      </c>
      <c r="O578"/>
      <c r="P578"/>
      <c r="Q578">
        <v>24.198442160999999</v>
      </c>
      <c r="R578">
        <v>49.233767065999999</v>
      </c>
      <c r="S578">
        <v>36.825164465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5">
        <v>24504</v>
      </c>
      <c r="B579">
        <v>19.551743253000001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35.892694833999997</v>
      </c>
      <c r="O579"/>
      <c r="P579"/>
      <c r="Q579">
        <v>24.234301364</v>
      </c>
      <c r="R579">
        <v>48.929102663000002</v>
      </c>
      <c r="S579">
        <v>36.522127451000003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5">
        <v>24532</v>
      </c>
      <c r="B580">
        <v>19.612045989999999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36.972399263</v>
      </c>
      <c r="O580"/>
      <c r="P580"/>
      <c r="Q580">
        <v>24.247341074000001</v>
      </c>
      <c r="R580">
        <v>49.233767065999999</v>
      </c>
      <c r="S580">
        <v>36.549957132999999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5">
        <v>24563</v>
      </c>
      <c r="B581">
        <v>20.019053100000001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38.603384783000003</v>
      </c>
      <c r="O581"/>
      <c r="P581"/>
      <c r="Q581">
        <v>24.009366363000002</v>
      </c>
      <c r="R581">
        <v>48.685371146000001</v>
      </c>
      <c r="S581">
        <v>36.848208386000003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5">
        <v>24593</v>
      </c>
      <c r="B582">
        <v>19.792095271000001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37.559618972999999</v>
      </c>
      <c r="O582"/>
      <c r="P582"/>
      <c r="Q582">
        <v>23.817030637999999</v>
      </c>
      <c r="R582">
        <v>48.929102663000002</v>
      </c>
      <c r="S582">
        <v>36.807236158000002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5">
        <v>24624</v>
      </c>
      <c r="B583">
        <v>19.660935658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38.808727638999997</v>
      </c>
      <c r="O583"/>
      <c r="P583"/>
      <c r="Q583">
        <v>23.435619116000002</v>
      </c>
      <c r="R583">
        <v>50.208693144000001</v>
      </c>
      <c r="S583">
        <v>37.122911938999998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5">
        <v>24654</v>
      </c>
      <c r="B584">
        <v>19.695422839999999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38.233342557999997</v>
      </c>
      <c r="O584"/>
      <c r="P584"/>
      <c r="Q584">
        <v>24.006106436</v>
      </c>
      <c r="R584">
        <v>49.782162987</v>
      </c>
      <c r="S584">
        <v>37.320450325000003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5">
        <v>24685</v>
      </c>
      <c r="B585">
        <v>19.107373502000002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38.659128289999998</v>
      </c>
      <c r="O585"/>
      <c r="P585"/>
      <c r="Q585">
        <v>24.537474626000002</v>
      </c>
      <c r="R585">
        <v>49.782162987</v>
      </c>
      <c r="S585">
        <v>37.654254522999999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5">
        <v>24716</v>
      </c>
      <c r="B586">
        <v>19.77252223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38.106591287000001</v>
      </c>
      <c r="O586"/>
      <c r="P586"/>
      <c r="Q586">
        <v>24.270160567000001</v>
      </c>
      <c r="R586">
        <v>50.696156188000003</v>
      </c>
      <c r="S586">
        <v>38.048585332000002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5">
        <v>24746</v>
      </c>
      <c r="B587">
        <v>19.844007098999999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37.689229875000002</v>
      </c>
      <c r="O587"/>
      <c r="P587"/>
      <c r="Q587">
        <v>24.948225495999999</v>
      </c>
      <c r="R587">
        <v>50.025894504</v>
      </c>
      <c r="S587">
        <v>38.327778283999997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5">
        <v>24777</v>
      </c>
      <c r="B588">
        <v>19.811788075999999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38.611403350000003</v>
      </c>
      <c r="O588"/>
      <c r="P588"/>
      <c r="Q588">
        <v>24.778709264</v>
      </c>
      <c r="R588">
        <v>50.635223301000003</v>
      </c>
      <c r="S588">
        <v>38.863418392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5">
        <v>24807</v>
      </c>
      <c r="B589">
        <v>20.719567131000002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38.729508094000003</v>
      </c>
      <c r="O589"/>
      <c r="P589"/>
      <c r="Q589">
        <v>24.706990858000001</v>
      </c>
      <c r="R589">
        <v>51.427350738999998</v>
      </c>
      <c r="S589">
        <v>39.56336641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5">
        <v>24838</v>
      </c>
      <c r="B590">
        <v>20.233079198999999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39.307153833000001</v>
      </c>
      <c r="O590"/>
      <c r="P590"/>
      <c r="Q590">
        <v>24.710250784999999</v>
      </c>
      <c r="R590">
        <v>51.366417861999999</v>
      </c>
      <c r="S590">
        <v>38.991240451000003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5">
        <v>24869</v>
      </c>
      <c r="B591">
        <v>20.141155227999999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39.582982758999997</v>
      </c>
      <c r="O591"/>
      <c r="P591"/>
      <c r="Q591">
        <v>24.847167742</v>
      </c>
      <c r="R591">
        <v>51.671082265000003</v>
      </c>
      <c r="S591">
        <v>39.338792579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5">
        <v>24898</v>
      </c>
      <c r="B592">
        <v>20.744136410999999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38.970799237999998</v>
      </c>
      <c r="O592"/>
      <c r="P592"/>
      <c r="Q592">
        <v>24.958005279000002</v>
      </c>
      <c r="R592">
        <v>52.646008342999998</v>
      </c>
      <c r="S592">
        <v>39.575007083000003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5">
        <v>24929</v>
      </c>
      <c r="B593">
        <v>20.764744643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39.179165961000002</v>
      </c>
      <c r="O593"/>
      <c r="P593"/>
      <c r="Q593">
        <v>25.587171295000001</v>
      </c>
      <c r="R593">
        <v>52.524142580000003</v>
      </c>
      <c r="S593">
        <v>39.760830376999998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5">
        <v>24959</v>
      </c>
      <c r="B594">
        <v>20.802536291999999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40.749104125999999</v>
      </c>
      <c r="O594"/>
      <c r="P594"/>
      <c r="Q594">
        <v>25.274218251000001</v>
      </c>
      <c r="R594">
        <v>35.950399218999998</v>
      </c>
      <c r="S594">
        <v>39.588061000000003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5">
        <v>24990</v>
      </c>
      <c r="B595">
        <v>21.953427084000001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39.975505943999998</v>
      </c>
      <c r="O595"/>
      <c r="P595"/>
      <c r="Q595">
        <v>25.205759772</v>
      </c>
      <c r="R595">
        <v>45.212196982000002</v>
      </c>
      <c r="S595">
        <v>40.094078781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5">
        <v>25020</v>
      </c>
      <c r="B596">
        <v>21.375899981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40.981033836000002</v>
      </c>
      <c r="O596"/>
      <c r="P596"/>
      <c r="Q596">
        <v>25.010164118999999</v>
      </c>
      <c r="R596">
        <v>54.778659148000003</v>
      </c>
      <c r="S596">
        <v>40.565925112999999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5">
        <v>25051</v>
      </c>
      <c r="B597">
        <v>21.667841163999999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41.121262088999998</v>
      </c>
      <c r="O597"/>
      <c r="P597"/>
      <c r="Q597">
        <v>25.26117854</v>
      </c>
      <c r="R597">
        <v>54.778659148000003</v>
      </c>
      <c r="S597">
        <v>41.249510233000002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5">
        <v>25082</v>
      </c>
      <c r="B598">
        <v>22.052865368999999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41.463818992999997</v>
      </c>
      <c r="O598"/>
      <c r="P598"/>
      <c r="Q598">
        <v>25.945763325000001</v>
      </c>
      <c r="R598">
        <v>53.194404263999999</v>
      </c>
      <c r="S598">
        <v>41.204966042999999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5">
        <v>25112</v>
      </c>
      <c r="B599">
        <v>21.856553763000001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43.148789733000001</v>
      </c>
      <c r="O599"/>
      <c r="P599"/>
      <c r="Q599">
        <v>26.216337311</v>
      </c>
      <c r="R599">
        <v>55.570786585999997</v>
      </c>
      <c r="S599">
        <v>41.589328989000002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5">
        <v>25143</v>
      </c>
      <c r="B600">
        <v>22.370340362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43.306320700000001</v>
      </c>
      <c r="O600"/>
      <c r="P600"/>
      <c r="Q600">
        <v>26.773784921000001</v>
      </c>
      <c r="R600">
        <v>56.728511304000001</v>
      </c>
      <c r="S600">
        <v>42.204553529999998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5">
        <v>25173</v>
      </c>
      <c r="B601">
        <v>20.748090189999999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44.860772408999999</v>
      </c>
      <c r="O601"/>
      <c r="P601"/>
      <c r="Q601">
        <v>27.275813762999999</v>
      </c>
      <c r="R601">
        <v>56.667578427000002</v>
      </c>
      <c r="S601">
        <v>42.316819451999997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5">
        <v>25204</v>
      </c>
      <c r="B602">
        <v>22.477048362000001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45.473979987</v>
      </c>
      <c r="O602"/>
      <c r="P602"/>
      <c r="Q602">
        <v>27.458369704999999</v>
      </c>
      <c r="R602">
        <v>56.301981146999999</v>
      </c>
      <c r="S602">
        <v>42.666406877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5">
        <v>25235</v>
      </c>
      <c r="B603">
        <v>22.711688905999999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43.971697251999998</v>
      </c>
      <c r="O603"/>
      <c r="P603"/>
      <c r="Q603">
        <v>27.784362460000001</v>
      </c>
      <c r="R603">
        <v>55.692652348999999</v>
      </c>
      <c r="S603">
        <v>42.852078417999998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5">
        <v>25263</v>
      </c>
      <c r="B604">
        <v>22.930893892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46.918509747999998</v>
      </c>
      <c r="O604"/>
      <c r="P604"/>
      <c r="Q604">
        <v>28.263571808999998</v>
      </c>
      <c r="R604">
        <v>55.692652348999999</v>
      </c>
      <c r="S604">
        <v>43.226373305999999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5">
        <v>25294</v>
      </c>
      <c r="B605">
        <v>22.874895678000001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47.019514667999999</v>
      </c>
      <c r="O605"/>
      <c r="P605"/>
      <c r="Q605">
        <v>28.413528476</v>
      </c>
      <c r="R605">
        <v>57.520638742000003</v>
      </c>
      <c r="S605">
        <v>43.535792129999997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5">
        <v>25324</v>
      </c>
      <c r="B606">
        <v>23.429438971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47.632248867000001</v>
      </c>
      <c r="O606"/>
      <c r="P606"/>
      <c r="Q606">
        <v>28.9253371</v>
      </c>
      <c r="R606">
        <v>58.861162108999999</v>
      </c>
      <c r="S606">
        <v>43.758683947000002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5">
        <v>25355</v>
      </c>
      <c r="B607">
        <v>23.927991701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47.024335469999997</v>
      </c>
      <c r="O607"/>
      <c r="P607"/>
      <c r="Q607">
        <v>28.824279346000001</v>
      </c>
      <c r="R607">
        <v>58.129967549</v>
      </c>
      <c r="S607">
        <v>43.980738404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5">
        <v>25385</v>
      </c>
      <c r="B608">
        <v>23.892458894000001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47.309467865999999</v>
      </c>
      <c r="O608"/>
      <c r="P608"/>
      <c r="Q608">
        <v>29.528423696000001</v>
      </c>
      <c r="R608">
        <v>58.373699066</v>
      </c>
      <c r="S608">
        <v>44.191864457999998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5">
        <v>25416</v>
      </c>
      <c r="B609">
        <v>24.406772502999999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48.459552099</v>
      </c>
      <c r="O609"/>
      <c r="P609"/>
      <c r="Q609">
        <v>29.798997682</v>
      </c>
      <c r="R609">
        <v>58.373699066</v>
      </c>
      <c r="S609">
        <v>44.388261675000003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5">
        <v>25447</v>
      </c>
      <c r="B610">
        <v>24.308650984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49.157621202999998</v>
      </c>
      <c r="O610"/>
      <c r="P610"/>
      <c r="Q610">
        <v>29.688160145000001</v>
      </c>
      <c r="R610">
        <v>57.642504504999998</v>
      </c>
      <c r="S610">
        <v>44.288470154999999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5">
        <v>25477</v>
      </c>
      <c r="B611">
        <v>24.462183978999999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50.394122367999998</v>
      </c>
      <c r="O611"/>
      <c r="P611"/>
      <c r="Q611">
        <v>29.971773842000001</v>
      </c>
      <c r="R611">
        <v>59.592356670000001</v>
      </c>
      <c r="S611">
        <v>44.555590162999998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5">
        <v>25508</v>
      </c>
      <c r="B612">
        <v>25.02883246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48.049619935000003</v>
      </c>
      <c r="O612"/>
      <c r="P612"/>
      <c r="Q612">
        <v>30.666138408999998</v>
      </c>
      <c r="R612">
        <v>58.190900425999999</v>
      </c>
      <c r="S612">
        <v>44.386651043999997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5">
        <v>25538</v>
      </c>
      <c r="B613">
        <v>22.916452787000001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49.220291596000003</v>
      </c>
      <c r="O613"/>
      <c r="P613"/>
      <c r="Q613">
        <v>31.093188916999999</v>
      </c>
      <c r="R613">
        <v>58.312766189000001</v>
      </c>
      <c r="S613">
        <v>44.587079029999998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5">
        <v>25569</v>
      </c>
      <c r="B614">
        <v>24.225431392000001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49.942967060000001</v>
      </c>
      <c r="O614"/>
      <c r="P614"/>
      <c r="Q614">
        <v>31.829932542000002</v>
      </c>
      <c r="R614">
        <v>59.957953949999997</v>
      </c>
      <c r="S614">
        <v>44.815692079000002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5">
        <v>25600</v>
      </c>
      <c r="B615">
        <v>25.207536646000001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50.038078818999999</v>
      </c>
      <c r="O615"/>
      <c r="P615"/>
      <c r="Q615">
        <v>31.715835078000001</v>
      </c>
      <c r="R615">
        <v>60.628215625000003</v>
      </c>
      <c r="S615">
        <v>45.080038940000001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5">
        <v>25628</v>
      </c>
      <c r="B616">
        <v>25.198530219999999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47.473181818</v>
      </c>
      <c r="O616"/>
      <c r="P616"/>
      <c r="Q616">
        <v>31.569138337999998</v>
      </c>
      <c r="R616">
        <v>60.506349870999998</v>
      </c>
      <c r="S616">
        <v>45.102376008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5">
        <v>25659</v>
      </c>
      <c r="B617">
        <v>25.378003292999999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52.970593158</v>
      </c>
      <c r="O617"/>
      <c r="P617"/>
      <c r="Q617">
        <v>32.654694210999999</v>
      </c>
      <c r="R617">
        <v>61.359410185999998</v>
      </c>
      <c r="S617">
        <v>45.186147634000001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5">
        <v>25689</v>
      </c>
      <c r="B618">
        <v>26.245082075999999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49.747352749999997</v>
      </c>
      <c r="O618"/>
      <c r="P618"/>
      <c r="Q618">
        <v>33.023066022999998</v>
      </c>
      <c r="R618">
        <v>60.628215625000003</v>
      </c>
      <c r="S618">
        <v>45.245147783999997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5">
        <v>25720</v>
      </c>
      <c r="B619">
        <v>25.525549498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50.678559180000001</v>
      </c>
      <c r="O619"/>
      <c r="P619"/>
      <c r="Q619">
        <v>32.573196021999998</v>
      </c>
      <c r="R619">
        <v>60.750081387999998</v>
      </c>
      <c r="S619">
        <v>45.236821198999998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5">
        <v>25750</v>
      </c>
      <c r="B620">
        <v>25.936343777000001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52.191372324</v>
      </c>
      <c r="O620"/>
      <c r="P620"/>
      <c r="Q620">
        <v>33.913026242999997</v>
      </c>
      <c r="R620">
        <v>60.445416985000001</v>
      </c>
      <c r="S620">
        <v>45.443559848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5">
        <v>25781</v>
      </c>
      <c r="B621">
        <v>26.296677659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50.978617698000001</v>
      </c>
      <c r="O621"/>
      <c r="P621"/>
      <c r="Q621">
        <v>33.551174285000002</v>
      </c>
      <c r="R621">
        <v>60.445416985000001</v>
      </c>
      <c r="S621">
        <v>45.195210080999999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5">
        <v>25812</v>
      </c>
      <c r="B622">
        <v>26.159454923999998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51.327280307000002</v>
      </c>
      <c r="O622"/>
      <c r="P622"/>
      <c r="Q622">
        <v>32.944827762000003</v>
      </c>
      <c r="R622">
        <v>61.115678668000001</v>
      </c>
      <c r="S622">
        <v>45.190245816999997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5">
        <v>25842</v>
      </c>
      <c r="B623">
        <v>26.392638169000001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51.943772598999999</v>
      </c>
      <c r="O623"/>
      <c r="P623"/>
      <c r="Q623">
        <v>32.237423485000001</v>
      </c>
      <c r="R623">
        <v>61.664074589000002</v>
      </c>
      <c r="S623">
        <v>44.878933715000002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5">
        <v>25873</v>
      </c>
      <c r="B624">
        <v>26.630614143999999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52.852246884000003</v>
      </c>
      <c r="O624"/>
      <c r="P624"/>
      <c r="Q624">
        <v>32.879629211000001</v>
      </c>
      <c r="R624">
        <v>61.298477308999999</v>
      </c>
      <c r="S624">
        <v>44.676122038000003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5">
        <v>25903</v>
      </c>
      <c r="B625">
        <v>25.211648363999998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51.791700061</v>
      </c>
      <c r="O625"/>
      <c r="P625"/>
      <c r="Q625">
        <v>33.218661676000004</v>
      </c>
      <c r="R625">
        <v>61.907806106000002</v>
      </c>
      <c r="S625">
        <v>45.397892337000002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5">
        <v>25934</v>
      </c>
      <c r="B626">
        <v>27.567116394999999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51.250862429999998</v>
      </c>
      <c r="O626"/>
      <c r="P626"/>
      <c r="Q626">
        <v>34.196639939000001</v>
      </c>
      <c r="R626">
        <v>61.725007466000001</v>
      </c>
      <c r="S626">
        <v>45.694039330999999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5">
        <v>25965</v>
      </c>
      <c r="B627">
        <v>27.101132271000001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51.807698541000001</v>
      </c>
      <c r="O627"/>
      <c r="P627"/>
      <c r="Q627">
        <v>27.546387749000001</v>
      </c>
      <c r="R627">
        <v>62.76086643</v>
      </c>
      <c r="S627">
        <v>45.385655362000001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5">
        <v>25993</v>
      </c>
      <c r="B628">
        <v>26.713233708000001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52.632808748000002</v>
      </c>
      <c r="O628"/>
      <c r="P628"/>
      <c r="Q628">
        <v>25.544792236999999</v>
      </c>
      <c r="R628">
        <v>63.187396587000002</v>
      </c>
      <c r="S628">
        <v>45.440647413999997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5">
        <v>26024</v>
      </c>
      <c r="B629">
        <v>27.024562886999998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53.311179236000001</v>
      </c>
      <c r="O629"/>
      <c r="P629"/>
      <c r="Q629">
        <v>33.978224793999999</v>
      </c>
      <c r="R629">
        <v>63.004597947000001</v>
      </c>
      <c r="S629">
        <v>45.525843991000002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5">
        <v>26054</v>
      </c>
      <c r="B630">
        <v>27.454114830999998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53.115110858999998</v>
      </c>
      <c r="O630"/>
      <c r="P630"/>
      <c r="Q630">
        <v>34.356376388999998</v>
      </c>
      <c r="R630">
        <v>61.907806106000002</v>
      </c>
      <c r="S630">
        <v>45.415854658000001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5">
        <v>26085</v>
      </c>
      <c r="B631">
        <v>26.969959587999998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54.030347786999997</v>
      </c>
      <c r="O631"/>
      <c r="P631"/>
      <c r="Q631">
        <v>35.044221100999998</v>
      </c>
      <c r="R631">
        <v>63.126463710000003</v>
      </c>
      <c r="S631">
        <v>45.816414919000003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5">
        <v>26115</v>
      </c>
      <c r="B632">
        <v>27.184520370000001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56.315145737999998</v>
      </c>
      <c r="O632"/>
      <c r="P632"/>
      <c r="Q632">
        <v>35.190917839999997</v>
      </c>
      <c r="R632">
        <v>63.492060991000002</v>
      </c>
      <c r="S632">
        <v>45.871656983999998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5">
        <v>26146</v>
      </c>
      <c r="B633">
        <v>27.286423729999999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55.997678239999999</v>
      </c>
      <c r="O633"/>
      <c r="P633"/>
      <c r="Q633">
        <v>34.639990085000001</v>
      </c>
      <c r="R633">
        <v>63.492060991000002</v>
      </c>
      <c r="S633">
        <v>45.587016656999999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5">
        <v>26177</v>
      </c>
      <c r="B634">
        <v>27.338382855999999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55.150483172000001</v>
      </c>
      <c r="O634"/>
      <c r="P634"/>
      <c r="Q634">
        <v>34.861665158000001</v>
      </c>
      <c r="R634">
        <v>65.320047392999996</v>
      </c>
      <c r="S634">
        <v>46.303665117000001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5">
        <v>26207</v>
      </c>
      <c r="B635">
        <v>27.676431196999999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55.086827370000002</v>
      </c>
      <c r="O635"/>
      <c r="P635"/>
      <c r="Q635">
        <v>34.675849288000002</v>
      </c>
      <c r="R635">
        <v>65.198181629000004</v>
      </c>
      <c r="S635">
        <v>46.441074477999997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5">
        <v>26238</v>
      </c>
      <c r="B636">
        <v>27.288940567000001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56.197900814</v>
      </c>
      <c r="O636"/>
      <c r="P636"/>
      <c r="Q636">
        <v>34.102102039999998</v>
      </c>
      <c r="R636">
        <v>65.929376189999999</v>
      </c>
      <c r="S636">
        <v>46.476479701000002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5">
        <v>26268</v>
      </c>
      <c r="B637">
        <v>27.942629792999998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57.538633642999997</v>
      </c>
      <c r="O637"/>
      <c r="P637"/>
      <c r="Q637">
        <v>33.916286169999999</v>
      </c>
      <c r="R637">
        <v>65.868443313</v>
      </c>
      <c r="S637">
        <v>46.470283373000001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5">
        <v>26299</v>
      </c>
      <c r="B638">
        <v>28.513828693000001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58.747601191000001</v>
      </c>
      <c r="O638"/>
      <c r="P638"/>
      <c r="Q638">
        <v>35.829863639000003</v>
      </c>
      <c r="R638">
        <v>66.477772110999993</v>
      </c>
      <c r="S638">
        <v>47.157452984999999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5">
        <v>26330</v>
      </c>
      <c r="B639">
        <v>27.614517332999998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60.024291781999999</v>
      </c>
      <c r="O639"/>
      <c r="P639"/>
      <c r="Q639">
        <v>35.542990015000001</v>
      </c>
      <c r="R639">
        <v>65.807510426999997</v>
      </c>
      <c r="S639">
        <v>47.246252519999999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5">
        <v>26359</v>
      </c>
      <c r="B640">
        <v>28.331791036999999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60.894054758999999</v>
      </c>
      <c r="O640"/>
      <c r="P640"/>
      <c r="Q640">
        <v>36.289513421999999</v>
      </c>
      <c r="R640">
        <v>66.965235153999998</v>
      </c>
      <c r="S640">
        <v>47.771918886999998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5">
        <v>26390</v>
      </c>
      <c r="B641">
        <v>28.826419687000001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61.180655616999999</v>
      </c>
      <c r="O641"/>
      <c r="P641"/>
      <c r="Q641">
        <v>36.279733640000003</v>
      </c>
      <c r="R641">
        <v>67.391765311</v>
      </c>
      <c r="S641">
        <v>48.398795041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5">
        <v>26420</v>
      </c>
      <c r="B642">
        <v>28.466424165999999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62.033299440999997</v>
      </c>
      <c r="O642"/>
      <c r="P642"/>
      <c r="Q642">
        <v>37.172953786999997</v>
      </c>
      <c r="R642">
        <v>68.062026994999997</v>
      </c>
      <c r="S642">
        <v>48.596589774999998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5">
        <v>26451</v>
      </c>
      <c r="B643">
        <v>28.788689858000001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63.702812710000003</v>
      </c>
      <c r="O643"/>
      <c r="P643"/>
      <c r="Q643">
        <v>37.140354512000002</v>
      </c>
      <c r="R643">
        <v>67.513631075000006</v>
      </c>
      <c r="S643">
        <v>48.814253976000003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5">
        <v>26481</v>
      </c>
      <c r="B644">
        <v>29.133102964999999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63.106637331000002</v>
      </c>
      <c r="O644"/>
      <c r="P644"/>
      <c r="Q644">
        <v>37.091455598000003</v>
      </c>
      <c r="R644">
        <v>68.427624276000003</v>
      </c>
      <c r="S644">
        <v>48.786988311999998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5">
        <v>26512</v>
      </c>
      <c r="B645">
        <v>29.252246404000001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64.194273402999997</v>
      </c>
      <c r="O645"/>
      <c r="P645"/>
      <c r="Q645">
        <v>36.292773349999997</v>
      </c>
      <c r="R645">
        <v>68.427624276000003</v>
      </c>
      <c r="S645">
        <v>49.284494080999998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5">
        <v>26543</v>
      </c>
      <c r="B646">
        <v>29.576763256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65.186469187</v>
      </c>
      <c r="O646"/>
      <c r="P646"/>
      <c r="Q646">
        <v>37.300090961000002</v>
      </c>
      <c r="R646">
        <v>69.585348994</v>
      </c>
      <c r="S646">
        <v>49.568312859000002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5">
        <v>26573</v>
      </c>
      <c r="B647">
        <v>30.418377951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64.765871394000001</v>
      </c>
      <c r="O647"/>
      <c r="P647"/>
      <c r="Q647">
        <v>38.454105312000003</v>
      </c>
      <c r="R647">
        <v>70.194677791000004</v>
      </c>
      <c r="S647">
        <v>50.359055945999998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5">
        <v>26604</v>
      </c>
      <c r="B648">
        <v>30.300172903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66.549924529999998</v>
      </c>
      <c r="O648"/>
      <c r="P648"/>
      <c r="Q648">
        <v>38.251989803999997</v>
      </c>
      <c r="R648">
        <v>70.560275071000007</v>
      </c>
      <c r="S648">
        <v>50.885405347000003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5">
        <v>26634</v>
      </c>
      <c r="B649">
        <v>33.846162399999997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67.398964823</v>
      </c>
      <c r="O649"/>
      <c r="P649"/>
      <c r="Q649">
        <v>39.409264082</v>
      </c>
      <c r="R649">
        <v>71.961731315999998</v>
      </c>
      <c r="S649">
        <v>52.060663886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5">
        <v>26665</v>
      </c>
      <c r="B650">
        <v>29.593285316999999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69.008406459</v>
      </c>
      <c r="O650"/>
      <c r="P650"/>
      <c r="Q650">
        <v>38.245469948999997</v>
      </c>
      <c r="R650">
        <v>71.474268272000003</v>
      </c>
      <c r="S650">
        <v>51.994650067000002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5">
        <v>26696</v>
      </c>
      <c r="B651">
        <v>30.059788674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67.103949267999994</v>
      </c>
      <c r="O651"/>
      <c r="P651"/>
      <c r="Q651">
        <v>39.239747850000001</v>
      </c>
      <c r="R651">
        <v>72.205462832999999</v>
      </c>
      <c r="S651">
        <v>52.635113539000002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5">
        <v>26724</v>
      </c>
      <c r="B652">
        <v>30.197701106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68.090232619000005</v>
      </c>
      <c r="O652"/>
      <c r="P652"/>
      <c r="Q652">
        <v>39.109350747999997</v>
      </c>
      <c r="R652">
        <v>72.631992990000001</v>
      </c>
      <c r="S652">
        <v>53.037168127999998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5">
        <v>26755</v>
      </c>
      <c r="B653">
        <v>30.621490419000001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67.358398590999997</v>
      </c>
      <c r="O653"/>
      <c r="P653"/>
      <c r="Q653">
        <v>38.503004224999998</v>
      </c>
      <c r="R653">
        <v>71.108670992</v>
      </c>
      <c r="S653">
        <v>53.085278563000003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5">
        <v>26785</v>
      </c>
      <c r="B654">
        <v>30.63671914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70.062190685000004</v>
      </c>
      <c r="O654"/>
      <c r="P654"/>
      <c r="Q654">
        <v>38.170491616</v>
      </c>
      <c r="R654">
        <v>75.130241076000004</v>
      </c>
      <c r="S654">
        <v>53.656227166000001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5">
        <v>26816</v>
      </c>
      <c r="B655">
        <v>31.083971313999999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70.713104792999999</v>
      </c>
      <c r="O655"/>
      <c r="P655"/>
      <c r="Q655">
        <v>38.988733429</v>
      </c>
      <c r="R655">
        <v>73.728784830999999</v>
      </c>
      <c r="S655">
        <v>53.828585781999998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5">
        <v>26846</v>
      </c>
      <c r="B656">
        <v>30.880011512999999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69.928898978000007</v>
      </c>
      <c r="O656"/>
      <c r="P656"/>
      <c r="Q656">
        <v>40.661076258999998</v>
      </c>
      <c r="R656">
        <v>74.825576673</v>
      </c>
      <c r="S656">
        <v>53.583845072000003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5">
        <v>26877</v>
      </c>
      <c r="B657">
        <v>31.210606578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72.072975941999999</v>
      </c>
      <c r="O657"/>
      <c r="P657"/>
      <c r="Q657">
        <v>39.780895821999998</v>
      </c>
      <c r="R657">
        <v>74.825576673</v>
      </c>
      <c r="S657">
        <v>54.215532220999997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5">
        <v>26908</v>
      </c>
      <c r="B658">
        <v>31.635832321999999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69.886023817999998</v>
      </c>
      <c r="O658"/>
      <c r="P658"/>
      <c r="Q658">
        <v>40.478520316999997</v>
      </c>
      <c r="R658">
        <v>73.667851954</v>
      </c>
      <c r="S658">
        <v>54.413721293000002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5">
        <v>26938</v>
      </c>
      <c r="B659">
        <v>31.425550360999999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71.356667028999993</v>
      </c>
      <c r="O659"/>
      <c r="P659"/>
      <c r="Q659">
        <v>40.696935461999999</v>
      </c>
      <c r="R659">
        <v>74.825576673</v>
      </c>
      <c r="S659">
        <v>54.663599314000002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5">
        <v>26969</v>
      </c>
      <c r="B660">
        <v>31.026894126999998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72.809147725000003</v>
      </c>
      <c r="O660"/>
      <c r="P660"/>
      <c r="Q660">
        <v>40.899050969999998</v>
      </c>
      <c r="R660">
        <v>75.191173953000003</v>
      </c>
      <c r="S660">
        <v>54.907691718999999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5">
        <v>26999</v>
      </c>
      <c r="B661">
        <v>32.746455447000002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72.185960378999994</v>
      </c>
      <c r="O661"/>
      <c r="P661"/>
      <c r="Q661">
        <v>41.909628509000001</v>
      </c>
      <c r="R661">
        <v>73.180388910999994</v>
      </c>
      <c r="S661">
        <v>54.632911190000002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5">
        <v>27030</v>
      </c>
      <c r="B662">
        <v>32.259341655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79.406387186000003</v>
      </c>
      <c r="O662"/>
      <c r="P662"/>
      <c r="Q662">
        <v>41.342401115999998</v>
      </c>
      <c r="R662">
        <v>76.348898671000001</v>
      </c>
      <c r="S662">
        <v>54.524454253000002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5">
        <v>27061</v>
      </c>
      <c r="B663">
        <v>32.718615573999998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75.560442520999999</v>
      </c>
      <c r="O663"/>
      <c r="P663"/>
      <c r="Q663">
        <v>41.23156358</v>
      </c>
      <c r="R663">
        <v>76.653563074000004</v>
      </c>
      <c r="S663">
        <v>54.160951466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5">
        <v>27089</v>
      </c>
      <c r="B664">
        <v>33.004097504000001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74.313594494</v>
      </c>
      <c r="O664"/>
      <c r="P664"/>
      <c r="Q664">
        <v>41.322841551000003</v>
      </c>
      <c r="R664">
        <v>75.069308199000005</v>
      </c>
      <c r="S664">
        <v>54.127917148000002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5">
        <v>27120</v>
      </c>
      <c r="B665">
        <v>32.669336643999998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74.415594491999997</v>
      </c>
      <c r="O665"/>
      <c r="P665"/>
      <c r="Q665">
        <v>41.185924593999999</v>
      </c>
      <c r="R665">
        <v>76.287965794000002</v>
      </c>
      <c r="S665">
        <v>54.150657719999998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5">
        <v>27150</v>
      </c>
      <c r="B666">
        <v>32.381794974999998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74.985009106000007</v>
      </c>
      <c r="O666"/>
      <c r="P666"/>
      <c r="Q666">
        <v>41.088126768000002</v>
      </c>
      <c r="R666">
        <v>77.323824758000001</v>
      </c>
      <c r="S666">
        <v>54.659639900000002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5">
        <v>27181</v>
      </c>
      <c r="B667">
        <v>33.575817440000002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75.222532495999999</v>
      </c>
      <c r="O667"/>
      <c r="P667"/>
      <c r="Q667">
        <v>42.281260248999999</v>
      </c>
      <c r="R667">
        <v>75.983301390999998</v>
      </c>
      <c r="S667">
        <v>54.379042071000001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5">
        <v>27211</v>
      </c>
      <c r="B668">
        <v>32.937673717999999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74.889733097999994</v>
      </c>
      <c r="O668"/>
      <c r="P668"/>
      <c r="Q668">
        <v>43.901444238000003</v>
      </c>
      <c r="R668">
        <v>78.115952195999995</v>
      </c>
      <c r="S668">
        <v>54.133209934999996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5">
        <v>27242</v>
      </c>
      <c r="B669">
        <v>32.694562433000002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84.473018105999998</v>
      </c>
      <c r="O669"/>
      <c r="P669"/>
      <c r="Q669">
        <v>42.385577929999997</v>
      </c>
      <c r="R669">
        <v>78.115952195999995</v>
      </c>
      <c r="S669">
        <v>53.485687630000001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5">
        <v>27273</v>
      </c>
      <c r="B670">
        <v>32.663655814000002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73.836886043999996</v>
      </c>
      <c r="O670"/>
      <c r="P670"/>
      <c r="Q670">
        <v>40.993588869</v>
      </c>
      <c r="R670">
        <v>74.459979391999994</v>
      </c>
      <c r="S670">
        <v>53.178742884999998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5">
        <v>27303</v>
      </c>
      <c r="B671">
        <v>31.953633165999999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75.451022905000002</v>
      </c>
      <c r="O671"/>
      <c r="P671"/>
      <c r="Q671">
        <v>41.498877638000003</v>
      </c>
      <c r="R671">
        <v>74.581845154999996</v>
      </c>
      <c r="S671">
        <v>52.599706754000003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5">
        <v>27334</v>
      </c>
      <c r="B672">
        <v>31.892526617000001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71.686307257999999</v>
      </c>
      <c r="O672"/>
      <c r="P672"/>
      <c r="Q672">
        <v>41.375000391999997</v>
      </c>
      <c r="R672">
        <v>71.657066912999994</v>
      </c>
      <c r="S672">
        <v>51.464727478999997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5">
        <v>27364</v>
      </c>
      <c r="B673">
        <v>31.131171605999999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70.361273455000003</v>
      </c>
      <c r="O673"/>
      <c r="P673"/>
      <c r="Q673">
        <v>41.195704376999998</v>
      </c>
      <c r="R673">
        <v>70.438409308000004</v>
      </c>
      <c r="S673">
        <v>49.931375565000003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5">
        <v>27395</v>
      </c>
      <c r="B674">
        <v>30.954496065000001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71.134335316000005</v>
      </c>
      <c r="O674"/>
      <c r="P674"/>
      <c r="Q674">
        <v>41.427767056</v>
      </c>
      <c r="R674">
        <v>69.646281870999999</v>
      </c>
      <c r="S674">
        <v>49.230778288000003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43.254934957000003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5">
        <v>27426</v>
      </c>
      <c r="B675">
        <v>31.536633931000001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71.457316731999995</v>
      </c>
      <c r="O675"/>
      <c r="P675"/>
      <c r="Q675">
        <v>41.529181418999997</v>
      </c>
      <c r="R675">
        <v>69.402550352999995</v>
      </c>
      <c r="S675">
        <v>48.629573663999999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42.809770227000001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5">
        <v>27454</v>
      </c>
      <c r="B676">
        <v>30.761625168999998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78.035791360999994</v>
      </c>
      <c r="O676"/>
      <c r="P676"/>
      <c r="Q676">
        <v>41.022109606999997</v>
      </c>
      <c r="R676">
        <v>68.366691388999996</v>
      </c>
      <c r="S676">
        <v>48.248884349000001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42.672976894000001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5">
        <v>27485</v>
      </c>
      <c r="B677">
        <v>30.395365276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68.638158638999997</v>
      </c>
      <c r="O677"/>
      <c r="P677"/>
      <c r="Q677">
        <v>41.174231149999997</v>
      </c>
      <c r="R677">
        <v>68.549490030000001</v>
      </c>
      <c r="S677">
        <v>48.260278333000002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42.376962779999999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5">
        <v>27515</v>
      </c>
      <c r="B678">
        <v>29.985856901999998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72.091713114000001</v>
      </c>
      <c r="O678"/>
      <c r="P678"/>
      <c r="Q678">
        <v>39.095236720000003</v>
      </c>
      <c r="R678">
        <v>66.599637873999995</v>
      </c>
      <c r="S678">
        <v>48.037857434000003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42.304747730000003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5">
        <v>27546</v>
      </c>
      <c r="B679">
        <v>29.915894212000001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72.002895655000003</v>
      </c>
      <c r="O679"/>
      <c r="P679"/>
      <c r="Q679">
        <v>38.537457727000003</v>
      </c>
      <c r="R679">
        <v>68.244825634999998</v>
      </c>
      <c r="S679">
        <v>48.318789197000001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42.506883862999999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5">
        <v>27576</v>
      </c>
      <c r="B680">
        <v>29.859904628999999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71.516365970999999</v>
      </c>
      <c r="O680"/>
      <c r="P680"/>
      <c r="Q680">
        <v>41.884131687</v>
      </c>
      <c r="R680">
        <v>67.452698187999999</v>
      </c>
      <c r="S680">
        <v>48.33762986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42.555191178000001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5">
        <v>27607</v>
      </c>
      <c r="B681">
        <v>30.287125033999999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76.724642416999998</v>
      </c>
      <c r="O681"/>
      <c r="P681"/>
      <c r="Q681">
        <v>39.348772625999999</v>
      </c>
      <c r="R681">
        <v>67.452698187999999</v>
      </c>
      <c r="S681">
        <v>48.819014351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42.984356327999997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5">
        <v>27638</v>
      </c>
      <c r="B682">
        <v>29.867998450999998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72.652529516000001</v>
      </c>
      <c r="O682"/>
      <c r="P682"/>
      <c r="Q682">
        <v>37.82755719</v>
      </c>
      <c r="R682">
        <v>67.940161231999994</v>
      </c>
      <c r="S682">
        <v>49.126639769000001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43.147318495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5">
        <v>27668</v>
      </c>
      <c r="B683">
        <v>29.715707055999999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72.798871462999998</v>
      </c>
      <c r="O683"/>
      <c r="P683"/>
      <c r="Q683">
        <v>38.334629002</v>
      </c>
      <c r="R683">
        <v>70.011879151000002</v>
      </c>
      <c r="S683">
        <v>49.575472324000003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43.497528924000001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5">
        <v>27699</v>
      </c>
      <c r="B684">
        <v>30.717925780000002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72.117918568999997</v>
      </c>
      <c r="O684"/>
      <c r="P684"/>
      <c r="Q684">
        <v>39.602308532000002</v>
      </c>
      <c r="R684">
        <v>68.793221556000006</v>
      </c>
      <c r="S684">
        <v>49.701877031999999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43.673313938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5">
        <v>27729</v>
      </c>
      <c r="B685">
        <v>31.522114301999999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73.063841190999995</v>
      </c>
      <c r="O685"/>
      <c r="P685"/>
      <c r="Q685">
        <v>38.588164908000003</v>
      </c>
      <c r="R685">
        <v>72.327328596000001</v>
      </c>
      <c r="S685">
        <v>50.354456562000003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44.139539587000002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5">
        <v>27760</v>
      </c>
      <c r="B686">
        <v>31.077087677000002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71.577119401999994</v>
      </c>
      <c r="O686"/>
      <c r="P686"/>
      <c r="Q686">
        <v>39.653015713999999</v>
      </c>
      <c r="R686">
        <v>72.510127236000002</v>
      </c>
      <c r="S686">
        <v>51.029207782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44.664461367999998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5">
        <v>27791</v>
      </c>
      <c r="B687">
        <v>31.307949776000001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70.983387038999993</v>
      </c>
      <c r="O687"/>
      <c r="P687"/>
      <c r="Q687">
        <v>39.399479808000002</v>
      </c>
      <c r="R687">
        <v>72.631992990000001</v>
      </c>
      <c r="S687">
        <v>51.614372428000003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45.119294992999997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5">
        <v>27820</v>
      </c>
      <c r="B688">
        <v>31.256046817000001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73.791071912000007</v>
      </c>
      <c r="O688"/>
      <c r="P688"/>
      <c r="Q688">
        <v>39.551601351000002</v>
      </c>
      <c r="R688">
        <v>73.424120436999999</v>
      </c>
      <c r="S688">
        <v>51.870172500999999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45.381103607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5">
        <v>27851</v>
      </c>
      <c r="B689">
        <v>30.914961156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75.288869943999998</v>
      </c>
      <c r="O689"/>
      <c r="P689"/>
      <c r="Q689">
        <v>39.450186989000002</v>
      </c>
      <c r="R689">
        <v>74.338113637999996</v>
      </c>
      <c r="S689">
        <v>52.358945497000001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45.827039431000003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5">
        <v>27881</v>
      </c>
      <c r="B690">
        <v>32.224651858000001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76.312616985000005</v>
      </c>
      <c r="O690"/>
      <c r="P690"/>
      <c r="Q690">
        <v>40.616452156999998</v>
      </c>
      <c r="R690">
        <v>74.338113637999996</v>
      </c>
      <c r="S690">
        <v>52.798829226999999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46.229578422000003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5">
        <v>27912</v>
      </c>
      <c r="B691">
        <v>32.102274807999997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76.753725951000007</v>
      </c>
      <c r="O691"/>
      <c r="P691"/>
      <c r="Q691">
        <v>40.109380344999998</v>
      </c>
      <c r="R691">
        <v>74.520912277999997</v>
      </c>
      <c r="S691">
        <v>53.010873726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46.423899573999996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5">
        <v>27942</v>
      </c>
      <c r="B692">
        <v>32.212250412000003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77.347843261999998</v>
      </c>
      <c r="O692"/>
      <c r="P692"/>
      <c r="Q692">
        <v>38.943115177000003</v>
      </c>
      <c r="R692">
        <v>75.617704110000005</v>
      </c>
      <c r="S692">
        <v>53.015056629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46.435742488000002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5">
        <v>27973</v>
      </c>
      <c r="B693">
        <v>32.354154598999997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78.169317786999997</v>
      </c>
      <c r="O693"/>
      <c r="P693"/>
      <c r="Q693">
        <v>40.210794706999998</v>
      </c>
      <c r="R693">
        <v>75.617704110000005</v>
      </c>
      <c r="S693">
        <v>53.2538774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46.622258625000001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5">
        <v>28004</v>
      </c>
      <c r="B694">
        <v>33.113714291000001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77.020471045999997</v>
      </c>
      <c r="O694"/>
      <c r="P694"/>
      <c r="Q694">
        <v>41.022109606999997</v>
      </c>
      <c r="R694">
        <v>78.298750835999996</v>
      </c>
      <c r="S694">
        <v>53.736877006999997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47.022891194000003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5">
        <v>28034</v>
      </c>
      <c r="B695">
        <v>33.297298605999998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77.578537685000001</v>
      </c>
      <c r="O695"/>
      <c r="P695"/>
      <c r="Q695">
        <v>41.072816787999997</v>
      </c>
      <c r="R695">
        <v>75.800502760000001</v>
      </c>
      <c r="S695">
        <v>53.778175122999997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47.063905239999997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5">
        <v>28065</v>
      </c>
      <c r="B696">
        <v>32.922476035000003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78.353138919000003</v>
      </c>
      <c r="O696"/>
      <c r="P696"/>
      <c r="Q696">
        <v>40.058673163000002</v>
      </c>
      <c r="R696">
        <v>77.750354915000003</v>
      </c>
      <c r="S696">
        <v>54.479053254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47.593740451000002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5">
        <v>28095</v>
      </c>
      <c r="B697">
        <v>33.322468432000001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76.141638440999998</v>
      </c>
      <c r="O697"/>
      <c r="P697"/>
      <c r="Q697">
        <v>41.579888599999997</v>
      </c>
      <c r="R697">
        <v>77.506623398000002</v>
      </c>
      <c r="S697">
        <v>54.838773142999997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47.815744977000001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5">
        <v>28126</v>
      </c>
      <c r="B698">
        <v>33.095246193999998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79.199613936999995</v>
      </c>
      <c r="O698"/>
      <c r="P698"/>
      <c r="Q698">
        <v>41.579888599999997</v>
      </c>
      <c r="R698">
        <v>78.298750835999996</v>
      </c>
      <c r="S698">
        <v>55.058874240999998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48.049710017999999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5">
        <v>28157</v>
      </c>
      <c r="B699">
        <v>33.106432589999997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80.632816086999995</v>
      </c>
      <c r="O699"/>
      <c r="P699"/>
      <c r="Q699">
        <v>42.137667593000003</v>
      </c>
      <c r="R699">
        <v>77.445690511999999</v>
      </c>
      <c r="S699">
        <v>55.063923035000002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48.086733205999998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5">
        <v>28185</v>
      </c>
      <c r="B700">
        <v>33.674413575999999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80.557652211999994</v>
      </c>
      <c r="O700"/>
      <c r="P700"/>
      <c r="Q700">
        <v>37.066949471000001</v>
      </c>
      <c r="R700">
        <v>77.933153555999994</v>
      </c>
      <c r="S700">
        <v>55.391698421000001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48.286262768999997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5">
        <v>28216</v>
      </c>
      <c r="B701">
        <v>33.724444716999997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80.821850041000005</v>
      </c>
      <c r="O701"/>
      <c r="P701"/>
      <c r="Q701">
        <v>37.675435645999997</v>
      </c>
      <c r="R701">
        <v>75.922368513999999</v>
      </c>
      <c r="S701">
        <v>55.585161307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48.436461151000003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5">
        <v>28246</v>
      </c>
      <c r="B702">
        <v>33.515737258000001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79.572783797</v>
      </c>
      <c r="O702"/>
      <c r="P702"/>
      <c r="Q702">
        <v>39.805137256999998</v>
      </c>
      <c r="R702">
        <v>75.252106839000007</v>
      </c>
      <c r="S702">
        <v>55.447774453000001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48.305950478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5">
        <v>28277</v>
      </c>
      <c r="B703">
        <v>33.245861278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78.534174199999995</v>
      </c>
      <c r="O703"/>
      <c r="P703"/>
      <c r="Q703">
        <v>41.326352694000001</v>
      </c>
      <c r="R703">
        <v>78.055019318999996</v>
      </c>
      <c r="S703">
        <v>55.768046431999998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48.578266638000002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5">
        <v>28307</v>
      </c>
      <c r="B704">
        <v>33.878043232000003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79.652209154999994</v>
      </c>
      <c r="O704"/>
      <c r="P704"/>
      <c r="Q704">
        <v>38.638872089000003</v>
      </c>
      <c r="R704">
        <v>75.861435637</v>
      </c>
      <c r="S704">
        <v>55.304973875999998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48.257632133999998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5">
        <v>28338</v>
      </c>
      <c r="B705">
        <v>33.351851971999999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80.345326970000002</v>
      </c>
      <c r="O705"/>
      <c r="P705"/>
      <c r="Q705">
        <v>40.667159337999998</v>
      </c>
      <c r="R705">
        <v>75.861435637</v>
      </c>
      <c r="S705">
        <v>55.813736781000003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48.659154839000003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5">
        <v>28369</v>
      </c>
      <c r="B706">
        <v>33.019138108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80.060063326000005</v>
      </c>
      <c r="O706"/>
      <c r="P706"/>
      <c r="Q706">
        <v>41.985546050000004</v>
      </c>
      <c r="R706">
        <v>76.287965794000002</v>
      </c>
      <c r="S706">
        <v>55.937809334999997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48.760939876999998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5">
        <v>28399</v>
      </c>
      <c r="B707">
        <v>34.500600718999998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80.314896121000004</v>
      </c>
      <c r="O707"/>
      <c r="P707"/>
      <c r="Q707">
        <v>41.782717325</v>
      </c>
      <c r="R707">
        <v>75.373972593000005</v>
      </c>
      <c r="S707">
        <v>55.896663842999999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48.749454538000002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5">
        <v>28430</v>
      </c>
      <c r="B708">
        <v>33.653644995000001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78.212251387999999</v>
      </c>
      <c r="O708"/>
      <c r="P708"/>
      <c r="Q708">
        <v>41.377059875</v>
      </c>
      <c r="R708">
        <v>76.714495951000004</v>
      </c>
      <c r="S708">
        <v>56.059332636999997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48.791612968000003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5">
        <v>28460</v>
      </c>
      <c r="B709">
        <v>32.728700760999999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81.015033200999994</v>
      </c>
      <c r="O709"/>
      <c r="P709"/>
      <c r="Q709">
        <v>40.464330613000001</v>
      </c>
      <c r="R709">
        <v>74.642778031999995</v>
      </c>
      <c r="S709">
        <v>56.334518222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49.084236304999997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5">
        <v>28491</v>
      </c>
      <c r="B710">
        <v>33.941388152000002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81.842822257999998</v>
      </c>
      <c r="O710"/>
      <c r="P710"/>
      <c r="Q710">
        <v>41.377059875</v>
      </c>
      <c r="R710">
        <v>76.409831557000004</v>
      </c>
      <c r="S710">
        <v>56.142924653000001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48.985403370999997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5">
        <v>28522</v>
      </c>
      <c r="B711">
        <v>33.698553551000003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81.552652546999994</v>
      </c>
      <c r="O711"/>
      <c r="P711"/>
      <c r="Q711">
        <v>42.289789137</v>
      </c>
      <c r="R711">
        <v>76.227032917000002</v>
      </c>
      <c r="S711">
        <v>56.015685554000001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48.887241394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5">
        <v>28550</v>
      </c>
      <c r="B712">
        <v>33.415317408999996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82.038803298999994</v>
      </c>
      <c r="O712"/>
      <c r="P712"/>
      <c r="Q712">
        <v>41.884131687</v>
      </c>
      <c r="R712">
        <v>77.384757635</v>
      </c>
      <c r="S712">
        <v>56.536968745999999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49.291730995000002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5">
        <v>28581</v>
      </c>
      <c r="B713">
        <v>34.839318646000002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79.578646216999999</v>
      </c>
      <c r="O713"/>
      <c r="P713"/>
      <c r="Q713">
        <v>41.884131687</v>
      </c>
      <c r="R713">
        <v>80.004871473999998</v>
      </c>
      <c r="S713">
        <v>57.659821858999997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50.134496900999999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5">
        <v>28611</v>
      </c>
      <c r="B714">
        <v>33.797662805999998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80.644088814</v>
      </c>
      <c r="O714"/>
      <c r="P714"/>
      <c r="Q714">
        <v>42.086960412000003</v>
      </c>
      <c r="R714">
        <v>78.603415239</v>
      </c>
      <c r="S714">
        <v>57.629309765999999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50.094130020000001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5">
        <v>28642</v>
      </c>
      <c r="B715">
        <v>33.740530014000001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81.462347429000005</v>
      </c>
      <c r="O715"/>
      <c r="P715"/>
      <c r="Q715">
        <v>41.478474237999997</v>
      </c>
      <c r="R715">
        <v>77.141026117999999</v>
      </c>
      <c r="S715">
        <v>57.855937765999997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50.289614147000002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5">
        <v>28672</v>
      </c>
      <c r="B716">
        <v>34.370151409000002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81.031505717000002</v>
      </c>
      <c r="O716"/>
      <c r="P716"/>
      <c r="Q716">
        <v>38.689579270000003</v>
      </c>
      <c r="R716">
        <v>77.080093231999996</v>
      </c>
      <c r="S716">
        <v>58.193311995000002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50.572489603000001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5">
        <v>28703</v>
      </c>
      <c r="B717">
        <v>34.286282634000003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81.660253205000004</v>
      </c>
      <c r="O717"/>
      <c r="P717"/>
      <c r="Q717">
        <v>42.594032224000003</v>
      </c>
      <c r="R717">
        <v>77.080093231999996</v>
      </c>
      <c r="S717">
        <v>58.500648577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50.832425663000002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5">
        <v>28734</v>
      </c>
      <c r="B718">
        <v>35.027966845000002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83.627840746999993</v>
      </c>
      <c r="O718"/>
      <c r="P718"/>
      <c r="Q718">
        <v>43.456054305000002</v>
      </c>
      <c r="R718">
        <v>78.420616598999999</v>
      </c>
      <c r="S718">
        <v>58.951944165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51.259825824000004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5">
        <v>28764</v>
      </c>
      <c r="B719">
        <v>34.850867338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83.372498699000005</v>
      </c>
      <c r="O719"/>
      <c r="P719"/>
      <c r="Q719">
        <v>43.811004574000002</v>
      </c>
      <c r="R719">
        <v>79.578341316999996</v>
      </c>
      <c r="S719">
        <v>59.157409278999999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51.441000649000003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5">
        <v>28795</v>
      </c>
      <c r="B720">
        <v>34.847520637000002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83.454926440999998</v>
      </c>
      <c r="O720"/>
      <c r="P720"/>
      <c r="Q720">
        <v>44.064540479999998</v>
      </c>
      <c r="R720">
        <v>80.065804361000005</v>
      </c>
      <c r="S720">
        <v>59.493098562999997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51.734173245999997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5">
        <v>28825</v>
      </c>
      <c r="B721">
        <v>35.605683958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83.701748533</v>
      </c>
      <c r="O721"/>
      <c r="P721"/>
      <c r="Q721">
        <v>44.774441017000001</v>
      </c>
      <c r="R721">
        <v>80.248603001000006</v>
      </c>
      <c r="S721">
        <v>60.298556632999997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52.418184177999997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5">
        <v>28856</v>
      </c>
      <c r="B722">
        <v>35.586710803000003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83.435644014000005</v>
      </c>
      <c r="O722"/>
      <c r="P722"/>
      <c r="Q722">
        <v>45.585755915999997</v>
      </c>
      <c r="R722">
        <v>79.395542676999995</v>
      </c>
      <c r="S722">
        <v>59.513429189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51.710772351999999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5">
        <v>28887</v>
      </c>
      <c r="B723">
        <v>35.502661707000001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78.715432027000006</v>
      </c>
      <c r="O723"/>
      <c r="P723"/>
      <c r="Q723">
        <v>46.244949271999999</v>
      </c>
      <c r="R723">
        <v>79.578341316999996</v>
      </c>
      <c r="S723">
        <v>59.794641210000002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51.846733962999998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5">
        <v>28915</v>
      </c>
      <c r="B724">
        <v>35.927908756999997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81.460379588999999</v>
      </c>
      <c r="O724"/>
      <c r="P724"/>
      <c r="Q724">
        <v>46.904142628000002</v>
      </c>
      <c r="R724">
        <v>80.675133157999994</v>
      </c>
      <c r="S724">
        <v>60.096759659999996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52.202490949999998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5">
        <v>28946</v>
      </c>
      <c r="B725">
        <v>36.047580191999998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81.424213633999997</v>
      </c>
      <c r="O725"/>
      <c r="P725"/>
      <c r="Q725">
        <v>47.106971352999999</v>
      </c>
      <c r="R725">
        <v>79.273676914000006</v>
      </c>
      <c r="S725">
        <v>60.091024662999999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52.251588107000003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5">
        <v>28976</v>
      </c>
      <c r="B726">
        <v>36.055359951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83.185019569999994</v>
      </c>
      <c r="O726"/>
      <c r="P726"/>
      <c r="Q726">
        <v>46.752021083999999</v>
      </c>
      <c r="R726">
        <v>81.589126359000005</v>
      </c>
      <c r="S726">
        <v>60.623547178000003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52.690939047999997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5">
        <v>29007</v>
      </c>
      <c r="B727">
        <v>37.105835583999998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84.212737378</v>
      </c>
      <c r="O727"/>
      <c r="P727"/>
      <c r="Q727">
        <v>46.802728266000003</v>
      </c>
      <c r="R727">
        <v>82.198455156999998</v>
      </c>
      <c r="S727">
        <v>60.790516072000003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52.870189433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5">
        <v>29037</v>
      </c>
      <c r="B728">
        <v>37.474400457999998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83.740154998999998</v>
      </c>
      <c r="O728"/>
      <c r="P728"/>
      <c r="Q728">
        <v>47.766164709000002</v>
      </c>
      <c r="R728">
        <v>84.026441558000002</v>
      </c>
      <c r="S728">
        <v>60.870064280999998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52.917497615000002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5">
        <v>29068</v>
      </c>
      <c r="B729">
        <v>37.537641520000001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84.595867737000006</v>
      </c>
      <c r="O729"/>
      <c r="P729"/>
      <c r="Q729">
        <v>47.208385714999999</v>
      </c>
      <c r="R729">
        <v>84.026441558000002</v>
      </c>
      <c r="S729">
        <v>61.059160914000003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53.115523533999998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5">
        <v>29099</v>
      </c>
      <c r="B730">
        <v>37.901181254999997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83.344230168999999</v>
      </c>
      <c r="O730"/>
      <c r="P730"/>
      <c r="Q730">
        <v>46.954849809000002</v>
      </c>
      <c r="R730">
        <v>82.807783954000001</v>
      </c>
      <c r="S730">
        <v>60.900200155999997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53.006971540000002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5">
        <v>29129</v>
      </c>
      <c r="B731">
        <v>37.192541837999997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82.531333743000005</v>
      </c>
      <c r="O731"/>
      <c r="P731"/>
      <c r="Q731">
        <v>47.411214440000002</v>
      </c>
      <c r="R731">
        <v>82.076589403</v>
      </c>
      <c r="S731">
        <v>61.136228547000002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53.131681624000002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5">
        <v>29160</v>
      </c>
      <c r="B732">
        <v>37.020479346999998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82.244251625999993</v>
      </c>
      <c r="O732"/>
      <c r="P732"/>
      <c r="Q732">
        <v>48.577479607999997</v>
      </c>
      <c r="R732">
        <v>82.442186673999998</v>
      </c>
      <c r="S732">
        <v>61.493095685999997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53.402408135999998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5">
        <v>29190</v>
      </c>
      <c r="B733">
        <v>40.054639731999998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80.700316111999996</v>
      </c>
      <c r="O733"/>
      <c r="P733"/>
      <c r="Q733">
        <v>48.222529340000001</v>
      </c>
      <c r="R733">
        <v>82.32032092</v>
      </c>
      <c r="S733">
        <v>61.719550245999997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53.581649874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5">
        <v>29221</v>
      </c>
      <c r="B734">
        <v>37.966228289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83.394409592000002</v>
      </c>
      <c r="O734"/>
      <c r="P734"/>
      <c r="Q734">
        <v>49.591623233</v>
      </c>
      <c r="R734">
        <v>81.833000053000006</v>
      </c>
      <c r="S734">
        <v>61.809207819999997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53.732325307000004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5">
        <v>29252</v>
      </c>
      <c r="B735">
        <v>37.754863798000002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82.823695846000007</v>
      </c>
      <c r="O735"/>
      <c r="P735"/>
      <c r="Q735">
        <v>49.135258602</v>
      </c>
      <c r="R735">
        <v>81.589207598000002</v>
      </c>
      <c r="S735">
        <v>62.162406507999997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53.886791991000003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5">
        <v>29281</v>
      </c>
      <c r="B736">
        <v>39.213605135000002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85.810075241999996</v>
      </c>
      <c r="O736"/>
      <c r="P736"/>
      <c r="Q736">
        <v>50.200109406999999</v>
      </c>
      <c r="R736">
        <v>82.158056654000006</v>
      </c>
      <c r="S736">
        <v>61.819036740000001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53.854214484000003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5">
        <v>29312</v>
      </c>
      <c r="B737">
        <v>37.953751449999999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82.654654065000003</v>
      </c>
      <c r="O737"/>
      <c r="P737"/>
      <c r="Q737">
        <v>50.453645313000003</v>
      </c>
      <c r="R737">
        <v>82.158056654000006</v>
      </c>
      <c r="S737">
        <v>61.188638976999997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53.270823575999998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5">
        <v>29342</v>
      </c>
      <c r="B738">
        <v>37.854740698000001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82.150904025000003</v>
      </c>
      <c r="O738"/>
      <c r="P738"/>
      <c r="Q738">
        <v>49.185965783</v>
      </c>
      <c r="R738">
        <v>80.126452884000003</v>
      </c>
      <c r="S738">
        <v>60.125786511000001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52.384336830000002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5">
        <v>29373</v>
      </c>
      <c r="B739">
        <v>38.310436793999997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83.283544906000003</v>
      </c>
      <c r="O739"/>
      <c r="P739"/>
      <c r="Q739">
        <v>51.873446387999998</v>
      </c>
      <c r="R739">
        <v>80.532773640000002</v>
      </c>
      <c r="S739">
        <v>59.511690627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52.116014159999999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5">
        <v>29403</v>
      </c>
      <c r="B740">
        <v>37.091631071000002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82.147219964000001</v>
      </c>
      <c r="O740"/>
      <c r="P740"/>
      <c r="Q740">
        <v>55.828606522999998</v>
      </c>
      <c r="R740">
        <v>81.264150997000002</v>
      </c>
      <c r="S740">
        <v>59.218105606999998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51.781565362000002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5">
        <v>29434</v>
      </c>
      <c r="B741">
        <v>38.121849029000003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81.866926544999998</v>
      </c>
      <c r="O741"/>
      <c r="P741"/>
      <c r="Q741">
        <v>50.960717125999999</v>
      </c>
      <c r="R741">
        <v>81.264150997000002</v>
      </c>
      <c r="S741">
        <v>59.129093421999997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51.76493833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5">
        <v>29465</v>
      </c>
      <c r="B742">
        <v>36.953591197999998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82.438505418999995</v>
      </c>
      <c r="O742"/>
      <c r="P742"/>
      <c r="Q742">
        <v>50.808595582000002</v>
      </c>
      <c r="R742">
        <v>79.720132128000003</v>
      </c>
      <c r="S742">
        <v>59.026137841000001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51.644938486000001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5">
        <v>29495</v>
      </c>
      <c r="B743">
        <v>37.598699867999997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82.993233846999999</v>
      </c>
      <c r="O743"/>
      <c r="P743"/>
      <c r="Q743">
        <v>51.011424306999999</v>
      </c>
      <c r="R743">
        <v>79.395075527000003</v>
      </c>
      <c r="S743">
        <v>59.467988894999998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52.084094610999998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5">
        <v>29526</v>
      </c>
      <c r="B744">
        <v>37.972500682000003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83.093214763000006</v>
      </c>
      <c r="O744"/>
      <c r="P744"/>
      <c r="Q744">
        <v>51.214253032000002</v>
      </c>
      <c r="R744">
        <v>78.907490616999993</v>
      </c>
      <c r="S744">
        <v>60.087973202999997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52.616375669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5">
        <v>29556</v>
      </c>
      <c r="B745">
        <v>38.636094813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81.716100569000005</v>
      </c>
      <c r="O745"/>
      <c r="P745"/>
      <c r="Q745">
        <v>52.025567930999998</v>
      </c>
      <c r="R745">
        <v>80.207717029999998</v>
      </c>
      <c r="S745">
        <v>60.282924641999998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52.733502076000001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5">
        <v>29587</v>
      </c>
      <c r="B746">
        <v>36.898978278999998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81.333848368999995</v>
      </c>
      <c r="O746"/>
      <c r="P746"/>
      <c r="Q746">
        <v>50.808595582000002</v>
      </c>
      <c r="R746">
        <v>79.882660428999998</v>
      </c>
      <c r="S746">
        <v>60.023211832000001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52.496195419000003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5">
        <v>29618</v>
      </c>
      <c r="B747">
        <v>37.727369125000003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83.002636975000001</v>
      </c>
      <c r="O747"/>
      <c r="P747"/>
      <c r="Q747">
        <v>51.772032025000001</v>
      </c>
      <c r="R747">
        <v>80.614037785999997</v>
      </c>
      <c r="S747">
        <v>60.113530625000003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52.717135560999999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5">
        <v>29646</v>
      </c>
      <c r="B748">
        <v>37.764140472000001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82.180254215999994</v>
      </c>
      <c r="O748"/>
      <c r="P748"/>
      <c r="Q748">
        <v>51.264960213000002</v>
      </c>
      <c r="R748">
        <v>79.070018916999999</v>
      </c>
      <c r="S748">
        <v>60.163539712999999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52.710809500000003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5">
        <v>29677</v>
      </c>
      <c r="B749">
        <v>37.539942025999999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82.869053409000003</v>
      </c>
      <c r="O749"/>
      <c r="P749"/>
      <c r="Q749">
        <v>51.924153568999998</v>
      </c>
      <c r="R749">
        <v>78.988754771999993</v>
      </c>
      <c r="S749">
        <v>60.058401177999997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52.642338508000002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5">
        <v>29707</v>
      </c>
      <c r="B750">
        <v>37.392345706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82.815489662000005</v>
      </c>
      <c r="O750"/>
      <c r="P750"/>
      <c r="Q750">
        <v>53.343954642999996</v>
      </c>
      <c r="R750">
        <v>79.963924583999997</v>
      </c>
      <c r="S750">
        <v>60.163854071000003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52.751141885000003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5">
        <v>29738</v>
      </c>
      <c r="B751">
        <v>36.925660188999998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83.471053107000003</v>
      </c>
      <c r="O751"/>
      <c r="P751"/>
      <c r="Q751">
        <v>50.098695044999999</v>
      </c>
      <c r="R751">
        <v>80.370245338999993</v>
      </c>
      <c r="S751">
        <v>60.506448218000003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52.981662102999998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5">
        <v>29768</v>
      </c>
      <c r="B752">
        <v>36.977573984000003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84.410649168000006</v>
      </c>
      <c r="O752"/>
      <c r="P752"/>
      <c r="Q752">
        <v>53.496076187</v>
      </c>
      <c r="R752">
        <v>79.395075527000003</v>
      </c>
      <c r="S752">
        <v>60.717633155999998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53.293627364000002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5">
        <v>29799</v>
      </c>
      <c r="B753">
        <v>37.094171281000001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78.722078374999995</v>
      </c>
      <c r="O753"/>
      <c r="P753"/>
      <c r="Q753">
        <v>53.343954642999996</v>
      </c>
      <c r="R753">
        <v>79.395075527000003</v>
      </c>
      <c r="S753">
        <v>60.539463582000003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53.023940727000003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5">
        <v>29830</v>
      </c>
      <c r="B754">
        <v>37.203027134999999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80.854233692999998</v>
      </c>
      <c r="O754"/>
      <c r="P754"/>
      <c r="Q754">
        <v>52.887590011999997</v>
      </c>
      <c r="R754">
        <v>80.451509485000003</v>
      </c>
      <c r="S754">
        <v>60.832368105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53.344709799999997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5">
        <v>29860</v>
      </c>
      <c r="B755">
        <v>37.425280192999999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82.389651255999993</v>
      </c>
      <c r="O755"/>
      <c r="P755"/>
      <c r="Q755">
        <v>53.445369005000003</v>
      </c>
      <c r="R755">
        <v>79.882660428999998</v>
      </c>
      <c r="S755">
        <v>60.709688247000003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53.227717048000002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5">
        <v>29891</v>
      </c>
      <c r="B756">
        <v>37.320755437000003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81.973279133999995</v>
      </c>
      <c r="O756"/>
      <c r="P756"/>
      <c r="Q756">
        <v>51.873446387999998</v>
      </c>
      <c r="R756">
        <v>79.882660428999998</v>
      </c>
      <c r="S756">
        <v>60.343380672999999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52.960946892000003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5">
        <v>29921</v>
      </c>
      <c r="B757">
        <v>37.429423313000001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82.047125769000004</v>
      </c>
      <c r="O757"/>
      <c r="P757"/>
      <c r="Q757">
        <v>52.583346925000001</v>
      </c>
      <c r="R757">
        <v>81.426679297000007</v>
      </c>
      <c r="S757">
        <v>59.861254961999997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52.600803221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5">
        <v>29952</v>
      </c>
      <c r="B758">
        <v>38.681328456999999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80.561400430999996</v>
      </c>
      <c r="O758"/>
      <c r="P758"/>
      <c r="Q758">
        <v>53.445369005000003</v>
      </c>
      <c r="R758">
        <v>80.045188729000003</v>
      </c>
      <c r="S758">
        <v>59.428577994999998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52.335812785999998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5">
        <v>29983</v>
      </c>
      <c r="B759">
        <v>37.879220998999998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80.733540833000006</v>
      </c>
      <c r="O759"/>
      <c r="P759"/>
      <c r="Q759">
        <v>52.989004373999997</v>
      </c>
      <c r="R759">
        <v>79.395075527000003</v>
      </c>
      <c r="S759">
        <v>59.656585685000003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52.464599223999997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5">
        <v>30011</v>
      </c>
      <c r="B760">
        <v>37.350331048999998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84.195037842999994</v>
      </c>
      <c r="O760"/>
      <c r="P760"/>
      <c r="Q760">
        <v>52.989004373999997</v>
      </c>
      <c r="R760">
        <v>80.451509485000003</v>
      </c>
      <c r="S760">
        <v>59.609120758000003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52.478268684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5">
        <v>30042</v>
      </c>
      <c r="B761">
        <v>37.168574595000003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81.328178422999997</v>
      </c>
      <c r="O761"/>
      <c r="P761"/>
      <c r="Q761">
        <v>52.228396656000001</v>
      </c>
      <c r="R761">
        <v>80.370245338999993</v>
      </c>
      <c r="S761">
        <v>59.346641890999997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52.249288235999998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5">
        <v>30072</v>
      </c>
      <c r="B762">
        <v>37.713447090000003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81.731000215999998</v>
      </c>
      <c r="O762"/>
      <c r="P762"/>
      <c r="Q762">
        <v>52.228396656000001</v>
      </c>
      <c r="R762">
        <v>80.126452884000003</v>
      </c>
      <c r="S762">
        <v>58.931442957999998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51.919649962000001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5">
        <v>30103</v>
      </c>
      <c r="B763">
        <v>37.177447166999997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79.862327969999996</v>
      </c>
      <c r="O763"/>
      <c r="P763"/>
      <c r="Q763">
        <v>53.24254028</v>
      </c>
      <c r="R763">
        <v>80.288981184999997</v>
      </c>
      <c r="S763">
        <v>58.662166728999999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51.663012305000002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5">
        <v>30133</v>
      </c>
      <c r="B764">
        <v>37.384725598000003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81.591523154000001</v>
      </c>
      <c r="O764"/>
      <c r="P764"/>
      <c r="Q764">
        <v>51.721324844000002</v>
      </c>
      <c r="R764">
        <v>77.932320805000003</v>
      </c>
      <c r="S764">
        <v>58.301211283000001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51.413453154000003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5">
        <v>30164</v>
      </c>
      <c r="B765">
        <v>36.635989172999999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76.774326621</v>
      </c>
      <c r="O765"/>
      <c r="P765"/>
      <c r="Q765">
        <v>52.684761287000001</v>
      </c>
      <c r="R765">
        <v>77.932320805000003</v>
      </c>
      <c r="S765">
        <v>58.179783372000003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51.147205327999998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5">
        <v>30195</v>
      </c>
      <c r="B766">
        <v>36.611675929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83.913853231999994</v>
      </c>
      <c r="O766"/>
      <c r="P766"/>
      <c r="Q766">
        <v>52.786175649</v>
      </c>
      <c r="R766">
        <v>78.501169860999994</v>
      </c>
      <c r="S766">
        <v>58.114372052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51.28731191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5">
        <v>30225</v>
      </c>
      <c r="B767">
        <v>36.622739522000003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80.659703219999997</v>
      </c>
      <c r="O767"/>
      <c r="P767"/>
      <c r="Q767">
        <v>51.974860749999998</v>
      </c>
      <c r="R767">
        <v>79.070018916999999</v>
      </c>
      <c r="S767">
        <v>57.398708952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50.615083034000001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5">
        <v>30256</v>
      </c>
      <c r="B768">
        <v>36.401943568999997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82.212874450000001</v>
      </c>
      <c r="O768"/>
      <c r="P768"/>
      <c r="Q768">
        <v>52.380518199999997</v>
      </c>
      <c r="R768">
        <v>78.582434015999993</v>
      </c>
      <c r="S768">
        <v>57.419477987999997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50.680837922000002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5">
        <v>30286</v>
      </c>
      <c r="B769">
        <v>35.633758721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80.308719929999995</v>
      </c>
      <c r="O769"/>
      <c r="P769"/>
      <c r="Q769">
        <v>52.989004373999997</v>
      </c>
      <c r="R769">
        <v>78.907490616999993</v>
      </c>
      <c r="S769">
        <v>57.243466124000001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50.504049760000001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5">
        <v>30317</v>
      </c>
      <c r="B770">
        <v>36.092234204999997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83.818964842</v>
      </c>
      <c r="O770"/>
      <c r="P770"/>
      <c r="Q770">
        <v>52.431225380999997</v>
      </c>
      <c r="R770">
        <v>79.070018916999999</v>
      </c>
      <c r="S770">
        <v>58.004844876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51.121900361999998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5">
        <v>30348</v>
      </c>
      <c r="B771">
        <v>36.636122458999999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83.054934607999996</v>
      </c>
      <c r="O771"/>
      <c r="P771"/>
      <c r="Q771">
        <v>53.24254028</v>
      </c>
      <c r="R771">
        <v>78.744962315999999</v>
      </c>
      <c r="S771">
        <v>57.769279095999998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50.961022751999998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5">
        <v>30376</v>
      </c>
      <c r="B772">
        <v>36.196348004000001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84.774075061999994</v>
      </c>
      <c r="O772"/>
      <c r="P772"/>
      <c r="Q772">
        <v>53.191833099</v>
      </c>
      <c r="R772">
        <v>79.557603827999998</v>
      </c>
      <c r="S772">
        <v>58.303143955000003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51.317593342000002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5">
        <v>30407</v>
      </c>
      <c r="B773">
        <v>37.576921499000001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82.843428380999995</v>
      </c>
      <c r="O773"/>
      <c r="P773"/>
      <c r="Q773">
        <v>54.155269541999999</v>
      </c>
      <c r="R773">
        <v>79.070018916999999</v>
      </c>
      <c r="S773">
        <v>58.678773110999998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51.646678874999999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5">
        <v>30437</v>
      </c>
      <c r="B774">
        <v>37.424781535000001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83.477927014000002</v>
      </c>
      <c r="O774"/>
      <c r="P774"/>
      <c r="Q774">
        <v>54.814462898000002</v>
      </c>
      <c r="R774">
        <v>79.720132128000003</v>
      </c>
      <c r="S774">
        <v>58.817753214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51.718567141999998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5">
        <v>30468</v>
      </c>
      <c r="B775">
        <v>37.424781535000001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83.214582282999999</v>
      </c>
      <c r="O775"/>
      <c r="P775"/>
      <c r="Q775">
        <v>55.575070617000002</v>
      </c>
      <c r="R775">
        <v>79.720132128000003</v>
      </c>
      <c r="S775">
        <v>59.443939516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52.197505020999998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5">
        <v>30498</v>
      </c>
      <c r="B776">
        <v>39.114105231000003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82.010774358000006</v>
      </c>
      <c r="O776"/>
      <c r="P776"/>
      <c r="Q776">
        <v>53.090418737</v>
      </c>
      <c r="R776">
        <v>78.501169860999994</v>
      </c>
      <c r="S776">
        <v>59.508496469999997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52.274607316999997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5">
        <v>30529</v>
      </c>
      <c r="B777">
        <v>37.470119252000003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82.331264645999994</v>
      </c>
      <c r="O777"/>
      <c r="P777"/>
      <c r="Q777">
        <v>55.422949072999998</v>
      </c>
      <c r="R777">
        <v>78.501169860999994</v>
      </c>
      <c r="S777">
        <v>60.295301209000002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52.828592972999999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5">
        <v>30560</v>
      </c>
      <c r="B778">
        <v>37.795003285999996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83.777934923000004</v>
      </c>
      <c r="O778"/>
      <c r="P778"/>
      <c r="Q778">
        <v>55.473656253999998</v>
      </c>
      <c r="R778">
        <v>79.313811372999993</v>
      </c>
      <c r="S778">
        <v>61.027383378000003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53.404379794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5">
        <v>30590</v>
      </c>
      <c r="B779">
        <v>38.375676609999999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82.814498223000001</v>
      </c>
      <c r="O779"/>
      <c r="P779"/>
      <c r="Q779">
        <v>54.966584441999998</v>
      </c>
      <c r="R779">
        <v>78.582434015999993</v>
      </c>
      <c r="S779">
        <v>61.138326886999998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53.527414896000003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5">
        <v>30621</v>
      </c>
      <c r="B780">
        <v>37.991608906000003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83.120845724999995</v>
      </c>
      <c r="O780"/>
      <c r="P780"/>
      <c r="Q780">
        <v>55.879313703999998</v>
      </c>
      <c r="R780">
        <v>80.532773640000002</v>
      </c>
      <c r="S780">
        <v>61.708679367000002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53.980817383999998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5">
        <v>30651</v>
      </c>
      <c r="B781">
        <v>36.807259215000002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85.092207551000001</v>
      </c>
      <c r="O781"/>
      <c r="P781"/>
      <c r="Q781">
        <v>53.851026455000003</v>
      </c>
      <c r="R781">
        <v>80.939094396000002</v>
      </c>
      <c r="S781">
        <v>62.290802044000003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54.494291046999997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5">
        <v>30682</v>
      </c>
      <c r="B782">
        <v>38.720930605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85.012038364000006</v>
      </c>
      <c r="O782"/>
      <c r="P782"/>
      <c r="Q782">
        <v>55.828606522999998</v>
      </c>
      <c r="R782">
        <v>81.264150997000002</v>
      </c>
      <c r="S782">
        <v>62.850943323000003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55.008315869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5">
        <v>30713</v>
      </c>
      <c r="B783">
        <v>38.411964199000003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84.235931425999993</v>
      </c>
      <c r="O783"/>
      <c r="P783"/>
      <c r="Q783">
        <v>55.169413167000002</v>
      </c>
      <c r="R783">
        <v>81.020358540999993</v>
      </c>
      <c r="S783">
        <v>63.134570103999998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55.141757151999997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5">
        <v>30742</v>
      </c>
      <c r="B784">
        <v>38.432807517000001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82.813503776999994</v>
      </c>
      <c r="O784"/>
      <c r="P784"/>
      <c r="Q784">
        <v>55.676484979000001</v>
      </c>
      <c r="R784">
        <v>80.857830241000002</v>
      </c>
      <c r="S784">
        <v>63.090956984000002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55.150259480000003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5">
        <v>30773</v>
      </c>
      <c r="B785">
        <v>38.609115000000003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83.670282137000001</v>
      </c>
      <c r="O785"/>
      <c r="P785"/>
      <c r="Q785">
        <v>56.082142429000001</v>
      </c>
      <c r="R785">
        <v>79.557603827999998</v>
      </c>
      <c r="S785">
        <v>63.035582972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55.160918451999997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5">
        <v>30803</v>
      </c>
      <c r="B786">
        <v>38.933328873000001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83.384853086999996</v>
      </c>
      <c r="O786"/>
      <c r="P786"/>
      <c r="Q786">
        <v>56.487799879000001</v>
      </c>
      <c r="R786">
        <v>81.670471753000001</v>
      </c>
      <c r="S786">
        <v>63.730394539999999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55.706099664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5">
        <v>30834</v>
      </c>
      <c r="B787">
        <v>38.934551739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83.452653851999997</v>
      </c>
      <c r="O787"/>
      <c r="P787"/>
      <c r="Q787">
        <v>56.690628603</v>
      </c>
      <c r="R787">
        <v>79.720132128000003</v>
      </c>
      <c r="S787">
        <v>63.013824358999997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55.273845518999998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5">
        <v>30864</v>
      </c>
      <c r="B788">
        <v>38.995613546000001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83.903891731000002</v>
      </c>
      <c r="O788"/>
      <c r="P788"/>
      <c r="Q788">
        <v>57.299114778000003</v>
      </c>
      <c r="R788">
        <v>81.101622696000007</v>
      </c>
      <c r="S788">
        <v>63.946971554000001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55.955325066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5">
        <v>30895</v>
      </c>
      <c r="B789">
        <v>39.397622792999996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87.628477844000003</v>
      </c>
      <c r="O789"/>
      <c r="P789"/>
      <c r="Q789">
        <v>56.741335784999997</v>
      </c>
      <c r="R789">
        <v>81.101622696000007</v>
      </c>
      <c r="S789">
        <v>64.380301896999995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56.452633341000002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5">
        <v>30926</v>
      </c>
      <c r="B790">
        <v>41.345776690000001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84.366456470000003</v>
      </c>
      <c r="O790"/>
      <c r="P790"/>
      <c r="Q790">
        <v>56.893457327999997</v>
      </c>
      <c r="R790">
        <v>80.939094396000002</v>
      </c>
      <c r="S790">
        <v>64.148678075000007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56.323188704000003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5">
        <v>30956</v>
      </c>
      <c r="B791">
        <v>40.020705479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84.575370320999994</v>
      </c>
      <c r="O791"/>
      <c r="P791"/>
      <c r="Q791">
        <v>57.856893771000003</v>
      </c>
      <c r="R791">
        <v>81.264150997000002</v>
      </c>
      <c r="S791">
        <v>64.532557686999994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56.461691289000001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5">
        <v>30987</v>
      </c>
      <c r="B792">
        <v>38.731547956999997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83.484108218000003</v>
      </c>
      <c r="O792"/>
      <c r="P792"/>
      <c r="Q792">
        <v>58.668208671000002</v>
      </c>
      <c r="R792">
        <v>80.045188729000003</v>
      </c>
      <c r="S792">
        <v>64.531910279000002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56.537355269999999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5">
        <v>31017</v>
      </c>
      <c r="B793">
        <v>41.467979718999999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84.251708231999999</v>
      </c>
      <c r="O793"/>
      <c r="P793"/>
      <c r="Q793">
        <v>60.088009745000001</v>
      </c>
      <c r="R793">
        <v>80.045188729000003</v>
      </c>
      <c r="S793">
        <v>64.687166676000004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56.786766751999998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5">
        <v>31048</v>
      </c>
      <c r="B794">
        <v>41.070473405000001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84.498861137000006</v>
      </c>
      <c r="O794"/>
      <c r="P794"/>
      <c r="Q794">
        <v>58.265441441999997</v>
      </c>
      <c r="R794">
        <v>80.669622469000004</v>
      </c>
      <c r="S794">
        <v>64.727333238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57.039591608999999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5">
        <v>31079</v>
      </c>
      <c r="B795">
        <v>40.496304133999999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84.151976929</v>
      </c>
      <c r="O795"/>
      <c r="P795"/>
      <c r="Q795">
        <v>58.737704391999998</v>
      </c>
      <c r="R795">
        <v>82.046237185999999</v>
      </c>
      <c r="S795">
        <v>65.190363238000003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57.301242082999998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5">
        <v>31107</v>
      </c>
      <c r="B796">
        <v>40.954817132999999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84.581692872000005</v>
      </c>
      <c r="O796"/>
      <c r="P796"/>
      <c r="Q796">
        <v>60.685789059999998</v>
      </c>
      <c r="R796">
        <v>82.413334445000004</v>
      </c>
      <c r="S796">
        <v>65.262250135000002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57.421630735999997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5">
        <v>31138</v>
      </c>
      <c r="B797">
        <v>40.282503636000001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85.036584739000006</v>
      </c>
      <c r="O797"/>
      <c r="P797"/>
      <c r="Q797">
        <v>59.682230292</v>
      </c>
      <c r="R797">
        <v>81.495591298999997</v>
      </c>
      <c r="S797">
        <v>65.271944168000005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57.342897274000002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5">
        <v>31168</v>
      </c>
      <c r="B798">
        <v>40.292366137000002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84.613956228000006</v>
      </c>
      <c r="O798"/>
      <c r="P798"/>
      <c r="Q798">
        <v>60.803854798000003</v>
      </c>
      <c r="R798">
        <v>82.321560129999995</v>
      </c>
      <c r="S798">
        <v>65.726496337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57.784689409999999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5">
        <v>31199</v>
      </c>
      <c r="B799">
        <v>42.268412904999998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83.180515490999994</v>
      </c>
      <c r="O799"/>
      <c r="P799"/>
      <c r="Q799">
        <v>60.036427504000002</v>
      </c>
      <c r="R799">
        <v>81.128494040999996</v>
      </c>
      <c r="S799">
        <v>65.598484142000004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57.552468408999999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5">
        <v>31229</v>
      </c>
      <c r="B800">
        <v>41.126745096000001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85.960752853000002</v>
      </c>
      <c r="O800"/>
      <c r="P800"/>
      <c r="Q800">
        <v>57.734145624</v>
      </c>
      <c r="R800">
        <v>81.312042669999997</v>
      </c>
      <c r="S800">
        <v>65.626401018999999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57.684814596999999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5">
        <v>31260</v>
      </c>
      <c r="B801">
        <v>41.845431765999997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87.082773611999997</v>
      </c>
      <c r="O801"/>
      <c r="P801"/>
      <c r="Q801">
        <v>59.032868735999998</v>
      </c>
      <c r="R801">
        <v>81.312042669999997</v>
      </c>
      <c r="S801">
        <v>65.513345287000007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57.682847017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5">
        <v>31291</v>
      </c>
      <c r="B802">
        <v>42.196294080999998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86.688494831</v>
      </c>
      <c r="O802"/>
      <c r="P802"/>
      <c r="Q802">
        <v>59.032868735999998</v>
      </c>
      <c r="R802">
        <v>81.495591298999997</v>
      </c>
      <c r="S802">
        <v>65.475182400999998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57.669810853000001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5">
        <v>31321</v>
      </c>
      <c r="B803">
        <v>40.717148311999999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87.620841060000004</v>
      </c>
      <c r="O803"/>
      <c r="P803"/>
      <c r="Q803">
        <v>58.737704391999998</v>
      </c>
      <c r="R803">
        <v>82.321560129999995</v>
      </c>
      <c r="S803">
        <v>65.631336757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57.820519040999997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5">
        <v>31352</v>
      </c>
      <c r="B804">
        <v>42.047483599000003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87.605555463000002</v>
      </c>
      <c r="O804"/>
      <c r="P804"/>
      <c r="Q804">
        <v>59.150934473</v>
      </c>
      <c r="R804">
        <v>83.239303274999997</v>
      </c>
      <c r="S804">
        <v>66.014618584999994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58.279692619999999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5">
        <v>31382</v>
      </c>
      <c r="B805">
        <v>41.145676238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86.966875544999994</v>
      </c>
      <c r="O805"/>
      <c r="P805"/>
      <c r="Q805">
        <v>59.623197423000001</v>
      </c>
      <c r="R805">
        <v>82.413334445000004</v>
      </c>
      <c r="S805">
        <v>65.885769663000005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57.970938081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5">
        <v>31413</v>
      </c>
      <c r="B806">
        <v>41.279838605000002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86.907150643999998</v>
      </c>
      <c r="O806"/>
      <c r="P806"/>
      <c r="Q806">
        <v>60.390624717000001</v>
      </c>
      <c r="R806">
        <v>82.780431703000005</v>
      </c>
      <c r="S806">
        <v>66.309843458000003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58.229176246999998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5">
        <v>31444</v>
      </c>
      <c r="B807">
        <v>41.937314129000001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87.654797579999993</v>
      </c>
      <c r="O807"/>
      <c r="P807"/>
      <c r="Q807">
        <v>59.859328898000001</v>
      </c>
      <c r="R807">
        <v>81.954462871999993</v>
      </c>
      <c r="S807">
        <v>66.149502655999996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58.213553836999999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5">
        <v>31472</v>
      </c>
      <c r="B808">
        <v>42.343766217999999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89.353962902000006</v>
      </c>
      <c r="O808"/>
      <c r="P808"/>
      <c r="Q808">
        <v>57.852211361000002</v>
      </c>
      <c r="R808">
        <v>81.679139927999998</v>
      </c>
      <c r="S808">
        <v>65.975245095999995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58.031500514999998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5">
        <v>31503</v>
      </c>
      <c r="B809">
        <v>41.684648140999997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88.871916244999994</v>
      </c>
      <c r="O809"/>
      <c r="P809"/>
      <c r="Q809">
        <v>59.859328898000001</v>
      </c>
      <c r="R809">
        <v>83.789949161999999</v>
      </c>
      <c r="S809">
        <v>66.238518830000004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58.177335732000003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5">
        <v>31533</v>
      </c>
      <c r="B810">
        <v>41.845883360000002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85.792937088000002</v>
      </c>
      <c r="O810"/>
      <c r="P810"/>
      <c r="Q810">
        <v>58.324474311000003</v>
      </c>
      <c r="R810">
        <v>81.220268356000005</v>
      </c>
      <c r="S810">
        <v>65.903795049999999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57.766023248000003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5">
        <v>31564</v>
      </c>
      <c r="B811">
        <v>42.163685473000001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91.057959107000002</v>
      </c>
      <c r="O811"/>
      <c r="P811"/>
      <c r="Q811">
        <v>59.564164554000001</v>
      </c>
      <c r="R811">
        <v>81.862688556999998</v>
      </c>
      <c r="S811">
        <v>66.010600756000002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58.070717928999997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5">
        <v>31594</v>
      </c>
      <c r="B812">
        <v>41.001956196000002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87.747654975000003</v>
      </c>
      <c r="O812"/>
      <c r="P812"/>
      <c r="Q812">
        <v>61.394183484999999</v>
      </c>
      <c r="R812">
        <v>81.954462871999993</v>
      </c>
      <c r="S812">
        <v>66.389108625999995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58.302836575999997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5">
        <v>31625</v>
      </c>
      <c r="B813">
        <v>42.058636978000003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86.679143831000005</v>
      </c>
      <c r="O813"/>
      <c r="P813"/>
      <c r="Q813">
        <v>60.508690454000003</v>
      </c>
      <c r="R813">
        <v>81.954462871999993</v>
      </c>
      <c r="S813">
        <v>65.872400245999998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57.962516774000001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5">
        <v>31656</v>
      </c>
      <c r="B814">
        <v>41.477129468999998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88.256672972999993</v>
      </c>
      <c r="O814"/>
      <c r="P814"/>
      <c r="Q814">
        <v>60.803854798000003</v>
      </c>
      <c r="R814">
        <v>82.688657387999996</v>
      </c>
      <c r="S814">
        <v>66.360140407000003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58.225017510000001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5">
        <v>31686</v>
      </c>
      <c r="B815">
        <v>41.357053119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89.374170606000007</v>
      </c>
      <c r="O815"/>
      <c r="P815"/>
      <c r="Q815">
        <v>61.63031496</v>
      </c>
      <c r="R815">
        <v>83.422851903999998</v>
      </c>
      <c r="S815">
        <v>66.403198166999999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58.301649253999997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5">
        <v>31717</v>
      </c>
      <c r="B816">
        <v>40.858995899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88.838398803999993</v>
      </c>
      <c r="O816"/>
      <c r="P816"/>
      <c r="Q816">
        <v>61.807413566000001</v>
      </c>
      <c r="R816">
        <v>82.229785815</v>
      </c>
      <c r="S816">
        <v>66.376202391000007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58.262476900000003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5">
        <v>31747</v>
      </c>
      <c r="B817">
        <v>41.644413634000003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90.169199083999999</v>
      </c>
      <c r="O817"/>
      <c r="P817"/>
      <c r="Q817">
        <v>61.335150616</v>
      </c>
      <c r="R817">
        <v>82.780431703000005</v>
      </c>
      <c r="S817">
        <v>67.066171948000004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58.809599288999998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5">
        <v>31778</v>
      </c>
      <c r="B818">
        <v>40.558691805000002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86.917322662999993</v>
      </c>
      <c r="O818"/>
      <c r="P818"/>
      <c r="Q818">
        <v>60.685789059999998</v>
      </c>
      <c r="R818">
        <v>80.577848153999994</v>
      </c>
      <c r="S818">
        <v>66.461620072000002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58.302264368000003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5">
        <v>31809</v>
      </c>
      <c r="B819">
        <v>41.516355558999997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91.728990597999996</v>
      </c>
      <c r="O819"/>
      <c r="P819"/>
      <c r="Q819">
        <v>61.571282091</v>
      </c>
      <c r="R819">
        <v>82.505108758999995</v>
      </c>
      <c r="S819">
        <v>67.18973158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59.081784712000001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5">
        <v>31837</v>
      </c>
      <c r="B820">
        <v>41.929413754000002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91.102353300000004</v>
      </c>
      <c r="O820"/>
      <c r="P820"/>
      <c r="Q820">
        <v>63.991629709999998</v>
      </c>
      <c r="R820">
        <v>83.422851903999998</v>
      </c>
      <c r="S820">
        <v>67.510729471000005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59.288260059000002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5">
        <v>31868</v>
      </c>
      <c r="B821">
        <v>41.809457698000003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91.355700440999996</v>
      </c>
      <c r="O821"/>
      <c r="P821"/>
      <c r="Q821">
        <v>62.279676516000002</v>
      </c>
      <c r="R821">
        <v>82.596883074000004</v>
      </c>
      <c r="S821">
        <v>67.769848584000002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59.580366361999999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5">
        <v>31898</v>
      </c>
      <c r="B822">
        <v>42.922600834999997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93.153743966999997</v>
      </c>
      <c r="O822"/>
      <c r="P822"/>
      <c r="Q822">
        <v>63.755498234999997</v>
      </c>
      <c r="R822">
        <v>83.331077590000007</v>
      </c>
      <c r="S822">
        <v>67.960199810999995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59.885663465999997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5">
        <v>31929</v>
      </c>
      <c r="B823">
        <v>41.884900238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92.972937248999997</v>
      </c>
      <c r="O823"/>
      <c r="P823"/>
      <c r="Q823">
        <v>62.574840860000002</v>
      </c>
      <c r="R823">
        <v>83.789949161999999</v>
      </c>
      <c r="S823">
        <v>68.434712145999995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60.182122370000002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5">
        <v>31959</v>
      </c>
      <c r="B824">
        <v>41.774533034999997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96.382462427999997</v>
      </c>
      <c r="O824"/>
      <c r="P824"/>
      <c r="Q824">
        <v>63.814531103</v>
      </c>
      <c r="R824">
        <v>82.780431703000005</v>
      </c>
      <c r="S824">
        <v>68.605117203999995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60.313740357999997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5">
        <v>31990</v>
      </c>
      <c r="B825">
        <v>42.441859182000002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90.514685854000007</v>
      </c>
      <c r="O825"/>
      <c r="P825"/>
      <c r="Q825">
        <v>64.050662578000001</v>
      </c>
      <c r="R825">
        <v>82.780431703000005</v>
      </c>
      <c r="S825">
        <v>69.063380839000004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60.661994299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5">
        <v>32021</v>
      </c>
      <c r="B826">
        <v>41.603416092000003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93.949675666000005</v>
      </c>
      <c r="O826"/>
      <c r="P826"/>
      <c r="Q826">
        <v>63.283235285000004</v>
      </c>
      <c r="R826">
        <v>83.973497791</v>
      </c>
      <c r="S826">
        <v>69.391480959999996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60.982155828000003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5">
        <v>32051</v>
      </c>
      <c r="B827">
        <v>42.498754642999998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93.505629475999996</v>
      </c>
      <c r="O827"/>
      <c r="P827"/>
      <c r="Q827">
        <v>62.870005204000002</v>
      </c>
      <c r="R827">
        <v>84.524143679000005</v>
      </c>
      <c r="S827">
        <v>70.353347606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61.700041343999999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5">
        <v>32082</v>
      </c>
      <c r="B828">
        <v>42.827710797000002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94.038372828999996</v>
      </c>
      <c r="O828"/>
      <c r="P828"/>
      <c r="Q828">
        <v>62.456775122000003</v>
      </c>
      <c r="R828">
        <v>84.524143679000005</v>
      </c>
      <c r="S828">
        <v>70.618459239000003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61.998629512000001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5">
        <v>32112</v>
      </c>
      <c r="B829">
        <v>42.637149489999999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93.259781781000001</v>
      </c>
      <c r="O829"/>
      <c r="P829"/>
      <c r="Q829">
        <v>63.755498234999997</v>
      </c>
      <c r="R829">
        <v>85.717209767</v>
      </c>
      <c r="S829">
        <v>70.975057640000003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62.231136575999997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5">
        <v>32143</v>
      </c>
      <c r="B830">
        <v>43.262992304999997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91.681362449999995</v>
      </c>
      <c r="O830"/>
      <c r="P830"/>
      <c r="Q830">
        <v>64.936155608999997</v>
      </c>
      <c r="R830">
        <v>85.625435452999994</v>
      </c>
      <c r="S830">
        <v>71.288270936999993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62.472687329999999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5">
        <v>32174</v>
      </c>
      <c r="B831">
        <v>42.572428066000001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93.888664602000006</v>
      </c>
      <c r="O831"/>
      <c r="P831"/>
      <c r="Q831">
        <v>64.877122740999994</v>
      </c>
      <c r="R831">
        <v>86.910275855999998</v>
      </c>
      <c r="S831">
        <v>71.984764073999997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62.954606963000003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5">
        <v>32203</v>
      </c>
      <c r="B832">
        <v>42.382344760999999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97.732297525999996</v>
      </c>
      <c r="O832"/>
      <c r="P832"/>
      <c r="Q832">
        <v>63.519366759999997</v>
      </c>
      <c r="R832">
        <v>87.002050170999993</v>
      </c>
      <c r="S832">
        <v>71.823378628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62.850241930999999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5">
        <v>32234</v>
      </c>
      <c r="B833">
        <v>43.655672262000003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93.594426885000004</v>
      </c>
      <c r="O833"/>
      <c r="P833"/>
      <c r="Q833">
        <v>65.526484296999996</v>
      </c>
      <c r="R833">
        <v>85.717209767</v>
      </c>
      <c r="S833">
        <v>72.297488392999995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63.167512793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5">
        <v>32264</v>
      </c>
      <c r="B834">
        <v>43.973324925999997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95.179715110999993</v>
      </c>
      <c r="O834"/>
      <c r="P834"/>
      <c r="Q834">
        <v>64.818089872000002</v>
      </c>
      <c r="R834">
        <v>86.818501542000007</v>
      </c>
      <c r="S834">
        <v>72.210202225000003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63.154024243000002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5">
        <v>32295</v>
      </c>
      <c r="B835">
        <v>43.325013427999998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94.619180401999998</v>
      </c>
      <c r="O835"/>
      <c r="P835"/>
      <c r="Q835">
        <v>65.762615772000004</v>
      </c>
      <c r="R835">
        <v>87.369147428999995</v>
      </c>
      <c r="S835">
        <v>72.621252335999998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63.428012533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5">
        <v>32325</v>
      </c>
      <c r="B836">
        <v>45.102102346999999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96.090431138</v>
      </c>
      <c r="O836"/>
      <c r="P836"/>
      <c r="Q836">
        <v>64.700024134000003</v>
      </c>
      <c r="R836">
        <v>86.726727226999998</v>
      </c>
      <c r="S836">
        <v>72.454593037999999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63.354232647000003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5">
        <v>32356</v>
      </c>
      <c r="B837">
        <v>43.939989308999998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95.509982448000002</v>
      </c>
      <c r="O837"/>
      <c r="P837"/>
      <c r="Q837">
        <v>64.640991266</v>
      </c>
      <c r="R837">
        <v>86.726727226999998</v>
      </c>
      <c r="S837">
        <v>73.047326208000001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63.806898154000002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5">
        <v>32387</v>
      </c>
      <c r="B838">
        <v>44.575469116999997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95.259934420999997</v>
      </c>
      <c r="O838"/>
      <c r="P838"/>
      <c r="Q838">
        <v>66.352944459</v>
      </c>
      <c r="R838">
        <v>88.470439202999998</v>
      </c>
      <c r="S838">
        <v>73.340836705000001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64.006523345999994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5">
        <v>32417</v>
      </c>
      <c r="B839">
        <v>45.154268199000001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95.958793357000005</v>
      </c>
      <c r="O839"/>
      <c r="P839"/>
      <c r="Q839">
        <v>66.884240277999993</v>
      </c>
      <c r="R839">
        <v>86.451404284000006</v>
      </c>
      <c r="S839">
        <v>73.143980846999995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64.067478238000007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5">
        <v>32448</v>
      </c>
      <c r="B840">
        <v>45.236893756000001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97.778078128999994</v>
      </c>
      <c r="O840"/>
      <c r="P840"/>
      <c r="Q840">
        <v>67.297470359000002</v>
      </c>
      <c r="R840">
        <v>88.745762146999994</v>
      </c>
      <c r="S840">
        <v>73.770735934000001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64.578661869000001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5">
        <v>32478</v>
      </c>
      <c r="B841">
        <v>43.287191577000002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97.352520413999997</v>
      </c>
      <c r="O841"/>
      <c r="P841"/>
      <c r="Q841">
        <v>66.825207409000001</v>
      </c>
      <c r="R841">
        <v>89.847053920999997</v>
      </c>
      <c r="S841">
        <v>74.441732041999998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65.073652218999996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5">
        <v>32509</v>
      </c>
      <c r="B842">
        <v>45.418042020000001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98.937603135000003</v>
      </c>
      <c r="O842"/>
      <c r="P842"/>
      <c r="Q842">
        <v>66.471010195999995</v>
      </c>
      <c r="R842">
        <v>89.388182349000004</v>
      </c>
      <c r="S842">
        <v>74.401589967999996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65.150700497000003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5">
        <v>32540</v>
      </c>
      <c r="B843">
        <v>44.972590531000002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98.935673387999998</v>
      </c>
      <c r="O843"/>
      <c r="P843"/>
      <c r="Q843">
        <v>66.057780115</v>
      </c>
      <c r="R843">
        <v>89.204633719</v>
      </c>
      <c r="S843">
        <v>74.18206816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65.036142550999998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5">
        <v>32568</v>
      </c>
      <c r="B844">
        <v>44.894850167999998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101.69569201900001</v>
      </c>
      <c r="O844"/>
      <c r="P844"/>
      <c r="Q844">
        <v>66.411977328000006</v>
      </c>
      <c r="R844">
        <v>89.296408033999995</v>
      </c>
      <c r="S844">
        <v>74.778253258999996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65.505269479000006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5">
        <v>32599</v>
      </c>
      <c r="B845">
        <v>47.374675066999998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99.358988588000003</v>
      </c>
      <c r="O845"/>
      <c r="P845"/>
      <c r="Q845">
        <v>64.286794052999994</v>
      </c>
      <c r="R845">
        <v>90.948345695</v>
      </c>
      <c r="S845">
        <v>74.957076345999994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65.557175959999995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5">
        <v>32629</v>
      </c>
      <c r="B846">
        <v>45.798778116999998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99.663088561999999</v>
      </c>
      <c r="O846"/>
      <c r="P846"/>
      <c r="Q846">
        <v>65.526484296999996</v>
      </c>
      <c r="R846">
        <v>89.938828236000006</v>
      </c>
      <c r="S846">
        <v>74.194197336000002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65.144872970999998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5">
        <v>32660</v>
      </c>
      <c r="B847">
        <v>45.551081060000001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100.518626872</v>
      </c>
      <c r="O847"/>
      <c r="P847"/>
      <c r="Q847">
        <v>66.411977328000006</v>
      </c>
      <c r="R847">
        <v>91.131894325000005</v>
      </c>
      <c r="S847">
        <v>74.932639657999999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65.817884653999997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5">
        <v>32690</v>
      </c>
      <c r="B848">
        <v>47.108420694000003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101.49884585</v>
      </c>
      <c r="O848"/>
      <c r="P848"/>
      <c r="Q848">
        <v>77.333058043999998</v>
      </c>
      <c r="R848">
        <v>90.122376865000007</v>
      </c>
      <c r="S848">
        <v>74.235000541000005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65.485054321999996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5">
        <v>32721</v>
      </c>
      <c r="B849">
        <v>46.238872471000001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99.500462561999996</v>
      </c>
      <c r="O849"/>
      <c r="P849"/>
      <c r="Q849">
        <v>68.891357815000006</v>
      </c>
      <c r="R849">
        <v>90.122376865000007</v>
      </c>
      <c r="S849">
        <v>74.771557762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65.795186135999998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5">
        <v>32752</v>
      </c>
      <c r="B850">
        <v>46.844455834999998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101.377227714</v>
      </c>
      <c r="O850"/>
      <c r="P850"/>
      <c r="Q850">
        <v>66.707141671000002</v>
      </c>
      <c r="R850">
        <v>90.030602549999998</v>
      </c>
      <c r="S850">
        <v>74.829033819000003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65.824436978999998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5">
        <v>32782</v>
      </c>
      <c r="B851">
        <v>46.855430843000001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100.213203643</v>
      </c>
      <c r="O851"/>
      <c r="P851"/>
      <c r="Q851">
        <v>66.293911589999993</v>
      </c>
      <c r="R851">
        <v>90.856571380999995</v>
      </c>
      <c r="S851">
        <v>74.777876814999999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65.712291931999999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5">
        <v>32813</v>
      </c>
      <c r="B852">
        <v>47.700476342999998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100.511505355</v>
      </c>
      <c r="O852"/>
      <c r="P852"/>
      <c r="Q852">
        <v>66.352944459</v>
      </c>
      <c r="R852">
        <v>91.866088841000007</v>
      </c>
      <c r="S852">
        <v>75.10981477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66.052652709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5">
        <v>32843</v>
      </c>
      <c r="B853">
        <v>48.824585626999998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100.610207125</v>
      </c>
      <c r="O853"/>
      <c r="P853"/>
      <c r="Q853">
        <v>65.762615772000004</v>
      </c>
      <c r="R853">
        <v>92.141411783999999</v>
      </c>
      <c r="S853">
        <v>75.606405319000004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66.481897545999999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5">
        <v>32874</v>
      </c>
      <c r="B854">
        <v>48.276576923999997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100.964231896</v>
      </c>
      <c r="O854"/>
      <c r="P854"/>
      <c r="Q854">
        <v>68.904860348</v>
      </c>
      <c r="R854">
        <v>91.18</v>
      </c>
      <c r="S854">
        <v>75.001708011999995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66.140584502999999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5">
        <v>32905</v>
      </c>
      <c r="B855">
        <v>49.626230778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98.438714051000005</v>
      </c>
      <c r="O855"/>
      <c r="P855"/>
      <c r="Q855">
        <v>68.826559369999998</v>
      </c>
      <c r="R855">
        <v>92.63</v>
      </c>
      <c r="S855">
        <v>75.425943090999994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66.303497149999998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5">
        <v>32933</v>
      </c>
      <c r="B856">
        <v>49.824120798999999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99.464791825000006</v>
      </c>
      <c r="O856"/>
      <c r="P856"/>
      <c r="Q856">
        <v>68.423868627999994</v>
      </c>
      <c r="R856">
        <v>92.22</v>
      </c>
      <c r="S856">
        <v>76.004561828000007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67.062707946000003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5">
        <v>32964</v>
      </c>
      <c r="B857">
        <v>49.335188670000001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100.81742681</v>
      </c>
      <c r="O857"/>
      <c r="P857"/>
      <c r="Q857">
        <v>67.763903244000005</v>
      </c>
      <c r="R857">
        <v>92.67</v>
      </c>
      <c r="S857">
        <v>75.895561869000005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66.898979857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5">
        <v>32994</v>
      </c>
      <c r="B858">
        <v>48.807795982999998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99.753958068000003</v>
      </c>
      <c r="O858"/>
      <c r="P858"/>
      <c r="Q858">
        <v>68.524541313</v>
      </c>
      <c r="R858">
        <v>92.91</v>
      </c>
      <c r="S858">
        <v>76.319848359999995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67.152754510999998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5">
        <v>33025</v>
      </c>
      <c r="B859">
        <v>50.672127578000001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102.360749817</v>
      </c>
      <c r="O859"/>
      <c r="P859"/>
      <c r="Q859">
        <v>67.260539816999994</v>
      </c>
      <c r="R859">
        <v>91.56</v>
      </c>
      <c r="S859">
        <v>76.324810975999995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67.320246049999994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5">
        <v>33055</v>
      </c>
      <c r="B860">
        <v>49.408489920000001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99.310216627000003</v>
      </c>
      <c r="O860"/>
      <c r="P860"/>
      <c r="Q860">
        <v>66.220255398999996</v>
      </c>
      <c r="R860">
        <v>91.58</v>
      </c>
      <c r="S860">
        <v>76.479387783000007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67.424820068000002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5">
        <v>33086</v>
      </c>
      <c r="B861">
        <v>49.379481126999998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98.018123552999995</v>
      </c>
      <c r="O861"/>
      <c r="P861"/>
      <c r="Q861">
        <v>67.495442749999995</v>
      </c>
      <c r="R861">
        <v>91.01</v>
      </c>
      <c r="S861">
        <v>76.731359659999995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67.666774369999999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5">
        <v>33117</v>
      </c>
      <c r="B862">
        <v>50.658942125999999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101.425715977</v>
      </c>
      <c r="O862"/>
      <c r="P862"/>
      <c r="Q862">
        <v>66.835477366000006</v>
      </c>
      <c r="R862">
        <v>91.84</v>
      </c>
      <c r="S862">
        <v>76.629219989999996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67.714500568000005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5">
        <v>33147</v>
      </c>
      <c r="B863">
        <v>49.917573087000001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97.369736759999995</v>
      </c>
      <c r="O863"/>
      <c r="P863"/>
      <c r="Q863">
        <v>66.846663219999996</v>
      </c>
      <c r="R863">
        <v>91.53</v>
      </c>
      <c r="S863">
        <v>76.729989902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67.812547288999994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5">
        <v>33178</v>
      </c>
      <c r="B864">
        <v>49.300357822000002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100.526067172</v>
      </c>
      <c r="O864"/>
      <c r="P864"/>
      <c r="Q864">
        <v>66.600574433000006</v>
      </c>
      <c r="R864">
        <v>90.48</v>
      </c>
      <c r="S864">
        <v>76.058609146999999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67.352997424999998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5">
        <v>33208</v>
      </c>
      <c r="B865">
        <v>52.058139083999997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100.035524618</v>
      </c>
      <c r="O865"/>
      <c r="P865"/>
      <c r="Q865">
        <v>65.224714397</v>
      </c>
      <c r="R865">
        <v>91.6</v>
      </c>
      <c r="S865">
        <v>76.014557374000006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67.389622885999998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5">
        <v>33239</v>
      </c>
      <c r="B866">
        <v>50.633525022000001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100.138470828</v>
      </c>
      <c r="O866"/>
      <c r="P866"/>
      <c r="Q866">
        <v>65.426059768000002</v>
      </c>
      <c r="R866">
        <v>92.79</v>
      </c>
      <c r="S866">
        <v>76.410405029000003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67.252476045999998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5">
        <v>33270</v>
      </c>
      <c r="B867">
        <v>50.677916193000001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98.547812393000001</v>
      </c>
      <c r="O867"/>
      <c r="P867"/>
      <c r="Q867">
        <v>63.345490933000001</v>
      </c>
      <c r="R867">
        <v>92.37</v>
      </c>
      <c r="S867">
        <v>75.923182776999994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67.042719439999999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5">
        <v>33298</v>
      </c>
      <c r="B868">
        <v>50.458026117000003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95.117587299999997</v>
      </c>
      <c r="O868"/>
      <c r="P868"/>
      <c r="Q868">
        <v>63.200074831999999</v>
      </c>
      <c r="R868">
        <v>91.3</v>
      </c>
      <c r="S868">
        <v>75.425269063000002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66.640028591000004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5">
        <v>33329</v>
      </c>
      <c r="B869">
        <v>51.100158507000003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102.21338736</v>
      </c>
      <c r="O869"/>
      <c r="P869"/>
      <c r="Q869">
        <v>63.22244654</v>
      </c>
      <c r="R869">
        <v>91.28</v>
      </c>
      <c r="S869">
        <v>75.420878364000004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66.607122399000005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5">
        <v>33359</v>
      </c>
      <c r="B870">
        <v>50.648414481000003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97.181186995999994</v>
      </c>
      <c r="O870"/>
      <c r="P870"/>
      <c r="Q870">
        <v>62.696711403999998</v>
      </c>
      <c r="R870">
        <v>91.39</v>
      </c>
      <c r="S870">
        <v>75.808000671000002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66.787575387999993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5">
        <v>33390</v>
      </c>
      <c r="B871">
        <v>51.143852357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100.22746071</v>
      </c>
      <c r="O871"/>
      <c r="P871"/>
      <c r="Q871">
        <v>57.070226865999999</v>
      </c>
      <c r="R871">
        <v>91.75</v>
      </c>
      <c r="S871">
        <v>76.034200054999999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66.828695045000003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5">
        <v>33420</v>
      </c>
      <c r="B872">
        <v>50.418593393999998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97.773908874</v>
      </c>
      <c r="O872"/>
      <c r="P872"/>
      <c r="Q872">
        <v>62.316392370000003</v>
      </c>
      <c r="R872">
        <v>90.19</v>
      </c>
      <c r="S872">
        <v>76.080824594999996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66.904355221000003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5">
        <v>33451</v>
      </c>
      <c r="B873">
        <v>51.244698456000002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97.547049885000007</v>
      </c>
      <c r="O873"/>
      <c r="P873"/>
      <c r="Q873">
        <v>61.164249411999997</v>
      </c>
      <c r="R873">
        <v>91.09</v>
      </c>
      <c r="S873">
        <v>75.723967217999999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66.691660908000003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5">
        <v>33482</v>
      </c>
      <c r="B874">
        <v>50.509211262000001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99.986988236000002</v>
      </c>
      <c r="O874"/>
      <c r="P874"/>
      <c r="Q874">
        <v>61.074762581000002</v>
      </c>
      <c r="R874">
        <v>91.43</v>
      </c>
      <c r="S874">
        <v>76.078188675000007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66.959407411000001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5">
        <v>33512</v>
      </c>
      <c r="B875">
        <v>50.111760857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100.58707523</v>
      </c>
      <c r="O875"/>
      <c r="P875"/>
      <c r="Q875">
        <v>60.593770861000003</v>
      </c>
      <c r="R875">
        <v>91.05</v>
      </c>
      <c r="S875">
        <v>76.047447728999998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67.076312173000005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5">
        <v>33543</v>
      </c>
      <c r="B876">
        <v>50.340250992999998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100.293391876</v>
      </c>
      <c r="O876"/>
      <c r="P876"/>
      <c r="Q876">
        <v>60.112779140999997</v>
      </c>
      <c r="R876">
        <v>92.49</v>
      </c>
      <c r="S876">
        <v>76.338821151000005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67.249856541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5">
        <v>33573</v>
      </c>
      <c r="B877">
        <v>50.783888963999999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101.30068745299999</v>
      </c>
      <c r="O877"/>
      <c r="P877"/>
      <c r="Q877">
        <v>61.074762581000002</v>
      </c>
      <c r="R877">
        <v>91.63</v>
      </c>
      <c r="S877">
        <v>75.853895832000006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66.926999667000004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5">
        <v>33604</v>
      </c>
      <c r="B878">
        <v>50.422900685999998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99.725083104000007</v>
      </c>
      <c r="O878"/>
      <c r="P878"/>
      <c r="Q878">
        <v>60.817487939999999</v>
      </c>
      <c r="R878">
        <v>91.88</v>
      </c>
      <c r="S878">
        <v>75.805321692000007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66.950674492000005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5">
        <v>33635</v>
      </c>
      <c r="B879">
        <v>50.324216518999997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100.036083363</v>
      </c>
      <c r="O879"/>
      <c r="P879"/>
      <c r="Q879">
        <v>62.607224572</v>
      </c>
      <c r="R879">
        <v>91.17</v>
      </c>
      <c r="S879">
        <v>76.093828653000003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67.168213441000006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5">
        <v>33664</v>
      </c>
      <c r="B880">
        <v>50.208876672999999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98.772082310000002</v>
      </c>
      <c r="O880"/>
      <c r="P880"/>
      <c r="Q880">
        <v>62.159790414</v>
      </c>
      <c r="R880">
        <v>92.05</v>
      </c>
      <c r="S880">
        <v>75.799767302000006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67.148270750999998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5">
        <v>33695</v>
      </c>
      <c r="B881">
        <v>50.857547209000003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62.003188459</v>
      </c>
      <c r="R881">
        <v>91.37</v>
      </c>
      <c r="S881">
        <v>75.925265177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67.177398785999998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5">
        <v>33725</v>
      </c>
      <c r="B882">
        <v>52.213012507000002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97.741081450999999</v>
      </c>
      <c r="O882"/>
      <c r="P882"/>
      <c r="Q882">
        <v>61.980816750999999</v>
      </c>
      <c r="R882">
        <v>91.4</v>
      </c>
      <c r="S882">
        <v>75.532202913000006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66.903066761999995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5">
        <v>33756</v>
      </c>
      <c r="B883">
        <v>51.384420917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96.596080497000003</v>
      </c>
      <c r="O883"/>
      <c r="P883"/>
      <c r="Q883">
        <v>62.170976267999997</v>
      </c>
      <c r="R883">
        <v>90.25</v>
      </c>
      <c r="S883">
        <v>75.671738434999995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66.969951582999997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5">
        <v>33786</v>
      </c>
      <c r="B884">
        <v>49.354527097000002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61.253736244000002</v>
      </c>
      <c r="R884">
        <v>89.94</v>
      </c>
      <c r="S884">
        <v>75.641510719999999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67.130562761999997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5">
        <v>33817</v>
      </c>
      <c r="B885">
        <v>49.606927747999997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62.640782133999998</v>
      </c>
      <c r="R885">
        <v>90.23</v>
      </c>
      <c r="S885">
        <v>74.969470098000002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66.430285608000005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5">
        <v>33848</v>
      </c>
      <c r="B886">
        <v>49.580559739999998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94.584078820000002</v>
      </c>
      <c r="O886"/>
      <c r="P886"/>
      <c r="Q886">
        <v>62.193347975999998</v>
      </c>
      <c r="R886">
        <v>88.97</v>
      </c>
      <c r="S886">
        <v>75.527388353999996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66.989679823000003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5">
        <v>33878</v>
      </c>
      <c r="B887">
        <v>50.298535381000001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93.883078236000003</v>
      </c>
      <c r="O887"/>
      <c r="P887"/>
      <c r="Q887">
        <v>62.383507493000003</v>
      </c>
      <c r="R887">
        <v>89.88</v>
      </c>
      <c r="S887">
        <v>75.325295148999999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66.880166219000003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5">
        <v>33909</v>
      </c>
      <c r="B888">
        <v>49.063899239999998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92.273076893999999</v>
      </c>
      <c r="O888"/>
      <c r="P888"/>
      <c r="Q888">
        <v>62.830941651000003</v>
      </c>
      <c r="R888">
        <v>88.71</v>
      </c>
      <c r="S888">
        <v>75.086845948999994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66.573872011000006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5">
        <v>33939</v>
      </c>
      <c r="B889">
        <v>47.310665204000003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62.663153842</v>
      </c>
      <c r="R889">
        <v>87.55</v>
      </c>
      <c r="S889">
        <v>74.763966883999998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66.191125705999994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5">
        <v>33970</v>
      </c>
      <c r="B890">
        <v>49.242876396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62.819755796999999</v>
      </c>
      <c r="R890">
        <v>87.45</v>
      </c>
      <c r="S890">
        <v>75.203676779000006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66.527161132000003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5">
        <v>34001</v>
      </c>
      <c r="B891">
        <v>49.277076200000003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90.720075600000001</v>
      </c>
      <c r="O891"/>
      <c r="P891"/>
      <c r="Q891">
        <v>63.132959708000001</v>
      </c>
      <c r="R891">
        <v>87.58</v>
      </c>
      <c r="S891">
        <v>75.268266005000001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66.623664360999996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5">
        <v>34029</v>
      </c>
      <c r="B892">
        <v>49.343385095000002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90.954075794999994</v>
      </c>
      <c r="O892"/>
      <c r="P892"/>
      <c r="Q892">
        <v>63.625137281999997</v>
      </c>
      <c r="R892">
        <v>87.14</v>
      </c>
      <c r="S892">
        <v>74.664834959000004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66.273570991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5">
        <v>34060</v>
      </c>
      <c r="B893">
        <v>49.182673311000002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90.466075387999993</v>
      </c>
      <c r="O893"/>
      <c r="P893"/>
      <c r="Q893">
        <v>64.094943147999999</v>
      </c>
      <c r="R893">
        <v>86.58</v>
      </c>
      <c r="S893">
        <v>74.933531251999995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66.530349154999996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5">
        <v>34090</v>
      </c>
      <c r="B894">
        <v>49.236397375999999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91.194075995000006</v>
      </c>
      <c r="O894"/>
      <c r="P894"/>
      <c r="Q894">
        <v>63.345490933000001</v>
      </c>
      <c r="R894">
        <v>86.49</v>
      </c>
      <c r="S894">
        <v>74.993143541999999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66.600681311000002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5">
        <v>34121</v>
      </c>
      <c r="B895">
        <v>47.830525440000002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90.501075417999999</v>
      </c>
      <c r="O895"/>
      <c r="P895"/>
      <c r="Q895">
        <v>65.213528542999995</v>
      </c>
      <c r="R895">
        <v>85.78</v>
      </c>
      <c r="S895">
        <v>74.658476958999998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66.366428689000003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5">
        <v>34151</v>
      </c>
      <c r="B896">
        <v>48.827751038000002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91.369076140999994</v>
      </c>
      <c r="O896"/>
      <c r="P896"/>
      <c r="Q896">
        <v>66.041281736000002</v>
      </c>
      <c r="R896">
        <v>86.96</v>
      </c>
      <c r="S896">
        <v>74.519934015999993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66.331872963999999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5">
        <v>34182</v>
      </c>
      <c r="B897">
        <v>49.315457742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89.980074982999994</v>
      </c>
      <c r="O897"/>
      <c r="P897"/>
      <c r="Q897">
        <v>65.582661724000005</v>
      </c>
      <c r="R897">
        <v>86.36</v>
      </c>
      <c r="S897">
        <v>74.797999497000006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66.364198549999998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5">
        <v>34213</v>
      </c>
      <c r="B898">
        <v>49.481058922999999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92.527077105999993</v>
      </c>
      <c r="O898"/>
      <c r="P898"/>
      <c r="Q898">
        <v>66.947335906000006</v>
      </c>
      <c r="R898">
        <v>86.95</v>
      </c>
      <c r="S898">
        <v>75.085723482000006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66.941383067999993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5">
        <v>34243</v>
      </c>
      <c r="B899">
        <v>49.917443013000003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93.200077667000002</v>
      </c>
      <c r="O899"/>
      <c r="P899"/>
      <c r="Q899">
        <v>67.607301289000006</v>
      </c>
      <c r="R899">
        <v>87.31</v>
      </c>
      <c r="S899">
        <v>75.207714039999999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66.982509893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5">
        <v>34274</v>
      </c>
      <c r="B900">
        <v>49.820383878000001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86.71</v>
      </c>
      <c r="S900">
        <v>75.267619373000002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67.105969228000006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5">
        <v>34304</v>
      </c>
      <c r="B901">
        <v>49.119801967000001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93.881078234</v>
      </c>
      <c r="O901"/>
      <c r="P901"/>
      <c r="Q901">
        <v>68.614028145000006</v>
      </c>
      <c r="R901">
        <v>85.93</v>
      </c>
      <c r="S901">
        <v>75.382391377999994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67.383958317999998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5">
        <v>34335</v>
      </c>
      <c r="B902">
        <v>49.565568218000003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69.173320842999999</v>
      </c>
      <c r="R902">
        <v>87.53</v>
      </c>
      <c r="S902">
        <v>75.516031784000006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67.617332235000006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5">
        <v>34366</v>
      </c>
      <c r="B903">
        <v>50.636255910999999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69.520082314999996</v>
      </c>
      <c r="R903">
        <v>87.26</v>
      </c>
      <c r="S903">
        <v>75.939590394000007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67.879041924000006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5">
        <v>34394</v>
      </c>
      <c r="B904">
        <v>49.680867454000001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96.206080172</v>
      </c>
      <c r="O904"/>
      <c r="P904"/>
      <c r="Q904">
        <v>70.135304282000007</v>
      </c>
      <c r="R904">
        <v>87.24</v>
      </c>
      <c r="S904">
        <v>76.553655681999999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68.372591064999995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5">
        <v>34425</v>
      </c>
      <c r="B905">
        <v>49.180359357999997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89.65</v>
      </c>
      <c r="S905">
        <v>77.298104529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68.890167856999994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5">
        <v>34455</v>
      </c>
      <c r="B906">
        <v>52.135075630000003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72.137572140000003</v>
      </c>
      <c r="R906">
        <v>89.57</v>
      </c>
      <c r="S906">
        <v>77.468801552000002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69.092194058000004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5">
        <v>34486</v>
      </c>
      <c r="B907">
        <v>50.779588836000002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98.581082151000004</v>
      </c>
      <c r="O907"/>
      <c r="P907"/>
      <c r="Q907">
        <v>72.685678984000006</v>
      </c>
      <c r="R907">
        <v>90.04</v>
      </c>
      <c r="S907">
        <v>78.088120623999998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69.546346579000001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5">
        <v>34516</v>
      </c>
      <c r="B908">
        <v>51.031849238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99.851083208999995</v>
      </c>
      <c r="O908"/>
      <c r="P908"/>
      <c r="Q908">
        <v>73.401573636999998</v>
      </c>
      <c r="R908">
        <v>90.87</v>
      </c>
      <c r="S908">
        <v>78.320583260000006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69.660475359000003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5">
        <v>34547</v>
      </c>
      <c r="B909">
        <v>51.013803267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99.965083304000004</v>
      </c>
      <c r="O909"/>
      <c r="P909"/>
      <c r="Q909">
        <v>73.401573636999998</v>
      </c>
      <c r="R909">
        <v>91.38</v>
      </c>
      <c r="S909">
        <v>78.754072909000001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70.269777183000002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5">
        <v>34578</v>
      </c>
      <c r="B910">
        <v>50.932774805000001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78.900031659000007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70.487453525000006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5">
        <v>34608</v>
      </c>
      <c r="B911">
        <v>52.855861822000001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91.97</v>
      </c>
      <c r="S911">
        <v>79.580590229999999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71.072958568999994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5">
        <v>34639</v>
      </c>
      <c r="B912">
        <v>52.771036934000001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75.851275651999998</v>
      </c>
      <c r="R912">
        <v>92.76</v>
      </c>
      <c r="S912">
        <v>80.156322533999997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71.542870918000006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5">
        <v>34669</v>
      </c>
      <c r="B913">
        <v>53.121508716000001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105.30008775</v>
      </c>
      <c r="O913"/>
      <c r="P913"/>
      <c r="Q913">
        <v>76.455311765999994</v>
      </c>
      <c r="R913">
        <v>92.66</v>
      </c>
      <c r="S913">
        <v>80.772680699999995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72.065496103000001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5">
        <v>34700</v>
      </c>
      <c r="B914">
        <v>54.652242585000003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104.826087355</v>
      </c>
      <c r="O914"/>
      <c r="P914"/>
      <c r="Q914">
        <v>80.206683889999994</v>
      </c>
      <c r="R914">
        <v>93.32</v>
      </c>
      <c r="S914">
        <v>80.305118634999999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71.877475782999994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5">
        <v>34731</v>
      </c>
      <c r="B915">
        <v>54.511026362999999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103.76208646800001</v>
      </c>
      <c r="O915"/>
      <c r="P915"/>
      <c r="Q915">
        <v>79.006583882000001</v>
      </c>
      <c r="R915">
        <v>92.68</v>
      </c>
      <c r="S915">
        <v>80.546102218000001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71.732491956000004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5">
        <v>34759</v>
      </c>
      <c r="B916">
        <v>51.327273452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78.806567213999998</v>
      </c>
      <c r="R916">
        <v>93.47</v>
      </c>
      <c r="S916">
        <v>80.691351655000005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71.831538581999993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5">
        <v>34790</v>
      </c>
      <c r="B917">
        <v>54.471044415999998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78.506542211999999</v>
      </c>
      <c r="R917">
        <v>93.48</v>
      </c>
      <c r="S917">
        <v>80.921198747999995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72.214310303999994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5">
        <v>34820</v>
      </c>
      <c r="B918">
        <v>54.475025363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104.899087416</v>
      </c>
      <c r="O918"/>
      <c r="P918"/>
      <c r="Q918">
        <v>77.306442204000007</v>
      </c>
      <c r="R918">
        <v>93.03</v>
      </c>
      <c r="S918">
        <v>80.889157202000007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72.210420361000004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5">
        <v>34851</v>
      </c>
      <c r="B919">
        <v>55.164842061999998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104.16808680699999</v>
      </c>
      <c r="O919"/>
      <c r="P919"/>
      <c r="Q919">
        <v>76.706392199000007</v>
      </c>
      <c r="R919">
        <v>93.67</v>
      </c>
      <c r="S919">
        <v>80.901779578000003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72.296002029999997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5">
        <v>34881</v>
      </c>
      <c r="B920">
        <v>54.019138534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103.703086419</v>
      </c>
      <c r="O920"/>
      <c r="P920"/>
      <c r="Q920">
        <v>78.006500541999998</v>
      </c>
      <c r="R920">
        <v>94.09</v>
      </c>
      <c r="S920">
        <v>80.506164174999995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72.042883794999995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5">
        <v>34912</v>
      </c>
      <c r="B921">
        <v>53.637375167999998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103.229086024</v>
      </c>
      <c r="O921"/>
      <c r="P921"/>
      <c r="Q921">
        <v>78.506542211999999</v>
      </c>
      <c r="R921">
        <v>93.51</v>
      </c>
      <c r="S921">
        <v>81.173153267999993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72.587297415999998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5">
        <v>34943</v>
      </c>
      <c r="B922">
        <v>53.225140734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76.306358863</v>
      </c>
      <c r="R922">
        <v>93.63</v>
      </c>
      <c r="S922">
        <v>81.194007974000002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72.520518306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5">
        <v>34973</v>
      </c>
      <c r="B923">
        <v>52.323902613000001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91.83</v>
      </c>
      <c r="S923">
        <v>81.098442293999994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72.284991634999997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5">
        <v>35004</v>
      </c>
      <c r="B924">
        <v>53.936924564999998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103.52708627299999</v>
      </c>
      <c r="O924"/>
      <c r="P924"/>
      <c r="Q924">
        <v>75.706308859000004</v>
      </c>
      <c r="R924">
        <v>91.84</v>
      </c>
      <c r="S924">
        <v>81.396197341999994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72.945173294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5">
        <v>35034</v>
      </c>
      <c r="B925">
        <v>53.723154848999997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104.417087014</v>
      </c>
      <c r="O925"/>
      <c r="P925"/>
      <c r="Q925">
        <v>76.506375531000003</v>
      </c>
      <c r="R925">
        <v>93.77</v>
      </c>
      <c r="S925">
        <v>81.938875061000005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73.728478272999993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5">
        <v>35065</v>
      </c>
      <c r="B926">
        <v>52.782055905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76.806400533000001</v>
      </c>
      <c r="R926">
        <v>92.93</v>
      </c>
      <c r="S926">
        <v>81.462032070999996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73.285926133999993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5">
        <v>35096</v>
      </c>
      <c r="B927">
        <v>53.711020091999998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101.14508428800001</v>
      </c>
      <c r="O927"/>
      <c r="P927"/>
      <c r="Q927">
        <v>78.006500541999998</v>
      </c>
      <c r="R927">
        <v>93.19</v>
      </c>
      <c r="S927">
        <v>81.808934695000005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73.465021159000003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5">
        <v>35125</v>
      </c>
      <c r="B928">
        <v>53.204312346999998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101.41108450900001</v>
      </c>
      <c r="O928"/>
      <c r="P928"/>
      <c r="Q928">
        <v>76.806400533000001</v>
      </c>
      <c r="R928">
        <v>93.85</v>
      </c>
      <c r="S928">
        <v>81.686594275999994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73.424132334000006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5">
        <v>35156</v>
      </c>
      <c r="B929">
        <v>53.119861055000001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100.696083913</v>
      </c>
      <c r="O929"/>
      <c r="P929"/>
      <c r="Q929">
        <v>75.706308859000004</v>
      </c>
      <c r="R929">
        <v>92.91</v>
      </c>
      <c r="S929">
        <v>81.970204187999997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73.759593086999999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5">
        <v>35186</v>
      </c>
      <c r="B930">
        <v>53.795471374000002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101.971084976</v>
      </c>
      <c r="O930"/>
      <c r="P930"/>
      <c r="Q930">
        <v>78.106508876000007</v>
      </c>
      <c r="R930">
        <v>94.75</v>
      </c>
      <c r="S930">
        <v>82.501921584000002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74.196247005000004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5">
        <v>35217</v>
      </c>
      <c r="B931">
        <v>54.302179107999997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103.280086067</v>
      </c>
      <c r="O931"/>
      <c r="P931"/>
      <c r="Q931">
        <v>78.806567213999998</v>
      </c>
      <c r="R931">
        <v>94.02</v>
      </c>
      <c r="S931">
        <v>82.839764904999996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74.467385397000001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5">
        <v>35247</v>
      </c>
      <c r="B932">
        <v>54.386630400999998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76.006333861000002</v>
      </c>
      <c r="R932">
        <v>92.34</v>
      </c>
      <c r="S932">
        <v>82.790112731999997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74.516074248999999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5">
        <v>35278</v>
      </c>
      <c r="B933">
        <v>54.555532976000002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102.77508564599999</v>
      </c>
      <c r="O933"/>
      <c r="P933"/>
      <c r="Q933">
        <v>79.106592215999996</v>
      </c>
      <c r="R933">
        <v>94.35</v>
      </c>
      <c r="S933">
        <v>83.279647572000002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74.833225171999999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5">
        <v>35309</v>
      </c>
      <c r="B934">
        <v>55.40004587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81.006750562999997</v>
      </c>
      <c r="R934">
        <v>94.5</v>
      </c>
      <c r="S934">
        <v>83.731208936000002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75.237317493999996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5">
        <v>35339</v>
      </c>
      <c r="B935">
        <v>54.639984267999999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103.273086061</v>
      </c>
      <c r="O935"/>
      <c r="P935"/>
      <c r="Q935">
        <v>81.106758897000006</v>
      </c>
      <c r="R935">
        <v>93.53</v>
      </c>
      <c r="S935">
        <v>83.673693302000004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75.352997690999999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5">
        <v>35370</v>
      </c>
      <c r="B936">
        <v>55.231143295000003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104.71608726300001</v>
      </c>
      <c r="O936"/>
      <c r="P936"/>
      <c r="Q936">
        <v>81.006750562999997</v>
      </c>
      <c r="R936">
        <v>94.67</v>
      </c>
      <c r="S936">
        <v>84.320737194000003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75.916763850999999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5">
        <v>35400</v>
      </c>
      <c r="B937">
        <v>56.160107480999997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103.175085979</v>
      </c>
      <c r="O937"/>
      <c r="P937"/>
      <c r="Q937">
        <v>78.406533878000005</v>
      </c>
      <c r="R937">
        <v>94.83</v>
      </c>
      <c r="S937">
        <v>84.661708156000003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76.234589252000006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5">
        <v>35431</v>
      </c>
      <c r="B938">
        <v>57.680230684000001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105.951088293</v>
      </c>
      <c r="O938"/>
      <c r="P938"/>
      <c r="Q938">
        <v>80.606717226000001</v>
      </c>
      <c r="R938">
        <v>93.98</v>
      </c>
      <c r="S938">
        <v>84.954946741000001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76.363343627999996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5">
        <v>35462</v>
      </c>
      <c r="B939">
        <v>56.920169082999998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94.81</v>
      </c>
      <c r="S939">
        <v>85.754998491999999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77.068134998000005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5">
        <v>35490</v>
      </c>
      <c r="B940">
        <v>56.920169082999998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109.313091094</v>
      </c>
      <c r="O940"/>
      <c r="P940"/>
      <c r="Q940">
        <v>80.906742229000002</v>
      </c>
      <c r="R940">
        <v>95.13</v>
      </c>
      <c r="S940">
        <v>86.133723521999997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77.514987308000002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5">
        <v>35521</v>
      </c>
      <c r="B941">
        <v>57.764681977000002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108.70009058300001</v>
      </c>
      <c r="O941"/>
      <c r="P941"/>
      <c r="Q941">
        <v>83.406950578999997</v>
      </c>
      <c r="R941">
        <v>98.47</v>
      </c>
      <c r="S941">
        <v>86.023217021999997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77.815062588000004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5">
        <v>35551</v>
      </c>
      <c r="B942">
        <v>55.991204895999999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108.03009002500001</v>
      </c>
      <c r="O942"/>
      <c r="P942"/>
      <c r="Q942">
        <v>81.606800566999993</v>
      </c>
      <c r="R942">
        <v>96.65</v>
      </c>
      <c r="S942">
        <v>86.506165456999994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77.974384240000006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5">
        <v>35582</v>
      </c>
      <c r="B943">
        <v>57.342425525000003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109.084090903</v>
      </c>
      <c r="O943"/>
      <c r="P943"/>
      <c r="Q943">
        <v>85.307108925999998</v>
      </c>
      <c r="R943">
        <v>97.35</v>
      </c>
      <c r="S943">
        <v>87.051134981000004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78.676025702999993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5">
        <v>35612</v>
      </c>
      <c r="B944">
        <v>57.764681977000002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110.20609183800001</v>
      </c>
      <c r="O944"/>
      <c r="P944"/>
      <c r="Q944">
        <v>85.007083924</v>
      </c>
      <c r="R944">
        <v>97.56</v>
      </c>
      <c r="S944">
        <v>87.791921916000007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79.102347120000005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5">
        <v>35643</v>
      </c>
      <c r="B945">
        <v>59.284805179999999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83.906992248999998</v>
      </c>
      <c r="R945">
        <v>101.29</v>
      </c>
      <c r="S945">
        <v>87.890169353000005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79.371789028999999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5">
        <v>35674</v>
      </c>
      <c r="B946">
        <v>58.355841003000002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98.93</v>
      </c>
      <c r="S946">
        <v>88.134184536000006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79.654840410999995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5">
        <v>35704</v>
      </c>
      <c r="B947">
        <v>58.693646162999997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101.37</v>
      </c>
      <c r="S947">
        <v>88.824845803000002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80.160332823000005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5">
        <v>35735</v>
      </c>
      <c r="B948">
        <v>59.284805179999999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87.207267271999996</v>
      </c>
      <c r="R948">
        <v>99.07</v>
      </c>
      <c r="S948">
        <v>88.886894127000005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80.207473289999996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5">
        <v>35765</v>
      </c>
      <c r="B949">
        <v>60.973830976999999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111.817093181</v>
      </c>
      <c r="O949"/>
      <c r="P949"/>
      <c r="Q949">
        <v>88.407367281000006</v>
      </c>
      <c r="R949">
        <v>101</v>
      </c>
      <c r="S949">
        <v>89.211459089000002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80.352976108999997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5">
        <v>35796</v>
      </c>
      <c r="B950">
        <v>61.818343871000003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86.607217267999999</v>
      </c>
      <c r="R950">
        <v>101.03</v>
      </c>
      <c r="S950">
        <v>89.733654381999997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80.736981502999996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5">
        <v>35827</v>
      </c>
      <c r="B951">
        <v>62.747308058000002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115.851096543</v>
      </c>
      <c r="O951">
        <v>43.725905253000001</v>
      </c>
      <c r="P951"/>
      <c r="Q951">
        <v>88.107342278999994</v>
      </c>
      <c r="R951">
        <v>101.73</v>
      </c>
      <c r="S951">
        <v>89.424949862999995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80.784118328000005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5">
        <v>35855</v>
      </c>
      <c r="B952">
        <v>63.1695645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114.646095538</v>
      </c>
      <c r="O952">
        <v>43.543986859</v>
      </c>
      <c r="P952"/>
      <c r="Q952">
        <v>89.307442287000001</v>
      </c>
      <c r="R952">
        <v>100.54</v>
      </c>
      <c r="S952">
        <v>89.165108920999998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80.607387592999999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5">
        <v>35886</v>
      </c>
      <c r="B953">
        <v>62.662856765000001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115.355096129</v>
      </c>
      <c r="O953">
        <v>42.859973695999997</v>
      </c>
      <c r="P953"/>
      <c r="Q953">
        <v>90.107508959</v>
      </c>
      <c r="R953">
        <v>101.83</v>
      </c>
      <c r="S953">
        <v>89.254166632999997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80.558541181999999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5">
        <v>35916</v>
      </c>
      <c r="B954">
        <v>63.254015791999997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115.793096494</v>
      </c>
      <c r="O954">
        <v>41.906721310000002</v>
      </c>
      <c r="P954"/>
      <c r="Q954">
        <v>89.607467288999999</v>
      </c>
      <c r="R954">
        <v>103.13</v>
      </c>
      <c r="S954">
        <v>89.335252259000001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80.702967444999999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5">
        <v>35947</v>
      </c>
      <c r="B955">
        <v>63.760723526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88.941448588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80.300213924000005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5">
        <v>35977</v>
      </c>
      <c r="B956">
        <v>63.845174819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89.307442287000001</v>
      </c>
      <c r="R956">
        <v>103.07</v>
      </c>
      <c r="S956">
        <v>88.872922654000007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80.315898102999995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5">
        <v>36008</v>
      </c>
      <c r="B957">
        <v>63.254015791999997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115.466096222</v>
      </c>
      <c r="O957">
        <v>40.720613379</v>
      </c>
      <c r="P957"/>
      <c r="Q957">
        <v>88.807400616999999</v>
      </c>
      <c r="R957">
        <v>100.46</v>
      </c>
      <c r="S957">
        <v>88.981074751999998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80.450881633999998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5">
        <v>36039</v>
      </c>
      <c r="B958">
        <v>65.196395447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115.70409642</v>
      </c>
      <c r="O958">
        <v>38.442995083</v>
      </c>
      <c r="P958"/>
      <c r="Q958">
        <v>88.307358946999997</v>
      </c>
      <c r="R958">
        <v>102.28</v>
      </c>
      <c r="S958">
        <v>89.244015945000001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80.768283878999995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5">
        <v>36069</v>
      </c>
      <c r="B959">
        <v>64.943041579999999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117.010097508</v>
      </c>
      <c r="O959">
        <v>37.897239900000002</v>
      </c>
      <c r="P959"/>
      <c r="Q959">
        <v>89.007417285000002</v>
      </c>
      <c r="R959">
        <v>102.32</v>
      </c>
      <c r="S959">
        <v>89.467093077000001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80.887091835000007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5">
        <v>36100</v>
      </c>
      <c r="B960">
        <v>64.351882552999996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88.507375615000001</v>
      </c>
      <c r="R960">
        <v>102.93</v>
      </c>
      <c r="S960">
        <v>89.262074791000003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80.787615814999995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5">
        <v>36130</v>
      </c>
      <c r="B961">
        <v>63.1695645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88.207350613000003</v>
      </c>
      <c r="R961">
        <v>102.18</v>
      </c>
      <c r="S961">
        <v>89.441924886999999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80.750032555999994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5">
        <v>36161</v>
      </c>
      <c r="B962">
        <v>63.591820951999999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118.29609858000001</v>
      </c>
      <c r="O962">
        <v>38.304737103000001</v>
      </c>
      <c r="P962"/>
      <c r="Q962">
        <v>89.607467288999999</v>
      </c>
      <c r="R962">
        <v>102.48</v>
      </c>
      <c r="S962">
        <v>90.366463089000007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81.653333072999999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5">
        <v>36192</v>
      </c>
      <c r="B963">
        <v>62.831759339999998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116.403097003</v>
      </c>
      <c r="O963">
        <v>38.079158294000003</v>
      </c>
      <c r="P963"/>
      <c r="Q963">
        <v>90.107508959</v>
      </c>
      <c r="R963">
        <v>102.15</v>
      </c>
      <c r="S963">
        <v>90.286269575000006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81.634436183000005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5">
        <v>36220</v>
      </c>
      <c r="B964">
        <v>64.858590286999998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115.133095944</v>
      </c>
      <c r="O964">
        <v>38.035497878999998</v>
      </c>
      <c r="P964"/>
      <c r="Q964">
        <v>90.907575631</v>
      </c>
      <c r="R964">
        <v>102.08</v>
      </c>
      <c r="S964">
        <v>90.734217934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82.132104980999998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5">
        <v>36251</v>
      </c>
      <c r="B965">
        <v>65.365298022000005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117.07809756499999</v>
      </c>
      <c r="O965">
        <v>38.668573891000001</v>
      </c>
      <c r="P965"/>
      <c r="Q965">
        <v>91.707642304000004</v>
      </c>
      <c r="R965">
        <v>102.91</v>
      </c>
      <c r="S965">
        <v>90.578708832000004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81.994367960000005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5">
        <v>36281</v>
      </c>
      <c r="B966">
        <v>66.294262208000006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91.507625634999997</v>
      </c>
      <c r="R966">
        <v>103.34</v>
      </c>
      <c r="S966">
        <v>91.189579347999995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82.738101843999999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5">
        <v>36312</v>
      </c>
      <c r="B967">
        <v>66.716518649999998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118.16109846800001</v>
      </c>
      <c r="O967">
        <v>40.080260631000002</v>
      </c>
      <c r="P967"/>
      <c r="Q967">
        <v>92.107675639999997</v>
      </c>
      <c r="R967">
        <v>104.75</v>
      </c>
      <c r="S967">
        <v>91.237332613999996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82.823401298999997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5">
        <v>36342</v>
      </c>
      <c r="B968">
        <v>65.872005766000001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119.776099813</v>
      </c>
      <c r="O968">
        <v>40.080260631000002</v>
      </c>
      <c r="P968"/>
      <c r="Q968">
        <v>91.607633969000005</v>
      </c>
      <c r="R968">
        <v>104.99</v>
      </c>
      <c r="S968">
        <v>91.837677932999995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83.424212854999993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5">
        <v>36373</v>
      </c>
      <c r="B969">
        <v>66.885421234999995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90.507542294999993</v>
      </c>
      <c r="R969">
        <v>103.04</v>
      </c>
      <c r="S969">
        <v>92.324274251000006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83.570278850999998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5">
        <v>36404</v>
      </c>
      <c r="B970">
        <v>67.561031553999996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119.905099921</v>
      </c>
      <c r="O970">
        <v>39.898342237000001</v>
      </c>
      <c r="P970"/>
      <c r="Q970">
        <v>92.807733978000002</v>
      </c>
      <c r="R970">
        <v>105.85</v>
      </c>
      <c r="S970">
        <v>92.531402201999995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84.074499637000002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5">
        <v>36434</v>
      </c>
      <c r="B971">
        <v>68.236641872999996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91.807650637999998</v>
      </c>
      <c r="R971">
        <v>107.18</v>
      </c>
      <c r="S971">
        <v>93.238516892000007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84.641226951999997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5">
        <v>36465</v>
      </c>
      <c r="B972">
        <v>72.205852476000004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91.707642304000004</v>
      </c>
      <c r="R972">
        <v>107.27</v>
      </c>
      <c r="S972">
        <v>93.796882793999998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85.398214418999999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5">
        <v>36495</v>
      </c>
      <c r="B973">
        <v>68.743349608000003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121.999101666</v>
      </c>
      <c r="O973">
        <v>41.310028977000002</v>
      </c>
      <c r="P973"/>
      <c r="Q973">
        <v>98.908242353999995</v>
      </c>
      <c r="R973">
        <v>106.36</v>
      </c>
      <c r="S973">
        <v>93.943886384999999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85.599732712999995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5">
        <v>36526</v>
      </c>
      <c r="B974">
        <v>66.547616074999993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96.008000667000005</v>
      </c>
      <c r="R974">
        <v>107.1</v>
      </c>
      <c r="S974">
        <v>93.917597068000006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85.428991362999994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5">
        <v>36557</v>
      </c>
      <c r="B975">
        <v>69.672313794000004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122.973102478</v>
      </c>
      <c r="O975">
        <v>44.803733643999998</v>
      </c>
      <c r="P975"/>
      <c r="Q975">
        <v>96.308025669000003</v>
      </c>
      <c r="R975">
        <v>107.42</v>
      </c>
      <c r="S975">
        <v>94.370532673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86.058309815000001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5">
        <v>36586</v>
      </c>
      <c r="B976">
        <v>69.418959916999995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124.100103417</v>
      </c>
      <c r="O976">
        <v>44.303691974000003</v>
      </c>
      <c r="P976"/>
      <c r="Q976">
        <v>95.507958997000003</v>
      </c>
      <c r="R976">
        <v>108.13</v>
      </c>
      <c r="S976">
        <v>94.935168349999998</v>
      </c>
      <c r="T976">
        <v>98.903431198999996</v>
      </c>
      <c r="U976"/>
      <c r="V976">
        <v>151.73561974500001</v>
      </c>
      <c r="W976">
        <v>56.404700392000002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86.515080886000007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5">
        <v>36617</v>
      </c>
      <c r="B977">
        <v>70.094570235999996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97.008084006999994</v>
      </c>
      <c r="R977">
        <v>108.77</v>
      </c>
      <c r="S977">
        <v>95.691849724999997</v>
      </c>
      <c r="T977">
        <v>98.903431198999996</v>
      </c>
      <c r="U977"/>
      <c r="V977">
        <v>152.13518688100001</v>
      </c>
      <c r="W977">
        <v>55.604633718999999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87.141198462000006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5">
        <v>36647</v>
      </c>
      <c r="B978">
        <v>71.361339572000006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110.11</v>
      </c>
      <c r="S978">
        <v>96.115338336999997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87.848341593000001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5">
        <v>36678</v>
      </c>
      <c r="B979">
        <v>70.770180554999996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123.663103053</v>
      </c>
      <c r="O979">
        <v>46.803900325000001</v>
      </c>
      <c r="P979"/>
      <c r="Q979">
        <v>97.008084006999994</v>
      </c>
      <c r="R979">
        <v>108.68</v>
      </c>
      <c r="S979">
        <v>96.097759068000002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87.79979883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5">
        <v>36708</v>
      </c>
      <c r="B980">
        <v>71.699144731000004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124.643103869</v>
      </c>
      <c r="O980">
        <v>43.403616968000001</v>
      </c>
      <c r="P980"/>
      <c r="Q980">
        <v>100.408367364</v>
      </c>
      <c r="R980">
        <v>109.95</v>
      </c>
      <c r="S980">
        <v>96.137142030999996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87.980092392000003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5">
        <v>36739</v>
      </c>
      <c r="B981">
        <v>71.952498598000005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123.514102928</v>
      </c>
      <c r="O981">
        <v>45.403783648999998</v>
      </c>
      <c r="P981"/>
      <c r="Q981">
        <v>100.80840070000001</v>
      </c>
      <c r="R981">
        <v>108.97</v>
      </c>
      <c r="S981">
        <v>96.562894118000003</v>
      </c>
      <c r="T981">
        <v>99.540148567000003</v>
      </c>
      <c r="U981"/>
      <c r="V981">
        <v>153.53367185499999</v>
      </c>
      <c r="W981">
        <v>59.404950413000002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88.513545137999998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5">
        <v>36770</v>
      </c>
      <c r="B982">
        <v>72.121401183000003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123.67310306100001</v>
      </c>
      <c r="O982">
        <v>46.303858654999999</v>
      </c>
      <c r="P982"/>
      <c r="Q982">
        <v>102.608550713</v>
      </c>
      <c r="R982">
        <v>109.28</v>
      </c>
      <c r="S982">
        <v>96.320727797000004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88.189827933000004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5">
        <v>36800</v>
      </c>
      <c r="B983">
        <v>71.868047305999994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122.327101939</v>
      </c>
      <c r="O983">
        <v>45.203766981000001</v>
      </c>
      <c r="P983"/>
      <c r="Q983">
        <v>103.608634053</v>
      </c>
      <c r="R983">
        <v>110.46</v>
      </c>
      <c r="S983">
        <v>96.549847436999997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88.344112056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5">
        <v>36831</v>
      </c>
      <c r="B984">
        <v>74.486037289999999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125.371104476</v>
      </c>
      <c r="O984">
        <v>46.503875323000003</v>
      </c>
      <c r="P984"/>
      <c r="Q984">
        <v>103.208600717</v>
      </c>
      <c r="R984">
        <v>110.27</v>
      </c>
      <c r="S984">
        <v>96.874557788000004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88.618438624999996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5">
        <v>36861</v>
      </c>
      <c r="B985">
        <v>75.668355333999997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126.429105358</v>
      </c>
      <c r="O985">
        <v>47.903991998999999</v>
      </c>
      <c r="P985"/>
      <c r="Q985">
        <v>102.608550713</v>
      </c>
      <c r="R985">
        <v>111.26</v>
      </c>
      <c r="S985">
        <v>97.335122396000003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88.898478003999998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5">
        <v>36892</v>
      </c>
      <c r="B986">
        <v>73.641524386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123.446102872</v>
      </c>
      <c r="O986">
        <v>49.504125344000002</v>
      </c>
      <c r="P986"/>
      <c r="Q986">
        <v>103.408617385</v>
      </c>
      <c r="R986">
        <v>110.78</v>
      </c>
      <c r="S986">
        <v>96.063526279000001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87.785297452999998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5">
        <v>36923</v>
      </c>
      <c r="B987">
        <v>73.979329555999996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123.199102666</v>
      </c>
      <c r="O987">
        <v>48.804067005999997</v>
      </c>
      <c r="P987"/>
      <c r="Q987">
        <v>101.708475706</v>
      </c>
      <c r="R987">
        <v>111.5</v>
      </c>
      <c r="S987">
        <v>96.066327158999997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87.771936726999996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5">
        <v>36951</v>
      </c>
      <c r="B988">
        <v>73.388170529000007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122.57510214600001</v>
      </c>
      <c r="O988">
        <v>49.204100341999997</v>
      </c>
      <c r="P988"/>
      <c r="Q988">
        <v>102.70855904699999</v>
      </c>
      <c r="R988">
        <v>111.95</v>
      </c>
      <c r="S988">
        <v>95.434983392999996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87.250585741999998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5">
        <v>36982</v>
      </c>
      <c r="B989">
        <v>72.121401183000003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110.13</v>
      </c>
      <c r="S989">
        <v>94.790298101000005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86.584655999999995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5">
        <v>37012</v>
      </c>
      <c r="B990">
        <v>72.459206343000005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123.088102573</v>
      </c>
      <c r="O990">
        <v>49.104092008000002</v>
      </c>
      <c r="P990"/>
      <c r="Q990">
        <v>99.008250688000004</v>
      </c>
      <c r="R990">
        <v>110.98</v>
      </c>
      <c r="S990">
        <v>94.314223190999996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86.414893821000007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5">
        <v>37043</v>
      </c>
      <c r="B991">
        <v>72.543657635000002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99.008250688000004</v>
      </c>
      <c r="R991">
        <v>111.01</v>
      </c>
      <c r="S991">
        <v>93.921448479999995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86.218038316000005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5">
        <v>37073</v>
      </c>
      <c r="B992">
        <v>73.219267943999995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121.622101352</v>
      </c>
      <c r="O992">
        <v>49.504125344000002</v>
      </c>
      <c r="P992"/>
      <c r="Q992">
        <v>96.908075672999999</v>
      </c>
      <c r="R992">
        <v>109.47</v>
      </c>
      <c r="S992">
        <v>92.753054090000006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85.265350928000004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5">
        <v>37104</v>
      </c>
      <c r="B993">
        <v>73.472621812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125.305104421</v>
      </c>
      <c r="O993">
        <v>49.104092008000002</v>
      </c>
      <c r="P993"/>
      <c r="Q993">
        <v>100.80840070000001</v>
      </c>
      <c r="R993">
        <v>112.17</v>
      </c>
      <c r="S993">
        <v>93.149445311999997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85.981057972000002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5">
        <v>37135</v>
      </c>
      <c r="B994">
        <v>72.965914076999994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122.87210239300001</v>
      </c>
      <c r="O994">
        <v>48.504042003999999</v>
      </c>
      <c r="P994"/>
      <c r="Q994">
        <v>100.108342362</v>
      </c>
      <c r="R994">
        <v>110.52</v>
      </c>
      <c r="S994">
        <v>92.089781431000006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85.114666980999999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5">
        <v>37165</v>
      </c>
      <c r="B995">
        <v>73.979329555999996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121.91410159500001</v>
      </c>
      <c r="O995">
        <v>50.204183682</v>
      </c>
      <c r="P995"/>
      <c r="Q995">
        <v>99.208267355999993</v>
      </c>
      <c r="R995">
        <v>109.76</v>
      </c>
      <c r="S995">
        <v>91.670169587999993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84.560209583000002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5">
        <v>37196</v>
      </c>
      <c r="B996">
        <v>71.952498598000005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119.84209986800001</v>
      </c>
      <c r="O996">
        <v>51.904325360000001</v>
      </c>
      <c r="P996"/>
      <c r="Q996">
        <v>99.208267355999993</v>
      </c>
      <c r="R996">
        <v>108.53</v>
      </c>
      <c r="S996">
        <v>90.865168277999999</v>
      </c>
      <c r="T996">
        <v>100.707463742</v>
      </c>
      <c r="U996"/>
      <c r="V996">
        <v>144.743194872</v>
      </c>
      <c r="W996">
        <v>59.904992083000003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84.191575185000005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5">
        <v>37226</v>
      </c>
      <c r="B997">
        <v>72.628108917999995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119.845099871</v>
      </c>
      <c r="O997">
        <v>52.704392032999998</v>
      </c>
      <c r="P997"/>
      <c r="Q997">
        <v>95.407950662999994</v>
      </c>
      <c r="R997">
        <v>109.2</v>
      </c>
      <c r="S997">
        <v>91.142959426999994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84.314494831000005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5">
        <v>37257</v>
      </c>
      <c r="B998">
        <v>72.374755050000005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121.08210090199999</v>
      </c>
      <c r="O998">
        <v>51.204267022000003</v>
      </c>
      <c r="P998"/>
      <c r="Q998">
        <v>98.508209016999999</v>
      </c>
      <c r="R998">
        <v>109.2</v>
      </c>
      <c r="S998">
        <v>91.524839315999998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84.665646209000002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5">
        <v>37288</v>
      </c>
      <c r="B999">
        <v>72.881462784999997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121.74310145299999</v>
      </c>
      <c r="O999">
        <v>50.904242019999998</v>
      </c>
      <c r="P999"/>
      <c r="Q999">
        <v>97.408117343000001</v>
      </c>
      <c r="R999">
        <v>109.61</v>
      </c>
      <c r="S999">
        <v>92.021123455999998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85.138834987999999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5">
        <v>37316</v>
      </c>
      <c r="B1000">
        <v>71.952498598000005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121.43510119600001</v>
      </c>
      <c r="O1000">
        <v>50.604217018</v>
      </c>
      <c r="P1000"/>
      <c r="Q1000">
        <v>102.508542379</v>
      </c>
      <c r="R1000">
        <v>110.12</v>
      </c>
      <c r="S1000">
        <v>92.701407536000005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85.819848870000001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5">
        <v>37347</v>
      </c>
      <c r="B1001">
        <v>74.908293732000004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122.481102068</v>
      </c>
      <c r="O1001">
        <v>52.904408701000001</v>
      </c>
      <c r="P1001"/>
      <c r="Q1001">
        <v>100.408367364</v>
      </c>
      <c r="R1001">
        <v>110.8</v>
      </c>
      <c r="S1001">
        <v>92.562436915999996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85.974143576000003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5">
        <v>37377</v>
      </c>
      <c r="B1002">
        <v>74.148232131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100.608384032</v>
      </c>
      <c r="R1002">
        <v>109.83</v>
      </c>
      <c r="S1002">
        <v>93.728469779999998</v>
      </c>
      <c r="T1002">
        <v>105.801202688</v>
      </c>
      <c r="U1002"/>
      <c r="V1002">
        <v>139.04936319000001</v>
      </c>
      <c r="W1002">
        <v>61.305108758999999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86.640417481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5">
        <v>37408</v>
      </c>
      <c r="B1003">
        <v>75.077196306999994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121.42410118700001</v>
      </c>
      <c r="O1003">
        <v>52.804400367</v>
      </c>
      <c r="P1003"/>
      <c r="Q1003">
        <v>103.00858404900001</v>
      </c>
      <c r="R1003">
        <v>109.67</v>
      </c>
      <c r="S1003">
        <v>93.671392969999999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86.624693683000004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5">
        <v>37438</v>
      </c>
      <c r="B1004">
        <v>73.725975679000001</v>
      </c>
      <c r="C1004">
        <v>74.093825515000006</v>
      </c>
      <c r="D1004">
        <v>88.081475365000003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121.99810166499999</v>
      </c>
      <c r="O1004">
        <v>53.104425368999998</v>
      </c>
      <c r="P1004"/>
      <c r="Q1004">
        <v>101.508459038</v>
      </c>
      <c r="R1004">
        <v>108.55</v>
      </c>
      <c r="S1004">
        <v>93.796335052000003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86.840576268000007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5">
        <v>37469</v>
      </c>
      <c r="B1005">
        <v>71.783596024000005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122.83210235999999</v>
      </c>
      <c r="O1005">
        <v>54.904575381000001</v>
      </c>
      <c r="P1005"/>
      <c r="Q1005">
        <v>101.208434036</v>
      </c>
      <c r="R1005">
        <v>110.58</v>
      </c>
      <c r="S1005">
        <v>94.011553168000006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87.001723295999994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5">
        <v>37500</v>
      </c>
      <c r="B1006">
        <v>74.317134714999995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100.908409034</v>
      </c>
      <c r="R1006">
        <v>109.2</v>
      </c>
      <c r="S1006">
        <v>94.136287640000006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87.126573147000002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5">
        <v>37530</v>
      </c>
      <c r="B1007">
        <v>73.388170529000007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123.87310322800001</v>
      </c>
      <c r="O1007">
        <v>56.604717059999999</v>
      </c>
      <c r="P1007"/>
      <c r="Q1007">
        <v>102.608550713</v>
      </c>
      <c r="R1007">
        <v>108.34</v>
      </c>
      <c r="S1007">
        <v>93.730428845000006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86.980185753000001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5">
        <v>37561</v>
      </c>
      <c r="B1008">
        <v>73.557073103999997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103.708642387</v>
      </c>
      <c r="R1008">
        <v>109.37</v>
      </c>
      <c r="S1008">
        <v>94.329272258000003</v>
      </c>
      <c r="T1008">
        <v>103.46657233800001</v>
      </c>
      <c r="U1008"/>
      <c r="V1008">
        <v>143.34470989799999</v>
      </c>
      <c r="W1008">
        <v>63.705308776000003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87.423605910000006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5">
        <v>37591</v>
      </c>
      <c r="B1009">
        <v>73.472621812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122.682102235</v>
      </c>
      <c r="O1009">
        <v>56.104675389999997</v>
      </c>
      <c r="P1009"/>
      <c r="Q1009">
        <v>100.108342362</v>
      </c>
      <c r="R1009">
        <v>106.78</v>
      </c>
      <c r="S1009">
        <v>93.693729493999996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87.028539472000006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5">
        <v>37622</v>
      </c>
      <c r="B1010">
        <v>77.526283706000001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99.908325693999998</v>
      </c>
      <c r="R1010">
        <v>108.98</v>
      </c>
      <c r="S1010">
        <v>94.611714919999997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87.761140773999998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5">
        <v>37653</v>
      </c>
      <c r="B1011">
        <v>76.681770811999996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124.029103358</v>
      </c>
      <c r="O1011">
        <v>58.404867072000002</v>
      </c>
      <c r="P1011"/>
      <c r="Q1011">
        <v>102.408534045</v>
      </c>
      <c r="R1011">
        <v>109.98</v>
      </c>
      <c r="S1011">
        <v>94.627212690999997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87.863411307000007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5">
        <v>37681</v>
      </c>
      <c r="B1012">
        <v>76.935124680000001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109.13</v>
      </c>
      <c r="S1012">
        <v>94.572527851000004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87.807984512999994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5">
        <v>37712</v>
      </c>
      <c r="B1013">
        <v>76.597319519999999</v>
      </c>
      <c r="C1013">
        <v>76.993583868000002</v>
      </c>
      <c r="D1013">
        <v>87.310762455000003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109.18</v>
      </c>
      <c r="S1013">
        <v>94.074460012000003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87.414079110000003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5">
        <v>37742</v>
      </c>
      <c r="B1014">
        <v>75.161647599000005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99.408284023999997</v>
      </c>
      <c r="R1014">
        <v>106.58</v>
      </c>
      <c r="S1014">
        <v>93.770844471000004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87.092678082999996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5">
        <v>37773</v>
      </c>
      <c r="B1015">
        <v>76.259514370000005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100.30835903000001</v>
      </c>
      <c r="R1015">
        <v>106.29</v>
      </c>
      <c r="S1015">
        <v>93.730324508999999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87.357131903999999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5">
        <v>37803</v>
      </c>
      <c r="B1016">
        <v>76.259514370000005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123.70610308800001</v>
      </c>
      <c r="O1016">
        <v>59.404950413000002</v>
      </c>
      <c r="P1016"/>
      <c r="Q1016">
        <v>101.708475706</v>
      </c>
      <c r="R1016">
        <v>108.2</v>
      </c>
      <c r="S1016">
        <v>94.572583867000006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87.967882605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5">
        <v>37834</v>
      </c>
      <c r="B1017">
        <v>76.766222104999997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123.90010325</v>
      </c>
      <c r="O1017">
        <v>60.605050421000001</v>
      </c>
      <c r="P1017"/>
      <c r="Q1017">
        <v>101.30844236999999</v>
      </c>
      <c r="R1017">
        <v>107.73</v>
      </c>
      <c r="S1017">
        <v>93.754321247999997</v>
      </c>
      <c r="T1017">
        <v>106.650159179</v>
      </c>
      <c r="U1017"/>
      <c r="V1017">
        <v>137.05152751200001</v>
      </c>
      <c r="W1017">
        <v>68.505708808999998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87.714942434999998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5">
        <v>37865</v>
      </c>
      <c r="B1018">
        <v>76.343965652999998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123.18710265599999</v>
      </c>
      <c r="O1018">
        <v>61.005083757000001</v>
      </c>
      <c r="P1018"/>
      <c r="Q1018">
        <v>101.60846737200001</v>
      </c>
      <c r="R1018">
        <v>107.34</v>
      </c>
      <c r="S1018">
        <v>94.612313873000005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88.300085371999998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5">
        <v>37895</v>
      </c>
      <c r="B1019">
        <v>76.343965652999998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125.245104371</v>
      </c>
      <c r="O1019">
        <v>61.905158763000003</v>
      </c>
      <c r="P1019"/>
      <c r="Q1019">
        <v>101.508459038</v>
      </c>
      <c r="R1019">
        <v>109.95</v>
      </c>
      <c r="S1019">
        <v>95.556828412000002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89.289405240999997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5">
        <v>37926</v>
      </c>
      <c r="B1020">
        <v>76.343965652999998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124.330103608</v>
      </c>
      <c r="O1020">
        <v>62.705225435000003</v>
      </c>
      <c r="P1020"/>
      <c r="Q1020">
        <v>102.808567381</v>
      </c>
      <c r="R1020">
        <v>107.81</v>
      </c>
      <c r="S1020">
        <v>95.875118869000005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89.456206383999998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5">
        <v>37956</v>
      </c>
      <c r="B1021">
        <v>77.695186290999999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123.694103078</v>
      </c>
      <c r="O1021">
        <v>62.305192099000003</v>
      </c>
      <c r="P1021"/>
      <c r="Q1021">
        <v>101.30844236999999</v>
      </c>
      <c r="R1021">
        <v>108.45</v>
      </c>
      <c r="S1021">
        <v>95.954237559000006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89.774098475000002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5">
        <v>37987</v>
      </c>
      <c r="B1022">
        <v>77.948540148000006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123.763103136</v>
      </c>
      <c r="O1022">
        <v>62.905242104000003</v>
      </c>
      <c r="P1022"/>
      <c r="Q1022">
        <v>101.80848404</v>
      </c>
      <c r="R1022">
        <v>109.14</v>
      </c>
      <c r="S1022">
        <v>96.328476378999994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90.101031262000006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5">
        <v>38018</v>
      </c>
      <c r="B1023">
        <v>78.370796600000006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124.603103836</v>
      </c>
      <c r="O1023">
        <v>62.405200432999997</v>
      </c>
      <c r="P1023"/>
      <c r="Q1023">
        <v>103.608634053</v>
      </c>
      <c r="R1023">
        <v>110.25</v>
      </c>
      <c r="S1023">
        <v>96.584404528999997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90.624509388000007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5">
        <v>38047</v>
      </c>
      <c r="B1024">
        <v>78.539699185000003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125.996104997</v>
      </c>
      <c r="O1024">
        <v>62.705225435000003</v>
      </c>
      <c r="P1024"/>
      <c r="Q1024">
        <v>103.608634053</v>
      </c>
      <c r="R1024">
        <v>109.9</v>
      </c>
      <c r="S1024">
        <v>96.250318601999993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90.526081027999993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5">
        <v>38078</v>
      </c>
      <c r="B1025">
        <v>79.722017229000002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125.60510467100001</v>
      </c>
      <c r="O1025">
        <v>64.105342112000002</v>
      </c>
      <c r="P1025"/>
      <c r="Q1025">
        <v>104.508709059</v>
      </c>
      <c r="R1025">
        <v>109.91</v>
      </c>
      <c r="S1025">
        <v>97.022348608000001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91.200683405999996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5">
        <v>38108</v>
      </c>
      <c r="B1026">
        <v>80.313176255000002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126.340105283</v>
      </c>
      <c r="O1026">
        <v>64.805400449999993</v>
      </c>
      <c r="P1026"/>
      <c r="Q1026">
        <v>107.108925744</v>
      </c>
      <c r="R1026">
        <v>109.32</v>
      </c>
      <c r="S1026">
        <v>97.296042521000004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91.435487991000002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5">
        <v>38139</v>
      </c>
      <c r="B1027">
        <v>80.988786574000002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126.51610543</v>
      </c>
      <c r="O1027">
        <v>64.805400449999993</v>
      </c>
      <c r="P1027"/>
      <c r="Q1027">
        <v>108.40903408600001</v>
      </c>
      <c r="R1027">
        <v>110.36</v>
      </c>
      <c r="S1027">
        <v>97.029101773999997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91.217946347999998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5">
        <v>38169</v>
      </c>
      <c r="B1028">
        <v>81.748848175999996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105.208767397</v>
      </c>
      <c r="R1028">
        <v>110.8</v>
      </c>
      <c r="S1028">
        <v>97.680117717000002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91.669656036000006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5">
        <v>38200</v>
      </c>
      <c r="B1029">
        <v>82.340007202999999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108.209017418</v>
      </c>
      <c r="R1029">
        <v>106.95</v>
      </c>
      <c r="S1029">
        <v>96.923508742999999</v>
      </c>
      <c r="T1029">
        <v>103.678811461</v>
      </c>
      <c r="U1029"/>
      <c r="V1029">
        <v>135.45325896899999</v>
      </c>
      <c r="W1029">
        <v>70.705892157999997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90.917366936999997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5">
        <v>38231</v>
      </c>
      <c r="B1030">
        <v>83.015617521999999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127.06210588499999</v>
      </c>
      <c r="O1030">
        <v>67.305608801000005</v>
      </c>
      <c r="P1030"/>
      <c r="Q1030">
        <v>107.80898408199999</v>
      </c>
      <c r="R1030">
        <v>110.65</v>
      </c>
      <c r="S1030">
        <v>97.306080280000003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91.479048540999997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5">
        <v>38261</v>
      </c>
      <c r="B1031">
        <v>83.268971389000001</v>
      </c>
      <c r="C1031">
        <v>84.392967252999995</v>
      </c>
      <c r="D1031">
        <v>96.449215523999996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125.96010496700001</v>
      </c>
      <c r="O1031">
        <v>67.405617135</v>
      </c>
      <c r="P1031"/>
      <c r="Q1031">
        <v>108.10900908399999</v>
      </c>
      <c r="R1031">
        <v>111.47</v>
      </c>
      <c r="S1031">
        <v>97.599864991000004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91.707702095000002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5">
        <v>38292</v>
      </c>
      <c r="B1032">
        <v>83.860130416000004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106.50887573999999</v>
      </c>
      <c r="R1032">
        <v>109.61</v>
      </c>
      <c r="S1032">
        <v>97.541019621000004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91.741281944999997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5">
        <v>38322</v>
      </c>
      <c r="B1033">
        <v>81.917750760999994</v>
      </c>
      <c r="C1033">
        <v>83.793017249000002</v>
      </c>
      <c r="D1033">
        <v>96.999724744999995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124.275103563</v>
      </c>
      <c r="O1033">
        <v>68.105675473000005</v>
      </c>
      <c r="P1033"/>
      <c r="Q1033">
        <v>111.60930077499999</v>
      </c>
      <c r="R1033">
        <v>109.89</v>
      </c>
      <c r="S1033">
        <v>97.478032769999999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91.510318217999995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5">
        <v>38353</v>
      </c>
      <c r="B1034">
        <v>80.904335291999999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124.756103963</v>
      </c>
      <c r="O1034">
        <v>65.905492124000006</v>
      </c>
      <c r="P1034"/>
      <c r="Q1034">
        <v>105.808817401</v>
      </c>
      <c r="R1034">
        <v>111.66</v>
      </c>
      <c r="S1034">
        <v>98.616093075999999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92.809026166999999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5">
        <v>38384</v>
      </c>
      <c r="B1035">
        <v>81.748848175999996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125.31410442799999</v>
      </c>
      <c r="O1035">
        <v>70.605883824000003</v>
      </c>
      <c r="P1035"/>
      <c r="Q1035">
        <v>104.808734061</v>
      </c>
      <c r="R1035">
        <v>110.38</v>
      </c>
      <c r="S1035">
        <v>98.631453003999994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92.705394240999993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5">
        <v>38412</v>
      </c>
      <c r="B1036">
        <v>81.748848175999996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126.211105176</v>
      </c>
      <c r="O1036">
        <v>72.706058838000004</v>
      </c>
      <c r="P1036"/>
      <c r="Q1036">
        <v>105.708809067</v>
      </c>
      <c r="R1036">
        <v>107.97</v>
      </c>
      <c r="S1036">
        <v>98.472921256000006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92.674118288000003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5">
        <v>38443</v>
      </c>
      <c r="B1037">
        <v>83.437873964000005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107.50895908</v>
      </c>
      <c r="R1037">
        <v>110.78</v>
      </c>
      <c r="S1037">
        <v>99.294428158000002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93.518121461999996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5">
        <v>38473</v>
      </c>
      <c r="B1038">
        <v>83.775679123000003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126.41210534299999</v>
      </c>
      <c r="O1038">
        <v>70.305858822000005</v>
      </c>
      <c r="P1038"/>
      <c r="Q1038">
        <v>100.408367364</v>
      </c>
      <c r="R1038">
        <v>109.57</v>
      </c>
      <c r="S1038">
        <v>98.809460810999994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93.121713404000005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5">
        <v>38504</v>
      </c>
      <c r="B1039">
        <v>85.211351043999997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127.02710585600001</v>
      </c>
      <c r="O1039">
        <v>72.606050503999995</v>
      </c>
      <c r="P1039"/>
      <c r="Q1039">
        <v>97.708142344999999</v>
      </c>
      <c r="R1039">
        <v>109.52</v>
      </c>
      <c r="S1039">
        <v>99.376905016999999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93.554228777999995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5">
        <v>38534</v>
      </c>
      <c r="B1040">
        <v>85.042448458999999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127.190105992</v>
      </c>
      <c r="O1040">
        <v>73.306108842</v>
      </c>
      <c r="P1040"/>
      <c r="Q1040">
        <v>105.508792399</v>
      </c>
      <c r="R1040">
        <v>109.19</v>
      </c>
      <c r="S1040">
        <v>99.377089685000001</v>
      </c>
      <c r="T1040">
        <v>105.16448532</v>
      </c>
      <c r="U1040"/>
      <c r="V1040">
        <v>138.54990427000001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93.542801385000004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5">
        <v>38565</v>
      </c>
      <c r="B1041">
        <v>84.451289442999993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98.291809016000002</v>
      </c>
      <c r="N1041">
        <v>128.130106775</v>
      </c>
      <c r="O1041">
        <v>71.505958829999997</v>
      </c>
      <c r="P1041"/>
      <c r="Q1041">
        <v>106.308859072</v>
      </c>
      <c r="R1041">
        <v>108.56</v>
      </c>
      <c r="S1041">
        <v>99.059973186999997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93.539238241999996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5">
        <v>38596</v>
      </c>
      <c r="B1042">
        <v>85.549156203999999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98.945217954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93.645305445000005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5">
        <v>38626</v>
      </c>
      <c r="B1043">
        <v>86.984828124000003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127.00210583499999</v>
      </c>
      <c r="O1043">
        <v>75.006250520999998</v>
      </c>
      <c r="P1043"/>
      <c r="Q1043">
        <v>110.80923410299999</v>
      </c>
      <c r="R1043">
        <v>108.04</v>
      </c>
      <c r="S1043">
        <v>99.336768071999998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94.045858678000002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5">
        <v>38657</v>
      </c>
      <c r="B1044">
        <v>87.913792310999995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108.209017418</v>
      </c>
      <c r="R1044">
        <v>112.35</v>
      </c>
      <c r="S1044">
        <v>100.404446888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95.350218497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5">
        <v>38687</v>
      </c>
      <c r="B1045">
        <v>86.984828124000003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129.63910803300001</v>
      </c>
      <c r="O1045">
        <v>77.406450538000001</v>
      </c>
      <c r="P1045"/>
      <c r="Q1045">
        <v>111.009250771</v>
      </c>
      <c r="R1045">
        <v>111.02</v>
      </c>
      <c r="S1045">
        <v>100.737907655</v>
      </c>
      <c r="T1045">
        <v>107.817474354</v>
      </c>
      <c r="U1045"/>
      <c r="V1045">
        <v>138.94947140599999</v>
      </c>
      <c r="W1045">
        <v>78.906575548000006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95.472596689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5">
        <v>38718</v>
      </c>
      <c r="B1046">
        <v>87.660438443000004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130.51310876100001</v>
      </c>
      <c r="O1046">
        <v>76.006333861000002</v>
      </c>
      <c r="P1046"/>
      <c r="Q1046">
        <v>119.70997583099999</v>
      </c>
      <c r="R1046">
        <v>110.3</v>
      </c>
      <c r="S1046">
        <v>100.817557114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95.791951510000004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5">
        <v>38749</v>
      </c>
      <c r="B1047">
        <v>87.660438443000004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130.29410857799999</v>
      </c>
      <c r="O1047">
        <v>77.106425535</v>
      </c>
      <c r="P1047"/>
      <c r="Q1047">
        <v>117.30977581499999</v>
      </c>
      <c r="R1047">
        <v>109.56</v>
      </c>
      <c r="S1047">
        <v>100.979805716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95.782778636000003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5">
        <v>38777</v>
      </c>
      <c r="B1048">
        <v>88.167146177999996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130.97310914400001</v>
      </c>
      <c r="O1048">
        <v>78.306525543999996</v>
      </c>
      <c r="P1048"/>
      <c r="Q1048">
        <v>115.309609134</v>
      </c>
      <c r="R1048">
        <v>111.56</v>
      </c>
      <c r="S1048">
        <v>101.299548106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96.370838347000003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5">
        <v>38808</v>
      </c>
      <c r="B1049">
        <v>88.504951336999994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130.15910846599999</v>
      </c>
      <c r="O1049">
        <v>79.006583882000001</v>
      </c>
      <c r="P1049"/>
      <c r="Q1049">
        <v>116.909742479</v>
      </c>
      <c r="R1049">
        <v>111.04</v>
      </c>
      <c r="S1049">
        <v>101.954874441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96.781646069000004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5">
        <v>38838</v>
      </c>
      <c r="B1050">
        <v>89.771720673000004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131.78210981800001</v>
      </c>
      <c r="O1050">
        <v>80.706725559999995</v>
      </c>
      <c r="P1050"/>
      <c r="Q1050">
        <v>114.509542462</v>
      </c>
      <c r="R1050">
        <v>112.82</v>
      </c>
      <c r="S1050">
        <v>102.10426132800001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97.256287301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5">
        <v>38869</v>
      </c>
      <c r="B1051">
        <v>90.447330992000005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132.22411018700001</v>
      </c>
      <c r="O1051">
        <v>79.606633885999997</v>
      </c>
      <c r="P1051"/>
      <c r="Q1051">
        <v>120.310025835</v>
      </c>
      <c r="R1051">
        <v>112.6</v>
      </c>
      <c r="S1051">
        <v>102.45817256399999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97.518496501000001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5">
        <v>38899</v>
      </c>
      <c r="B1052">
        <v>91.883002912999999</v>
      </c>
      <c r="C1052">
        <v>88.092658944999997</v>
      </c>
      <c r="D1052">
        <v>100.633085604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131.924109937</v>
      </c>
      <c r="O1052">
        <v>80.106675555999999</v>
      </c>
      <c r="P1052"/>
      <c r="Q1052">
        <v>119.109925827</v>
      </c>
      <c r="R1052">
        <v>111.09</v>
      </c>
      <c r="S1052">
        <v>102.511132592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97.204089226999997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5">
        <v>38930</v>
      </c>
      <c r="B1053">
        <v>91.798551621000001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131.61410967800001</v>
      </c>
      <c r="O1053">
        <v>81.906825569000006</v>
      </c>
      <c r="P1053"/>
      <c r="Q1053">
        <v>115.90965913799999</v>
      </c>
      <c r="R1053">
        <v>110.3</v>
      </c>
      <c r="S1053">
        <v>102.92216634899999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97.789980008000001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5">
        <v>38961</v>
      </c>
      <c r="B1054">
        <v>92.051905477999995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116.109675806</v>
      </c>
      <c r="R1054">
        <v>112.05</v>
      </c>
      <c r="S1054">
        <v>102.81016083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97.821950826000005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5">
        <v>38991</v>
      </c>
      <c r="B1055">
        <v>92.980869654000003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132.35011029200001</v>
      </c>
      <c r="O1055">
        <v>81.406783899000004</v>
      </c>
      <c r="P1055"/>
      <c r="Q1055">
        <v>115.309609134</v>
      </c>
      <c r="R1055">
        <v>111.11</v>
      </c>
      <c r="S1055">
        <v>102.721534131</v>
      </c>
      <c r="T1055">
        <v>108.98478953</v>
      </c>
      <c r="U1055"/>
      <c r="V1055">
        <v>142.04611670700001</v>
      </c>
      <c r="W1055">
        <v>87.107258938000001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97.996182067000007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5">
        <v>39022</v>
      </c>
      <c r="B1056">
        <v>93.572028670999998</v>
      </c>
      <c r="C1056">
        <v>90.892425630999995</v>
      </c>
      <c r="D1056">
        <v>101.513900358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110.48</v>
      </c>
      <c r="S1056">
        <v>103.114185229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98.302169957000004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5">
        <v>39052</v>
      </c>
      <c r="B1057">
        <v>94.078736434999996</v>
      </c>
      <c r="C1057">
        <v>94.892092325999997</v>
      </c>
      <c r="D1057">
        <v>102.394715111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135.697113081</v>
      </c>
      <c r="O1057">
        <v>84.307025585000005</v>
      </c>
      <c r="P1057"/>
      <c r="Q1057">
        <v>113.80948412399999</v>
      </c>
      <c r="R1057">
        <v>112.35</v>
      </c>
      <c r="S1057">
        <v>103.956114322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99.127894342000005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5">
        <v>39083</v>
      </c>
      <c r="B1058">
        <v>94.247639019999994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134.768112307</v>
      </c>
      <c r="O1058">
        <v>80.106675555999999</v>
      </c>
      <c r="P1058"/>
      <c r="Q1058">
        <v>119.809984165</v>
      </c>
      <c r="R1058">
        <v>111.03</v>
      </c>
      <c r="S1058">
        <v>103.494074406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98.942635261999996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5">
        <v>39114</v>
      </c>
      <c r="B1059">
        <v>95.598859628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121.11009250799999</v>
      </c>
      <c r="R1059">
        <v>112.06</v>
      </c>
      <c r="S1059">
        <v>104.21810393600001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99.483379812999999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5">
        <v>39142</v>
      </c>
      <c r="B1060">
        <v>96.021116050000003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135.69211307699999</v>
      </c>
      <c r="O1060">
        <v>83.506958913000005</v>
      </c>
      <c r="P1060"/>
      <c r="Q1060">
        <v>122.310192516</v>
      </c>
      <c r="R1060">
        <v>112.91</v>
      </c>
      <c r="S1060">
        <v>104.45489357300001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99.814271672999993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5">
        <v>39173</v>
      </c>
      <c r="B1061">
        <v>95.092151864000002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133.16711097300001</v>
      </c>
      <c r="O1061">
        <v>86.307192266000001</v>
      </c>
      <c r="P1061"/>
      <c r="Q1061">
        <v>119.109925827</v>
      </c>
      <c r="R1061">
        <v>111.05</v>
      </c>
      <c r="S1061">
        <v>104.259693398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99.71055561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5">
        <v>39203</v>
      </c>
      <c r="B1062">
        <v>96.105567393000001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113.7</v>
      </c>
      <c r="S1062">
        <v>105.16064126800001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100.446899238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5">
        <v>39234</v>
      </c>
      <c r="B1063">
        <v>95.176603205999996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136.163113469</v>
      </c>
      <c r="O1063">
        <v>87.207267271999996</v>
      </c>
      <c r="P1063"/>
      <c r="Q1063">
        <v>124.010334195</v>
      </c>
      <c r="R1063">
        <v>113.27</v>
      </c>
      <c r="S1063">
        <v>104.980700513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100.29106856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5">
        <v>39264</v>
      </c>
      <c r="B1064">
        <v>96.021116050000003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113.44</v>
      </c>
      <c r="S1064">
        <v>104.861464838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100.407711754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5">
        <v>39295</v>
      </c>
      <c r="B1065">
        <v>96.612275156999999</v>
      </c>
      <c r="C1065">
        <v>96.391967335999993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108.29097575199999</v>
      </c>
      <c r="N1065">
        <v>133.87011155799999</v>
      </c>
      <c r="O1065">
        <v>86.607217267999999</v>
      </c>
      <c r="P1065"/>
      <c r="Q1065">
        <v>120.61005083800001</v>
      </c>
      <c r="R1065">
        <v>114.12</v>
      </c>
      <c r="S1065">
        <v>105.924782976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101.166529879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5">
        <v>39326</v>
      </c>
      <c r="B1066">
        <v>95.598859628</v>
      </c>
      <c r="C1066">
        <v>96.991917340000001</v>
      </c>
      <c r="D1066">
        <v>107.129094412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134.379111983</v>
      </c>
      <c r="O1066">
        <v>86.807233936000003</v>
      </c>
      <c r="P1066"/>
      <c r="Q1066">
        <v>121.91015917999999</v>
      </c>
      <c r="R1066">
        <v>111.47</v>
      </c>
      <c r="S1066">
        <v>105.45952892299999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100.93288163699999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5">
        <v>39356</v>
      </c>
      <c r="B1067">
        <v>96.696726398999999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134.63211219300001</v>
      </c>
      <c r="O1067">
        <v>86.707225601999994</v>
      </c>
      <c r="P1067"/>
      <c r="Q1067">
        <v>120.810067506</v>
      </c>
      <c r="R1067">
        <v>114</v>
      </c>
      <c r="S1067">
        <v>105.58436014900001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92.6</v>
      </c>
      <c r="AH1067">
        <v>102.682858666</v>
      </c>
      <c r="AI1067">
        <v>106.791100742</v>
      </c>
      <c r="AJ1067">
        <v>114.391000776</v>
      </c>
      <c r="AK1067"/>
      <c r="AL1067">
        <v>101.346931637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5">
        <v>39387</v>
      </c>
      <c r="B1068">
        <v>94.078736434999996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133.627111356</v>
      </c>
      <c r="O1068">
        <v>85.707142262000005</v>
      </c>
      <c r="P1068"/>
      <c r="Q1068">
        <v>128.310692558</v>
      </c>
      <c r="R1068">
        <v>112.02</v>
      </c>
      <c r="S1068">
        <v>105.42410359599999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101.203741962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5">
        <v>39417</v>
      </c>
      <c r="B1069">
        <v>97.287885415999995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133.367111139</v>
      </c>
      <c r="O1069">
        <v>84.407033919</v>
      </c>
      <c r="P1069"/>
      <c r="Q1069">
        <v>121.710142512</v>
      </c>
      <c r="R1069">
        <v>112.21</v>
      </c>
      <c r="S1069">
        <v>105.63692181499999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101.558886966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5">
        <v>39448</v>
      </c>
      <c r="B1070">
        <v>98.639106024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133.78711148900001</v>
      </c>
      <c r="O1070">
        <v>84.507042253999998</v>
      </c>
      <c r="P1070"/>
      <c r="Q1070">
        <v>128.210684224</v>
      </c>
      <c r="R1070">
        <v>113.2</v>
      </c>
      <c r="S1070">
        <v>106.132766917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102.13946120999999</v>
      </c>
      <c r="AM1070">
        <v>82.3</v>
      </c>
      <c r="AN1070">
        <v>123.175904734</v>
      </c>
      <c r="AO1070">
        <v>91.9</v>
      </c>
      <c r="AP1070">
        <v>90.915152524999996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5">
        <v>39479</v>
      </c>
      <c r="B1071">
        <v>99.905875379999998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133.67511139600001</v>
      </c>
      <c r="O1071">
        <v>84.607050588000007</v>
      </c>
      <c r="P1071"/>
      <c r="Q1071">
        <v>125.110425869</v>
      </c>
      <c r="R1071">
        <v>114.23</v>
      </c>
      <c r="S1071">
        <v>105.99719462100001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102.097914436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5">
        <v>39508</v>
      </c>
      <c r="B1072">
        <v>99.990326722999995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131.236109363</v>
      </c>
      <c r="O1072">
        <v>82.906908908999995</v>
      </c>
      <c r="P1072"/>
      <c r="Q1072">
        <v>123.41028419</v>
      </c>
      <c r="R1072">
        <v>112.96</v>
      </c>
      <c r="S1072">
        <v>105.34158890499999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101.510354252</v>
      </c>
      <c r="AM1072">
        <v>79.599999999999994</v>
      </c>
      <c r="AN1072">
        <v>114.64828689799999</v>
      </c>
      <c r="AO1072">
        <v>89.9</v>
      </c>
      <c r="AP1072">
        <v>88.114685781000006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5">
        <v>39539</v>
      </c>
      <c r="B1073">
        <v>99.314716374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132.04611003799999</v>
      </c>
      <c r="O1073">
        <v>86.007167264000003</v>
      </c>
      <c r="P1073"/>
      <c r="Q1073">
        <v>127.510625885</v>
      </c>
      <c r="R1073">
        <v>115.3</v>
      </c>
      <c r="S1073">
        <v>105.390774527</v>
      </c>
      <c r="T1073">
        <v>106.862398302</v>
      </c>
      <c r="U1073"/>
      <c r="V1073">
        <v>144.34362773699999</v>
      </c>
      <c r="W1073">
        <v>95.207933994000001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101.72199387400001</v>
      </c>
      <c r="AM1073">
        <v>81.599999999999994</v>
      </c>
      <c r="AN1073">
        <v>121.38224608100001</v>
      </c>
      <c r="AO1073">
        <v>90.2</v>
      </c>
      <c r="AP1073">
        <v>87.614602434000005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5">
        <v>39569</v>
      </c>
      <c r="B1074">
        <v>99.230265121000002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128.66310721900001</v>
      </c>
      <c r="O1074">
        <v>83.506958913000005</v>
      </c>
      <c r="P1074"/>
      <c r="Q1074">
        <v>126.710559213</v>
      </c>
      <c r="R1074">
        <v>109.91</v>
      </c>
      <c r="S1074">
        <v>104.333062619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100.5707221</v>
      </c>
      <c r="AM1074">
        <v>78.2</v>
      </c>
      <c r="AN1074">
        <v>114.631952634</v>
      </c>
      <c r="AO1074">
        <v>91.3</v>
      </c>
      <c r="AP1074">
        <v>88.014669112000007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5">
        <v>39600</v>
      </c>
      <c r="B1075">
        <v>97.203434164000001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109.59</v>
      </c>
      <c r="S1075">
        <v>103.961403924</v>
      </c>
      <c r="T1075">
        <v>105.801202688</v>
      </c>
      <c r="U1075"/>
      <c r="V1075">
        <v>143.844168817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100.22608402900001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5">
        <v>39630</v>
      </c>
      <c r="B1076">
        <v>96.190018635000001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126.478105398</v>
      </c>
      <c r="O1076">
        <v>84.807067255999996</v>
      </c>
      <c r="P1076"/>
      <c r="Q1076">
        <v>126.51054254500001</v>
      </c>
      <c r="R1076">
        <v>110.43</v>
      </c>
      <c r="S1076">
        <v>103.45112652900001</v>
      </c>
      <c r="T1076">
        <v>106.11956137200001</v>
      </c>
      <c r="U1076"/>
      <c r="V1076">
        <v>140.248064597</v>
      </c>
      <c r="W1076">
        <v>91.407617301000002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99.742827937000001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5">
        <v>39661</v>
      </c>
      <c r="B1077">
        <v>98.639106024</v>
      </c>
      <c r="C1077">
        <v>100.591617365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123.14110261800001</v>
      </c>
      <c r="O1077">
        <v>82.906908908999995</v>
      </c>
      <c r="P1077"/>
      <c r="Q1077">
        <v>122.110175848</v>
      </c>
      <c r="R1077">
        <v>108.94</v>
      </c>
      <c r="S1077">
        <v>102.025686279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98.494999023999995</v>
      </c>
      <c r="AM1077">
        <v>77.2</v>
      </c>
      <c r="AN1077">
        <v>111.967863034</v>
      </c>
      <c r="AO1077">
        <v>89.5</v>
      </c>
      <c r="AP1077">
        <v>82.513752292000007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5">
        <v>39692</v>
      </c>
      <c r="B1078">
        <v>98.132398350000003</v>
      </c>
      <c r="C1078">
        <v>100.7916007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122.52610210500001</v>
      </c>
      <c r="O1078">
        <v>83.906992248999998</v>
      </c>
      <c r="P1078"/>
      <c r="Q1078">
        <v>125.310442537</v>
      </c>
      <c r="R1078">
        <v>108.44</v>
      </c>
      <c r="S1078">
        <v>99.858040861999996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96.873193485000002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5">
        <v>39722</v>
      </c>
      <c r="B1079">
        <v>94.332090272000002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115.21909601599999</v>
      </c>
      <c r="O1079">
        <v>75.406283857000005</v>
      </c>
      <c r="P1079"/>
      <c r="Q1079">
        <v>123.91032586</v>
      </c>
      <c r="R1079">
        <v>106.47</v>
      </c>
      <c r="S1079">
        <v>99.225970888999996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95.919956550999999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5">
        <v>39753</v>
      </c>
      <c r="B1080">
        <v>91.714100337999994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112.45109370900001</v>
      </c>
      <c r="O1080">
        <v>71.805983831999995</v>
      </c>
      <c r="P1080"/>
      <c r="Q1080">
        <v>119.409950829</v>
      </c>
      <c r="R1080">
        <v>101.13</v>
      </c>
      <c r="S1080">
        <v>96.075015246999996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92.683348955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5">
        <v>39783</v>
      </c>
      <c r="B1081">
        <v>92.980869654000003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106.591088826</v>
      </c>
      <c r="O1081">
        <v>67.605633803000003</v>
      </c>
      <c r="P1081"/>
      <c r="Q1081">
        <v>104.108675723</v>
      </c>
      <c r="R1081">
        <v>99.72</v>
      </c>
      <c r="S1081">
        <v>92.496774630999994</v>
      </c>
      <c r="T1081">
        <v>101.662539795</v>
      </c>
      <c r="U1081"/>
      <c r="V1081">
        <v>129.160076584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89.196857661999999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5">
        <v>39814</v>
      </c>
      <c r="B1082">
        <v>90.531782274999998</v>
      </c>
      <c r="C1082">
        <v>88.092658944999997</v>
      </c>
      <c r="D1082">
        <v>94.137076796000002</v>
      </c>
      <c r="E1082">
        <v>88.645733288000002</v>
      </c>
      <c r="F1082"/>
      <c r="G1082"/>
      <c r="H1082">
        <v>87.621191283000002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105.617088014</v>
      </c>
      <c r="O1082">
        <v>66.005500458</v>
      </c>
      <c r="P1082"/>
      <c r="Q1082">
        <v>99.808317360000004</v>
      </c>
      <c r="R1082">
        <v>96.07</v>
      </c>
      <c r="S1082">
        <v>88.473559851999994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85.969167040000002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5">
        <v>39845</v>
      </c>
      <c r="B1083">
        <v>88.167146177999996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86.734193556999998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104.108675723</v>
      </c>
      <c r="R1083">
        <v>94.73</v>
      </c>
      <c r="S1083">
        <v>86.177654457000003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84.847066103000003</v>
      </c>
      <c r="AM1083">
        <v>72.7</v>
      </c>
      <c r="AN1083">
        <v>100.710498246</v>
      </c>
      <c r="AO1083">
        <v>76.900000000000006</v>
      </c>
      <c r="AP1083">
        <v>72.412068677999997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5">
        <v>39873</v>
      </c>
      <c r="B1084">
        <v>89.349464230999999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86.247033087000005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102.56408546999999</v>
      </c>
      <c r="O1084">
        <v>61.405117093000001</v>
      </c>
      <c r="P1084"/>
      <c r="Q1084">
        <v>102.208517376</v>
      </c>
      <c r="R1084">
        <v>92.98</v>
      </c>
      <c r="S1084">
        <v>85.298061086000004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84.197142455000005</v>
      </c>
      <c r="AM1084">
        <v>74.5</v>
      </c>
      <c r="AN1084">
        <v>101.31876657700001</v>
      </c>
      <c r="AO1084">
        <v>76.7</v>
      </c>
      <c r="AP1084">
        <v>71.611935322999997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5">
        <v>39904</v>
      </c>
      <c r="B1085">
        <v>87.153730698999993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85.859510533000005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103.446086205</v>
      </c>
      <c r="O1085">
        <v>58.804900408000002</v>
      </c>
      <c r="P1085"/>
      <c r="Q1085">
        <v>99.108259021999999</v>
      </c>
      <c r="R1085">
        <v>92.95</v>
      </c>
      <c r="S1085">
        <v>85.283535459000007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84.213352643999997</v>
      </c>
      <c r="AM1085">
        <v>73.3</v>
      </c>
      <c r="AN1085">
        <v>102.58241894699999</v>
      </c>
      <c r="AO1085">
        <v>76.900000000000006</v>
      </c>
      <c r="AP1085">
        <v>70.011668611000005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5">
        <v>39934</v>
      </c>
      <c r="B1086">
        <v>85.295802335999994</v>
      </c>
      <c r="C1086">
        <v>95.692025665000003</v>
      </c>
      <c r="D1086">
        <v>99.532067162000004</v>
      </c>
      <c r="E1086">
        <v>83.430759065000004</v>
      </c>
      <c r="F1086"/>
      <c r="G1086"/>
      <c r="H1086">
        <v>86.374600044000005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102.78408565300001</v>
      </c>
      <c r="O1086">
        <v>59.10492541</v>
      </c>
      <c r="P1086"/>
      <c r="Q1086">
        <v>97.408117343000001</v>
      </c>
      <c r="R1086">
        <v>94.08</v>
      </c>
      <c r="S1086">
        <v>86.021239281000007</v>
      </c>
      <c r="T1086">
        <v>97.311637778999994</v>
      </c>
      <c r="U1086"/>
      <c r="V1086">
        <v>124.265379173</v>
      </c>
      <c r="W1086">
        <v>72.406033836000006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84.867603051000003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5">
        <v>39965</v>
      </c>
      <c r="B1087">
        <v>86.647022965000005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88.292389925999998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103.756086463</v>
      </c>
      <c r="O1087">
        <v>60.205017085000001</v>
      </c>
      <c r="P1087"/>
      <c r="Q1087">
        <v>100.00833402799999</v>
      </c>
      <c r="R1087">
        <v>95.27</v>
      </c>
      <c r="S1087">
        <v>86.316631712000003</v>
      </c>
      <c r="T1087">
        <v>98.372833392000004</v>
      </c>
      <c r="U1087"/>
      <c r="V1087">
        <v>123.366353117</v>
      </c>
      <c r="W1087">
        <v>74.206183848999999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85.466333586000005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5">
        <v>39995</v>
      </c>
      <c r="B1088">
        <v>86.815925539999995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84.396809497999996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101.10842570200001</v>
      </c>
      <c r="R1088">
        <v>94.93</v>
      </c>
      <c r="S1088">
        <v>86.944834299999997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86.125809277000002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5">
        <v>40026</v>
      </c>
      <c r="B1089">
        <v>86.309217805000003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89.139741575000002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105.20408767000001</v>
      </c>
      <c r="O1089">
        <v>62.005167096999998</v>
      </c>
      <c r="P1089"/>
      <c r="Q1089">
        <v>101.708475706</v>
      </c>
      <c r="R1089">
        <v>96.47</v>
      </c>
      <c r="S1089">
        <v>87.515345026999995</v>
      </c>
      <c r="T1089">
        <v>96.038203042000006</v>
      </c>
      <c r="U1089"/>
      <c r="V1089">
        <v>118.971114626</v>
      </c>
      <c r="W1089">
        <v>73.506125510000004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86.599959296999998</v>
      </c>
      <c r="AM1089">
        <v>75.599999999999994</v>
      </c>
      <c r="AN1089">
        <v>102.08607758300001</v>
      </c>
      <c r="AO1089">
        <v>78.2</v>
      </c>
      <c r="AP1089">
        <v>76.812802133999995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5">
        <v>40057</v>
      </c>
      <c r="B1090">
        <v>88.082694884999995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89.614495722000001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106.258088548</v>
      </c>
      <c r="O1090">
        <v>60.505042087</v>
      </c>
      <c r="P1090"/>
      <c r="Q1090">
        <v>99.908325693999998</v>
      </c>
      <c r="R1090">
        <v>96.97</v>
      </c>
      <c r="S1090">
        <v>89.279468956000002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88.111659375000002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5">
        <v>40087</v>
      </c>
      <c r="B1091">
        <v>88.589402620000001</v>
      </c>
      <c r="C1091">
        <v>89.892508957999993</v>
      </c>
      <c r="D1091">
        <v>107.239196257</v>
      </c>
      <c r="E1091">
        <v>84.338490432</v>
      </c>
      <c r="F1091"/>
      <c r="G1091"/>
      <c r="H1091">
        <v>90.169207682999996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105.981088318</v>
      </c>
      <c r="O1091">
        <v>61.205100424999998</v>
      </c>
      <c r="P1091"/>
      <c r="Q1091">
        <v>101.208434036</v>
      </c>
      <c r="R1091">
        <v>96.33</v>
      </c>
      <c r="S1091">
        <v>89.638842155000006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88.446235530999999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5">
        <v>40118</v>
      </c>
      <c r="B1092">
        <v>89.096110354000004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88.237564315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105.542087952</v>
      </c>
      <c r="O1092">
        <v>63.105258771999999</v>
      </c>
      <c r="P1092"/>
      <c r="Q1092">
        <v>101.008417368</v>
      </c>
      <c r="R1092">
        <v>97.27</v>
      </c>
      <c r="S1092">
        <v>90.439705188000005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89.182778158999994</v>
      </c>
      <c r="AM1092">
        <v>77.8</v>
      </c>
      <c r="AN1092">
        <v>102.85683666</v>
      </c>
      <c r="AO1092">
        <v>81</v>
      </c>
      <c r="AP1092">
        <v>76.812802133999995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5">
        <v>40148</v>
      </c>
      <c r="B1093">
        <v>89.433915524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87.595213614000002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104.96208746799999</v>
      </c>
      <c r="O1093">
        <v>63.105258771999999</v>
      </c>
      <c r="P1093"/>
      <c r="Q1093">
        <v>102.908575715</v>
      </c>
      <c r="R1093">
        <v>96.93</v>
      </c>
      <c r="S1093">
        <v>90.578296940000001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89.175754924000003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5">
        <v>40179</v>
      </c>
      <c r="B1094">
        <v>87.972443722999998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87.143015281999993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104.051086709</v>
      </c>
      <c r="O1094">
        <v>67.805650471000007</v>
      </c>
      <c r="P1094"/>
      <c r="Q1094">
        <v>102.508542379</v>
      </c>
      <c r="R1094">
        <v>97.93</v>
      </c>
      <c r="S1094">
        <v>91.811470874999998</v>
      </c>
      <c r="T1094">
        <v>96.568800848999999</v>
      </c>
      <c r="U1094"/>
      <c r="V1094">
        <v>115.87446932500001</v>
      </c>
      <c r="W1094">
        <v>78.606550545999994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90.253356772000004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5">
        <v>40210</v>
      </c>
      <c r="B1095">
        <v>89.167471696999996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88.700224101000003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104.05508671299999</v>
      </c>
      <c r="O1095">
        <v>68.405700475000003</v>
      </c>
      <c r="P1095"/>
      <c r="Q1095">
        <v>102.008500708</v>
      </c>
      <c r="R1095">
        <v>97.3</v>
      </c>
      <c r="S1095">
        <v>91.989675036999998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90.540550644999996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5">
        <v>40238</v>
      </c>
      <c r="B1096">
        <v>89.627097844999994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82.167243614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106.345088621</v>
      </c>
      <c r="O1096">
        <v>69.805817150999999</v>
      </c>
      <c r="P1096"/>
      <c r="Q1096">
        <v>103.208600717</v>
      </c>
      <c r="R1096">
        <v>99.23</v>
      </c>
      <c r="S1096">
        <v>92.996506707999998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91.566747207000006</v>
      </c>
      <c r="AM1096">
        <v>81.900000000000006</v>
      </c>
      <c r="AN1096">
        <v>105.165533221</v>
      </c>
      <c r="AO1096">
        <v>83.5</v>
      </c>
      <c r="AP1096">
        <v>81.313552259000005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5">
        <v>40269</v>
      </c>
      <c r="B1097">
        <v>89.535172615999997</v>
      </c>
      <c r="C1097">
        <v>94.292142321</v>
      </c>
      <c r="D1097">
        <v>113.515001376</v>
      </c>
      <c r="E1097">
        <v>88.162037940999994</v>
      </c>
      <c r="F1097"/>
      <c r="G1097"/>
      <c r="H1097">
        <v>89.973446031999998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106.707088923</v>
      </c>
      <c r="O1097">
        <v>70.705892157999997</v>
      </c>
      <c r="P1097"/>
      <c r="Q1097">
        <v>102.30852571</v>
      </c>
      <c r="R1097">
        <v>98.84</v>
      </c>
      <c r="S1097">
        <v>93.517712587999995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92.116983787999999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5">
        <v>40299</v>
      </c>
      <c r="B1098">
        <v>91.741378095000002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88.009510857999999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106.22908852400001</v>
      </c>
      <c r="O1098">
        <v>72.006000499999999</v>
      </c>
      <c r="P1098"/>
      <c r="Q1098">
        <v>105.90882573499999</v>
      </c>
      <c r="R1098">
        <v>99.62</v>
      </c>
      <c r="S1098">
        <v>94.605173190000002</v>
      </c>
      <c r="T1098">
        <v>98.266713831000004</v>
      </c>
      <c r="U1098"/>
      <c r="V1098">
        <v>116.174144677</v>
      </c>
      <c r="W1098">
        <v>83.506958913000005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93.230163829999995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5">
        <v>40330</v>
      </c>
      <c r="B1099">
        <v>93.212181758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90.773937926000002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106.32008860000001</v>
      </c>
      <c r="O1099">
        <v>74.206183848999999</v>
      </c>
      <c r="P1099"/>
      <c r="Q1099">
        <v>114.509542462</v>
      </c>
      <c r="R1099">
        <v>99.23</v>
      </c>
      <c r="S1099">
        <v>94.651156016000002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93.378083783999998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92.907742311999996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5">
        <v>40360</v>
      </c>
      <c r="B1100">
        <v>92.201004243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91.464149829999997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103.80865072100001</v>
      </c>
      <c r="R1100">
        <v>99.95</v>
      </c>
      <c r="S1100">
        <v>94.877881377999998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93.428862713000001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5">
        <v>40391</v>
      </c>
      <c r="B1101">
        <v>93.579882666000003</v>
      </c>
      <c r="C1101">
        <v>95.992000666999999</v>
      </c>
      <c r="D1101">
        <v>111.75337186900001</v>
      </c>
      <c r="E1101">
        <v>90.982345655000003</v>
      </c>
      <c r="F1101"/>
      <c r="G1101"/>
      <c r="H1101">
        <v>93.013728681000003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104.22008685</v>
      </c>
      <c r="O1101">
        <v>77.106425535</v>
      </c>
      <c r="P1101"/>
      <c r="Q1101">
        <v>107.30894241199999</v>
      </c>
      <c r="R1101">
        <v>98.8</v>
      </c>
      <c r="S1101">
        <v>95.529024199000006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93.924010013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5">
        <v>40422</v>
      </c>
      <c r="B1102">
        <v>93.763733126000005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90.197103069999997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104.85608738000001</v>
      </c>
      <c r="O1102">
        <v>79.906658887999995</v>
      </c>
      <c r="P1102"/>
      <c r="Q1102">
        <v>108.309025752</v>
      </c>
      <c r="R1102">
        <v>100.1</v>
      </c>
      <c r="S1102">
        <v>95.791188065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94.206975958000001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94.107842320000003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5">
        <v>40452</v>
      </c>
      <c r="B1103">
        <v>94.223359273</v>
      </c>
      <c r="C1103">
        <v>100.39163403000001</v>
      </c>
      <c r="D1103">
        <v>111.75337186900001</v>
      </c>
      <c r="E1103">
        <v>91.310070655000004</v>
      </c>
      <c r="F1103">
        <v>94.1</v>
      </c>
      <c r="G1103"/>
      <c r="H1103">
        <v>90.141441334000007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105.49908791599999</v>
      </c>
      <c r="O1103">
        <v>83.806983915000004</v>
      </c>
      <c r="P1103"/>
      <c r="Q1103">
        <v>108.90907575599999</v>
      </c>
      <c r="R1103">
        <v>99.91</v>
      </c>
      <c r="S1103">
        <v>95.607213708000003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94.274628833999998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5">
        <v>40483</v>
      </c>
      <c r="B1104">
        <v>94.315284492999993</v>
      </c>
      <c r="C1104">
        <v>101.49154237099999</v>
      </c>
      <c r="D1104">
        <v>112.413982934</v>
      </c>
      <c r="E1104">
        <v>91.338161369000005</v>
      </c>
      <c r="F1104">
        <v>94</v>
      </c>
      <c r="G1104"/>
      <c r="H1104">
        <v>91.065718576999998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108.02609002200001</v>
      </c>
      <c r="O1104">
        <v>84.107008917000002</v>
      </c>
      <c r="P1104"/>
      <c r="Q1104">
        <v>109.00908409</v>
      </c>
      <c r="R1104">
        <v>101.22</v>
      </c>
      <c r="S1104">
        <v>95.829808361999994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94.717886565000001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5">
        <v>40513</v>
      </c>
      <c r="B1105">
        <v>93.947583585000004</v>
      </c>
      <c r="C1105">
        <v>98.791767352999997</v>
      </c>
      <c r="D1105">
        <v>112.964492155</v>
      </c>
      <c r="E1105">
        <v>93.066409124000003</v>
      </c>
      <c r="F1105">
        <v>95</v>
      </c>
      <c r="G1105"/>
      <c r="H1105">
        <v>91.291325915000002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110.109175765</v>
      </c>
      <c r="R1105">
        <v>102.51</v>
      </c>
      <c r="S1105">
        <v>96.642129186999995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95.250133740999999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5">
        <v>40544</v>
      </c>
      <c r="B1106">
        <v>95.418387237999994</v>
      </c>
      <c r="C1106">
        <v>100.7916007</v>
      </c>
      <c r="D1106">
        <v>113.404899532</v>
      </c>
      <c r="E1106">
        <v>92.851582042000004</v>
      </c>
      <c r="F1106">
        <v>96.2</v>
      </c>
      <c r="G1106"/>
      <c r="H1106">
        <v>94.387606712999997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105.851088209</v>
      </c>
      <c r="O1106">
        <v>88.907408950999994</v>
      </c>
      <c r="P1106"/>
      <c r="Q1106">
        <v>111.709309109</v>
      </c>
      <c r="R1106">
        <v>103.75</v>
      </c>
      <c r="S1106">
        <v>96.551586366999999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95.630808325000004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94.307858988000007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5">
        <v>40575</v>
      </c>
      <c r="B1107">
        <v>95.786088156000005</v>
      </c>
      <c r="C1107">
        <v>102.69144238</v>
      </c>
      <c r="D1107">
        <v>114.616019818</v>
      </c>
      <c r="E1107">
        <v>92.475701532000002</v>
      </c>
      <c r="F1107">
        <v>98.2</v>
      </c>
      <c r="G1107"/>
      <c r="H1107">
        <v>89.769856129999994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106.279088566</v>
      </c>
      <c r="O1107">
        <v>88.707392283000004</v>
      </c>
      <c r="P1107"/>
      <c r="Q1107">
        <v>109.20910075800001</v>
      </c>
      <c r="R1107">
        <v>104.1</v>
      </c>
      <c r="S1107">
        <v>96.682255482000002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91.147540984000003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95.593371775999998</v>
      </c>
      <c r="AM1107">
        <v>88.1</v>
      </c>
      <c r="AN1107">
        <v>104.18523429</v>
      </c>
      <c r="AO1107">
        <v>87</v>
      </c>
      <c r="AP1107">
        <v>87.114519087000005</v>
      </c>
      <c r="AQ1107">
        <v>93.507792316000007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5">
        <v>40603</v>
      </c>
      <c r="B1108">
        <v>96.245714293999995</v>
      </c>
      <c r="C1108">
        <v>105.391217399</v>
      </c>
      <c r="D1108">
        <v>115.166529039</v>
      </c>
      <c r="E1108">
        <v>93.528166960999997</v>
      </c>
      <c r="F1108">
        <v>94.5</v>
      </c>
      <c r="G1108"/>
      <c r="H1108">
        <v>92.817234955000004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105.416087847</v>
      </c>
      <c r="O1108">
        <v>90.407533960999999</v>
      </c>
      <c r="P1108"/>
      <c r="Q1108">
        <v>108.309025752</v>
      </c>
      <c r="R1108">
        <v>102.79</v>
      </c>
      <c r="S1108">
        <v>94.273737425999997</v>
      </c>
      <c r="T1108">
        <v>91.368942341999997</v>
      </c>
      <c r="U1108"/>
      <c r="V1108">
        <v>110.87988013</v>
      </c>
      <c r="W1108">
        <v>85.807150596</v>
      </c>
      <c r="X1108">
        <v>94.704831108999997</v>
      </c>
      <c r="Y1108"/>
      <c r="Z1108">
        <v>62.472236842000001</v>
      </c>
      <c r="AA1108">
        <v>84.783398340999995</v>
      </c>
      <c r="AB1108">
        <v>92.927400468000002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94.097270510000001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95.207933994000001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5">
        <v>40634</v>
      </c>
      <c r="B1109">
        <v>96.337639523000007</v>
      </c>
      <c r="C1109">
        <v>102.69144238</v>
      </c>
      <c r="D1109">
        <v>112.30388109</v>
      </c>
      <c r="E1109">
        <v>93.891473532000006</v>
      </c>
      <c r="F1109">
        <v>95.2</v>
      </c>
      <c r="G1109"/>
      <c r="H1109">
        <v>92.542974090000001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104.917087431</v>
      </c>
      <c r="O1109">
        <v>90.507542294999993</v>
      </c>
      <c r="P1109"/>
      <c r="Q1109">
        <v>109.309109092</v>
      </c>
      <c r="R1109">
        <v>101.05</v>
      </c>
      <c r="S1109">
        <v>94.457773054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94.051588202000005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94.007833985999994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5">
        <v>40664</v>
      </c>
      <c r="B1110">
        <v>96.981116130000004</v>
      </c>
      <c r="C1110">
        <v>102.29147571</v>
      </c>
      <c r="D1110">
        <v>115.606936416</v>
      </c>
      <c r="E1110">
        <v>92.247230388999995</v>
      </c>
      <c r="F1110">
        <v>98.1</v>
      </c>
      <c r="G1110"/>
      <c r="H1110">
        <v>92.295320794999995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104.056086713</v>
      </c>
      <c r="O1110">
        <v>90.507542294999993</v>
      </c>
      <c r="P1110"/>
      <c r="Q1110">
        <v>110.209184099</v>
      </c>
      <c r="R1110">
        <v>104.36</v>
      </c>
      <c r="S1110">
        <v>95.723519361000001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92.646370023000003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95.060747792000001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5">
        <v>40695</v>
      </c>
      <c r="B1111">
        <v>96.889190901000006</v>
      </c>
      <c r="C1111">
        <v>100.29164236299999</v>
      </c>
      <c r="D1111">
        <v>113.404899532</v>
      </c>
      <c r="E1111">
        <v>92.821083552000005</v>
      </c>
      <c r="F1111">
        <v>95.2</v>
      </c>
      <c r="G1111"/>
      <c r="H1111">
        <v>91.690558852999999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104.453087044</v>
      </c>
      <c r="O1111">
        <v>91.907658971999993</v>
      </c>
      <c r="P1111"/>
      <c r="Q1111">
        <v>107.208934078</v>
      </c>
      <c r="R1111">
        <v>101.53</v>
      </c>
      <c r="S1111">
        <v>96.184611043000004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91.522248243999996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95.326873090999996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5">
        <v>40725</v>
      </c>
      <c r="B1112">
        <v>96.061863845000005</v>
      </c>
      <c r="C1112">
        <v>101.191567369</v>
      </c>
      <c r="D1112">
        <v>113.404899532</v>
      </c>
      <c r="E1112">
        <v>94.466396817000003</v>
      </c>
      <c r="F1112">
        <v>97.2</v>
      </c>
      <c r="G1112"/>
      <c r="H1112">
        <v>87.025865085000007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104.674087228</v>
      </c>
      <c r="O1112">
        <v>94.407867322000001</v>
      </c>
      <c r="P1112"/>
      <c r="Q1112">
        <v>104.60871739300001</v>
      </c>
      <c r="R1112">
        <v>102.62</v>
      </c>
      <c r="S1112">
        <v>97.082921388000003</v>
      </c>
      <c r="T1112">
        <v>91.899540149000003</v>
      </c>
      <c r="U1112"/>
      <c r="V1112">
        <v>110.87988013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93.302107727999996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95.982436234000005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5">
        <v>40756</v>
      </c>
      <c r="B1113">
        <v>96.705340441999994</v>
      </c>
      <c r="C1113">
        <v>104.791267394</v>
      </c>
      <c r="D1113">
        <v>112.19377924600001</v>
      </c>
      <c r="E1113">
        <v>95.465356123000007</v>
      </c>
      <c r="F1113">
        <v>95.5</v>
      </c>
      <c r="G1113"/>
      <c r="H1113">
        <v>91.987659171999994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104.58008715</v>
      </c>
      <c r="O1113">
        <v>94.307858988000007</v>
      </c>
      <c r="P1113"/>
      <c r="Q1113">
        <v>107.108925744</v>
      </c>
      <c r="R1113">
        <v>101.78</v>
      </c>
      <c r="S1113">
        <v>97.467255025</v>
      </c>
      <c r="T1113">
        <v>91.368942341999997</v>
      </c>
      <c r="U1113"/>
      <c r="V1113">
        <v>105.78539915099999</v>
      </c>
      <c r="W1113">
        <v>85.707142262000005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96.509211789999995</v>
      </c>
      <c r="AM1113">
        <v>90.4</v>
      </c>
      <c r="AN1113">
        <v>103.55996810000001</v>
      </c>
      <c r="AO1113">
        <v>88</v>
      </c>
      <c r="AP1113">
        <v>85.914319053</v>
      </c>
      <c r="AQ1113">
        <v>92.507708976000004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5">
        <v>40787</v>
      </c>
      <c r="B1114">
        <v>96.705340441999994</v>
      </c>
      <c r="C1114">
        <v>101.991500708</v>
      </c>
      <c r="D1114">
        <v>110.542251583</v>
      </c>
      <c r="E1114">
        <v>96.107697122999994</v>
      </c>
      <c r="F1114">
        <v>97.8</v>
      </c>
      <c r="G1114"/>
      <c r="H1114">
        <v>93.885027911999998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103.157085964</v>
      </c>
      <c r="O1114">
        <v>89.807483957000002</v>
      </c>
      <c r="P1114"/>
      <c r="Q1114">
        <v>107.208934078</v>
      </c>
      <c r="R1114">
        <v>101.06</v>
      </c>
      <c r="S1114">
        <v>97.098758438000004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96.232082125999995</v>
      </c>
      <c r="AM1114">
        <v>91.2</v>
      </c>
      <c r="AN1114">
        <v>101.277027725</v>
      </c>
      <c r="AO1114">
        <v>88.1</v>
      </c>
      <c r="AP1114">
        <v>85.514252374999998</v>
      </c>
      <c r="AQ1114">
        <v>95.607967330999998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5">
        <v>40817</v>
      </c>
      <c r="B1115">
        <v>96.705340441999994</v>
      </c>
      <c r="C1115">
        <v>99.791684025999999</v>
      </c>
      <c r="D1115">
        <v>109.441233141</v>
      </c>
      <c r="E1115">
        <v>95.470974265999999</v>
      </c>
      <c r="F1115">
        <v>96.8</v>
      </c>
      <c r="G1115"/>
      <c r="H1115">
        <v>93.678537895999995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101.654084712</v>
      </c>
      <c r="O1115">
        <v>90.007500625000006</v>
      </c>
      <c r="P1115"/>
      <c r="Q1115">
        <v>106.908909076</v>
      </c>
      <c r="R1115">
        <v>101.26</v>
      </c>
      <c r="S1115">
        <v>97.700836078999998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90.960187353999999</v>
      </c>
      <c r="AC1115">
        <v>105.99116740300001</v>
      </c>
      <c r="AD1115">
        <v>103.56398748700001</v>
      </c>
      <c r="AE1115">
        <v>99.558999999999997</v>
      </c>
      <c r="AF1115">
        <v>97.608134011000004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96.672794233000005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94.907908992000003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5">
        <v>40848</v>
      </c>
      <c r="B1116">
        <v>97.808443186000005</v>
      </c>
      <c r="C1116">
        <v>99.791684025999999</v>
      </c>
      <c r="D1116">
        <v>109.991742362</v>
      </c>
      <c r="E1116">
        <v>95.225648695000004</v>
      </c>
      <c r="F1116">
        <v>97.3</v>
      </c>
      <c r="G1116"/>
      <c r="H1116">
        <v>93.644807743000001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109.609134095</v>
      </c>
      <c r="R1116">
        <v>103.29</v>
      </c>
      <c r="S1116">
        <v>97.353327128000004</v>
      </c>
      <c r="T1116">
        <v>90.519985851000001</v>
      </c>
      <c r="U1116"/>
      <c r="V1116">
        <v>105.285940231</v>
      </c>
      <c r="W1116">
        <v>90.107508959</v>
      </c>
      <c r="X1116">
        <v>95.132749180000005</v>
      </c>
      <c r="Y1116"/>
      <c r="Z1116">
        <v>62.030959690000003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96.412025514000007</v>
      </c>
      <c r="AM1116">
        <v>92.1</v>
      </c>
      <c r="AN1116">
        <v>99.159020984999998</v>
      </c>
      <c r="AO1116">
        <v>89.1</v>
      </c>
      <c r="AP1116">
        <v>87.414569095000004</v>
      </c>
      <c r="AQ1116">
        <v>95.807983999000001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5">
        <v>40878</v>
      </c>
      <c r="B1117">
        <v>98.084218864999997</v>
      </c>
      <c r="C1117">
        <v>99.591700692000003</v>
      </c>
      <c r="D1117">
        <v>112.744288467</v>
      </c>
      <c r="E1117">
        <v>96.138730674000001</v>
      </c>
      <c r="F1117">
        <v>97.6</v>
      </c>
      <c r="G1117"/>
      <c r="H1117">
        <v>96.615463972000001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102.308085257</v>
      </c>
      <c r="O1117">
        <v>89.807483957000002</v>
      </c>
      <c r="P1117"/>
      <c r="Q1117">
        <v>111.309275773</v>
      </c>
      <c r="R1117">
        <v>101.25</v>
      </c>
      <c r="S1117">
        <v>97.785270150000002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96.656344020999995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5">
        <v>40909</v>
      </c>
      <c r="B1118">
        <v>96.889190901000006</v>
      </c>
      <c r="C1118">
        <v>100.591617365</v>
      </c>
      <c r="D1118">
        <v>108.009909166</v>
      </c>
      <c r="E1118">
        <v>96.149699428999995</v>
      </c>
      <c r="F1118">
        <v>98.1</v>
      </c>
      <c r="G1118"/>
      <c r="H1118">
        <v>94.67054607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100.691083909</v>
      </c>
      <c r="O1118">
        <v>91.207600632999998</v>
      </c>
      <c r="P1118"/>
      <c r="Q1118">
        <v>106.50887573999999</v>
      </c>
      <c r="R1118">
        <v>100.88</v>
      </c>
      <c r="S1118">
        <v>97.861303767999999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92.646370023000003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96.758942950000005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94.407867322000001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5">
        <v>40940</v>
      </c>
      <c r="B1119">
        <v>95.786088156000005</v>
      </c>
      <c r="C1119">
        <v>102.491459045</v>
      </c>
      <c r="D1119">
        <v>108.89072392</v>
      </c>
      <c r="E1119">
        <v>94.061087939999993</v>
      </c>
      <c r="F1119">
        <v>97.6</v>
      </c>
      <c r="G1119"/>
      <c r="H1119">
        <v>93.568026524999993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99.467082888999997</v>
      </c>
      <c r="O1119">
        <v>90.407533960999999</v>
      </c>
      <c r="P1119"/>
      <c r="Q1119">
        <v>106.408867406</v>
      </c>
      <c r="R1119">
        <v>101.8</v>
      </c>
      <c r="S1119">
        <v>97.892807868999995</v>
      </c>
      <c r="T1119">
        <v>90.519985851000001</v>
      </c>
      <c r="U1119"/>
      <c r="V1119">
        <v>102.18929493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96.829693433000003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5">
        <v>40969</v>
      </c>
      <c r="B1120">
        <v>97.624592727000007</v>
      </c>
      <c r="C1120">
        <v>103.09140904900001</v>
      </c>
      <c r="D1120">
        <v>108.230112854</v>
      </c>
      <c r="E1120">
        <v>94.225886797000001</v>
      </c>
      <c r="F1120">
        <v>96.8</v>
      </c>
      <c r="G1120"/>
      <c r="H1120">
        <v>95.398241917999997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107.00891741</v>
      </c>
      <c r="R1120">
        <v>100.65</v>
      </c>
      <c r="S1120">
        <v>97.798554498000001</v>
      </c>
      <c r="T1120">
        <v>91.050583657999994</v>
      </c>
      <c r="U1120"/>
      <c r="V1120">
        <v>101.789727795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94.145199063000007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96.710926998999994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5">
        <v>41000</v>
      </c>
      <c r="B1121">
        <v>97.900368416000006</v>
      </c>
      <c r="C1121">
        <v>99.091742354999994</v>
      </c>
      <c r="D1121">
        <v>108.340214699</v>
      </c>
      <c r="E1121">
        <v>95.072086123000005</v>
      </c>
      <c r="F1121">
        <v>99.5</v>
      </c>
      <c r="G1121"/>
      <c r="H1121">
        <v>96.672006585999995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97.133080944</v>
      </c>
      <c r="O1121">
        <v>90.707558962999997</v>
      </c>
      <c r="P1121"/>
      <c r="Q1121">
        <v>107.80898408199999</v>
      </c>
      <c r="R1121">
        <v>100.96</v>
      </c>
      <c r="S1121">
        <v>97.793013521999995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96.883450604000004</v>
      </c>
      <c r="AM1121">
        <v>90.4</v>
      </c>
      <c r="AN1121">
        <v>92.759628122999999</v>
      </c>
      <c r="AO1121">
        <v>90.2</v>
      </c>
      <c r="AP1121">
        <v>91.415235873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5">
        <v>41030</v>
      </c>
      <c r="B1122">
        <v>99.371172068999996</v>
      </c>
      <c r="C1122">
        <v>100.591617365</v>
      </c>
      <c r="D1122">
        <v>108.89072392</v>
      </c>
      <c r="E1122">
        <v>95.018044939999996</v>
      </c>
      <c r="F1122">
        <v>97.5</v>
      </c>
      <c r="G1122"/>
      <c r="H1122">
        <v>96.116974135000007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97.625081354000002</v>
      </c>
      <c r="O1122">
        <v>91.307608966999993</v>
      </c>
      <c r="P1122"/>
      <c r="Q1122">
        <v>107.00891741</v>
      </c>
      <c r="R1122">
        <v>99.65</v>
      </c>
      <c r="S1122">
        <v>97.897013827999999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97.150898339999998</v>
      </c>
      <c r="AM1122">
        <v>91.9</v>
      </c>
      <c r="AN1122">
        <v>96.506164511999998</v>
      </c>
      <c r="AO1122">
        <v>90.8</v>
      </c>
      <c r="AP1122">
        <v>90.815135855999998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5">
        <v>41061</v>
      </c>
      <c r="B1123">
        <v>98.727695471999994</v>
      </c>
      <c r="C1123">
        <v>99.791684025999999</v>
      </c>
      <c r="D1123">
        <v>109.110927608</v>
      </c>
      <c r="E1123">
        <v>94.471747429999994</v>
      </c>
      <c r="F1123">
        <v>99.1</v>
      </c>
      <c r="G1123"/>
      <c r="H1123">
        <v>95.215728670999994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97.688081406999999</v>
      </c>
      <c r="O1123">
        <v>92.007667306000002</v>
      </c>
      <c r="P1123"/>
      <c r="Q1123">
        <v>108.309025752</v>
      </c>
      <c r="R1123">
        <v>98.84</v>
      </c>
      <c r="S1123">
        <v>97.321176883999996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94.332552692999997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96.606610774999993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5">
        <v>41091</v>
      </c>
      <c r="B1124">
        <v>99.371172068999996</v>
      </c>
      <c r="C1124">
        <v>99.791684025999999</v>
      </c>
      <c r="D1124">
        <v>110.542251583</v>
      </c>
      <c r="E1124">
        <v>94.114861593000001</v>
      </c>
      <c r="F1124">
        <v>97.6</v>
      </c>
      <c r="G1124"/>
      <c r="H1124">
        <v>92.746385157000006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107.408950746</v>
      </c>
      <c r="R1124">
        <v>99.51</v>
      </c>
      <c r="S1124">
        <v>97.765873424000006</v>
      </c>
      <c r="T1124">
        <v>93.809692252999994</v>
      </c>
      <c r="U1124"/>
      <c r="V1124">
        <v>106.38474985400001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97.236533957999995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96.765336035000004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5">
        <v>41122</v>
      </c>
      <c r="B1125">
        <v>100.658125223</v>
      </c>
      <c r="C1125">
        <v>100.991584035</v>
      </c>
      <c r="D1125">
        <v>112.63418662300001</v>
      </c>
      <c r="E1125">
        <v>93.168338286999997</v>
      </c>
      <c r="F1125">
        <v>99.3</v>
      </c>
      <c r="G1125"/>
      <c r="H1125">
        <v>97.145814681000004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98.872082392999999</v>
      </c>
      <c r="O1125">
        <v>94.007833985999994</v>
      </c>
      <c r="P1125"/>
      <c r="Q1125">
        <v>105.40878406500001</v>
      </c>
      <c r="R1125">
        <v>101.75</v>
      </c>
      <c r="S1125">
        <v>97.321234567000005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98.735362997999999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96.513707010000005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5">
        <v>41153</v>
      </c>
      <c r="B1126">
        <v>99.003471150999999</v>
      </c>
      <c r="C1126">
        <v>101.091575702</v>
      </c>
      <c r="D1126">
        <v>110.87255711500001</v>
      </c>
      <c r="E1126">
        <v>92.855059940000004</v>
      </c>
      <c r="F1126">
        <v>98.4</v>
      </c>
      <c r="G1126"/>
      <c r="H1126">
        <v>96.559322042000005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95.759079799000006</v>
      </c>
      <c r="O1126">
        <v>94.807900657999994</v>
      </c>
      <c r="P1126"/>
      <c r="Q1126">
        <v>105.508792399</v>
      </c>
      <c r="R1126">
        <v>99.42</v>
      </c>
      <c r="S1126">
        <v>96.470693702999995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95.847357627999997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5">
        <v>41183</v>
      </c>
      <c r="B1127">
        <v>100.382349604</v>
      </c>
      <c r="C1127">
        <v>96.791934005000002</v>
      </c>
      <c r="D1127">
        <v>112.30388109</v>
      </c>
      <c r="E1127">
        <v>92.831784776999996</v>
      </c>
      <c r="F1127">
        <v>98.7</v>
      </c>
      <c r="G1127"/>
      <c r="H1127">
        <v>96.822884126000005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96.243080203000005</v>
      </c>
      <c r="O1127">
        <v>90.007500625000006</v>
      </c>
      <c r="P1127"/>
      <c r="Q1127">
        <v>104.60871739300001</v>
      </c>
      <c r="R1127">
        <v>97.98</v>
      </c>
      <c r="S1127">
        <v>96.311902654999997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97.330210773000005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95.792698747000003</v>
      </c>
      <c r="AM1127">
        <v>90.7</v>
      </c>
      <c r="AN1127">
        <v>94.773439131000003</v>
      </c>
      <c r="AO1127">
        <v>90.7</v>
      </c>
      <c r="AP1127">
        <v>88.914819136999995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5">
        <v>41214</v>
      </c>
      <c r="B1128">
        <v>98.635770242000007</v>
      </c>
      <c r="C1128">
        <v>96.391967335999993</v>
      </c>
      <c r="D1128">
        <v>110.76245527099999</v>
      </c>
      <c r="E1128">
        <v>93.780180797</v>
      </c>
      <c r="F1128">
        <v>99.7</v>
      </c>
      <c r="G1128"/>
      <c r="H1128">
        <v>97.248124914000002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93.969078307999993</v>
      </c>
      <c r="O1128">
        <v>93.207767313999994</v>
      </c>
      <c r="P1128"/>
      <c r="Q1128">
        <v>103.708642387</v>
      </c>
      <c r="R1128">
        <v>97.98</v>
      </c>
      <c r="S1128">
        <v>96.267684072999998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95.6867302</v>
      </c>
      <c r="AM1128">
        <v>89.3</v>
      </c>
      <c r="AN1128">
        <v>94.796097732999996</v>
      </c>
      <c r="AO1128">
        <v>91.2</v>
      </c>
      <c r="AP1128">
        <v>86.314385731000002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5">
        <v>41244</v>
      </c>
      <c r="B1129">
        <v>98.451919782999994</v>
      </c>
      <c r="C1129">
        <v>97.991834014000005</v>
      </c>
      <c r="D1129">
        <v>111.53316818099999</v>
      </c>
      <c r="E1129">
        <v>93.372731674999997</v>
      </c>
      <c r="F1129">
        <v>98.5</v>
      </c>
      <c r="G1129"/>
      <c r="H1129">
        <v>96.435298442999994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94.363078635999997</v>
      </c>
      <c r="O1129">
        <v>96.608050671000001</v>
      </c>
      <c r="P1129"/>
      <c r="Q1129">
        <v>104.408700725</v>
      </c>
      <c r="R1129">
        <v>98.8</v>
      </c>
      <c r="S1129">
        <v>96.843190586999995</v>
      </c>
      <c r="T1129">
        <v>92.217898833000007</v>
      </c>
      <c r="U1129"/>
      <c r="V1129">
        <v>100.491134604</v>
      </c>
      <c r="W1129">
        <v>85.707142262000005</v>
      </c>
      <c r="X1129">
        <v>91.372575562999998</v>
      </c>
      <c r="Y1129"/>
      <c r="Z1129">
        <v>61.463603351000003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96.040464342999996</v>
      </c>
      <c r="AM1129">
        <v>89.1</v>
      </c>
      <c r="AN1129">
        <v>93.975541010000001</v>
      </c>
      <c r="AO1129">
        <v>91.6</v>
      </c>
      <c r="AP1129">
        <v>88.314719120000007</v>
      </c>
      <c r="AQ1129">
        <v>92.207683974000005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5">
        <v>41275</v>
      </c>
      <c r="B1130">
        <v>97.624592727000007</v>
      </c>
      <c r="C1130">
        <v>96.291975668999996</v>
      </c>
      <c r="D1130">
        <v>112.63418662300001</v>
      </c>
      <c r="E1130">
        <v>94.095599389</v>
      </c>
      <c r="F1130">
        <v>97.8</v>
      </c>
      <c r="G1130"/>
      <c r="H1130">
        <v>100.52175977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95.141079284</v>
      </c>
      <c r="O1130">
        <v>96.908075672999999</v>
      </c>
      <c r="P1130"/>
      <c r="Q1130">
        <v>104.408700725</v>
      </c>
      <c r="R1130">
        <v>98.71</v>
      </c>
      <c r="S1130">
        <v>96.298005285000002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95.671774600000006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5">
        <v>41306</v>
      </c>
      <c r="B1131">
        <v>97.348817038999996</v>
      </c>
      <c r="C1131">
        <v>96.291975668999996</v>
      </c>
      <c r="D1131">
        <v>109.551334985</v>
      </c>
      <c r="E1131">
        <v>95.097501531999995</v>
      </c>
      <c r="F1131">
        <v>100.6</v>
      </c>
      <c r="G1131"/>
      <c r="H1131">
        <v>99.158851321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94.610078841999993</v>
      </c>
      <c r="O1131">
        <v>94.707892323999999</v>
      </c>
      <c r="P1131"/>
      <c r="Q1131">
        <v>103.80865072100001</v>
      </c>
      <c r="R1131">
        <v>99.65</v>
      </c>
      <c r="S1131">
        <v>97.020276662000001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95.550351288000002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96.186233826999995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5">
        <v>41334</v>
      </c>
      <c r="B1132">
        <v>96.889190901000006</v>
      </c>
      <c r="C1132">
        <v>98.991750687000007</v>
      </c>
      <c r="D1132">
        <v>111.64327002500001</v>
      </c>
      <c r="E1132">
        <v>95.688209122999993</v>
      </c>
      <c r="F1132">
        <v>100.3</v>
      </c>
      <c r="G1132"/>
      <c r="H1132">
        <v>99.953998976999998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95.406079504999994</v>
      </c>
      <c r="O1132">
        <v>97.808150678999993</v>
      </c>
      <c r="P1132"/>
      <c r="Q1132">
        <v>105.40878406500001</v>
      </c>
      <c r="R1132">
        <v>99.91</v>
      </c>
      <c r="S1132">
        <v>97.641994031999999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93.770491802999999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96.649903300000005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5">
        <v>41365</v>
      </c>
      <c r="B1133">
        <v>99.371172068999996</v>
      </c>
      <c r="C1133">
        <v>99.491709024000002</v>
      </c>
      <c r="D1133">
        <v>113.404899532</v>
      </c>
      <c r="E1133">
        <v>95.024465673999998</v>
      </c>
      <c r="F1133">
        <v>98.9</v>
      </c>
      <c r="G1133"/>
      <c r="H1133">
        <v>96.413901655000004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94.380078650000002</v>
      </c>
      <c r="O1133">
        <v>92.807733978000002</v>
      </c>
      <c r="P1133"/>
      <c r="Q1133">
        <v>101.408450704</v>
      </c>
      <c r="R1133">
        <v>101.4</v>
      </c>
      <c r="S1133">
        <v>97.616040964999996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61.148405384999997</v>
      </c>
      <c r="AA1133">
        <v>89.327424149999999</v>
      </c>
      <c r="AB1133">
        <v>94.613583137999996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96.633312892000006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5">
        <v>41395</v>
      </c>
      <c r="B1134">
        <v>99.003471150999999</v>
      </c>
      <c r="C1134">
        <v>100.49162569800001</v>
      </c>
      <c r="D1134">
        <v>113.074593999</v>
      </c>
      <c r="E1134">
        <v>94.824620307000004</v>
      </c>
      <c r="F1134">
        <v>100</v>
      </c>
      <c r="G1134"/>
      <c r="H1134">
        <v>96.554389964999999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101.14</v>
      </c>
      <c r="S1134">
        <v>97.967730394</v>
      </c>
      <c r="T1134">
        <v>92.854616200999999</v>
      </c>
      <c r="U1134"/>
      <c r="V1134">
        <v>101.190377091</v>
      </c>
      <c r="W1134">
        <v>84.907075590000005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96.972011632000005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5">
        <v>41426</v>
      </c>
      <c r="B1135">
        <v>98.543845012999995</v>
      </c>
      <c r="C1135">
        <v>100.39163403000001</v>
      </c>
      <c r="D1135">
        <v>113.735205065</v>
      </c>
      <c r="E1135">
        <v>94.534082061999996</v>
      </c>
      <c r="F1135">
        <v>100.9</v>
      </c>
      <c r="G1135"/>
      <c r="H1135">
        <v>98.337414232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103.50862571899999</v>
      </c>
      <c r="R1135">
        <v>99.86</v>
      </c>
      <c r="S1135">
        <v>98.051797781000005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97.182081901999993</v>
      </c>
      <c r="AM1135">
        <v>93.1</v>
      </c>
      <c r="AN1135">
        <v>95.185316989</v>
      </c>
      <c r="AO1135">
        <v>92.7</v>
      </c>
      <c r="AP1135">
        <v>89.714952491999995</v>
      </c>
      <c r="AQ1135">
        <v>93.207767313999994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5">
        <v>41456</v>
      </c>
      <c r="B1136">
        <v>99.738872986999993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100.763449628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102.808567381</v>
      </c>
      <c r="R1136">
        <v>99.12</v>
      </c>
      <c r="S1136">
        <v>97.947070999000005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94.707259953000005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97.170125462000001</v>
      </c>
      <c r="AM1136">
        <v>94.3</v>
      </c>
      <c r="AN1136">
        <v>93.561470321000002</v>
      </c>
      <c r="AO1136">
        <v>91.8</v>
      </c>
      <c r="AP1136">
        <v>91.015169194999999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5">
        <v>41487</v>
      </c>
      <c r="B1137">
        <v>99.738872986999993</v>
      </c>
      <c r="C1137">
        <v>99.691692359000001</v>
      </c>
      <c r="D1137">
        <v>113.074593999</v>
      </c>
      <c r="E1137">
        <v>95.744658083000004</v>
      </c>
      <c r="F1137">
        <v>101.2</v>
      </c>
      <c r="G1137"/>
      <c r="H1137">
        <v>100.294044275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96.648080539999995</v>
      </c>
      <c r="O1137">
        <v>96.408034002999997</v>
      </c>
      <c r="P1137"/>
      <c r="Q1137">
        <v>104.408700725</v>
      </c>
      <c r="R1137">
        <v>98.39</v>
      </c>
      <c r="S1137">
        <v>98.410242667000006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90.491803278999996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97.469273999999999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92.907742311999996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5">
        <v>41518</v>
      </c>
      <c r="B1138">
        <v>100.93390094199999</v>
      </c>
      <c r="C1138">
        <v>98.491792351000001</v>
      </c>
      <c r="D1138">
        <v>113.735205065</v>
      </c>
      <c r="E1138">
        <v>96.533338326999996</v>
      </c>
      <c r="F1138">
        <v>101.4</v>
      </c>
      <c r="G1138"/>
      <c r="H1138">
        <v>99.160499090000002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99.03</v>
      </c>
      <c r="S1138">
        <v>99.018001517000002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92.365339578000004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97.968564203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5">
        <v>41548</v>
      </c>
      <c r="B1139">
        <v>100.198499125</v>
      </c>
      <c r="C1139">
        <v>100.7916007</v>
      </c>
      <c r="D1139">
        <v>112.524084778</v>
      </c>
      <c r="E1139">
        <v>97.877144591999993</v>
      </c>
      <c r="F1139">
        <v>98.6</v>
      </c>
      <c r="G1139"/>
      <c r="H1139">
        <v>99.896160296999994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95.598079665</v>
      </c>
      <c r="O1139">
        <v>97.608134011000004</v>
      </c>
      <c r="P1139"/>
      <c r="Q1139">
        <v>102.408534045</v>
      </c>
      <c r="R1139">
        <v>98.94</v>
      </c>
      <c r="S1139">
        <v>99.020204938000006</v>
      </c>
      <c r="T1139">
        <v>94.658648744000004</v>
      </c>
      <c r="U1139"/>
      <c r="V1139">
        <v>99.592108549000002</v>
      </c>
      <c r="W1139">
        <v>89.307442287000001</v>
      </c>
      <c r="X1139">
        <v>93.931292546999998</v>
      </c>
      <c r="Y1139"/>
      <c r="Z1139">
        <v>56.861713049000002</v>
      </c>
      <c r="AA1139">
        <v>90.760496384000007</v>
      </c>
      <c r="AB1139">
        <v>94.145199063000007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97.948177037999997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5">
        <v>41579</v>
      </c>
      <c r="B1140">
        <v>99.555022527999995</v>
      </c>
      <c r="C1140">
        <v>103.691359053</v>
      </c>
      <c r="D1140">
        <v>113.184695844</v>
      </c>
      <c r="E1140">
        <v>97.541126143</v>
      </c>
      <c r="F1140">
        <v>100.9</v>
      </c>
      <c r="G1140"/>
      <c r="H1140">
        <v>100.857424255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96.430080357999998</v>
      </c>
      <c r="O1140">
        <v>96.708059004999996</v>
      </c>
      <c r="P1140"/>
      <c r="Q1140">
        <v>103.608634053</v>
      </c>
      <c r="R1140">
        <v>100.7</v>
      </c>
      <c r="S1140">
        <v>99.571786545999998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98.561077885000003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93.707808983999996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5">
        <v>41609</v>
      </c>
      <c r="B1141">
        <v>99.463097298999998</v>
      </c>
      <c r="C1141">
        <v>102.191484043</v>
      </c>
      <c r="D1141">
        <v>109.110927608</v>
      </c>
      <c r="E1141">
        <v>96.697869654000002</v>
      </c>
      <c r="F1141">
        <v>102</v>
      </c>
      <c r="G1141"/>
      <c r="H1141">
        <v>98.690436297999995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98.708225685000002</v>
      </c>
      <c r="R1141">
        <v>99.45</v>
      </c>
      <c r="S1141">
        <v>99.495015739999999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98.502925347000001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5">
        <v>41640</v>
      </c>
      <c r="B1142">
        <v>100.841975702</v>
      </c>
      <c r="C1142">
        <v>100.091659028</v>
      </c>
      <c r="D1142">
        <v>110.98265895999999</v>
      </c>
      <c r="E1142">
        <v>97.052347714999996</v>
      </c>
      <c r="F1142">
        <v>100.2</v>
      </c>
      <c r="G1142"/>
      <c r="H1142">
        <v>99.191002503000007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101.10842570200001</v>
      </c>
      <c r="R1142">
        <v>98.02</v>
      </c>
      <c r="S1142">
        <v>99.675089467000006</v>
      </c>
      <c r="T1142">
        <v>96.038203042000006</v>
      </c>
      <c r="U1142"/>
      <c r="V1142">
        <v>97.394489303</v>
      </c>
      <c r="W1142">
        <v>90.207517292999995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98.800836554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5">
        <v>41671</v>
      </c>
      <c r="B1143">
        <v>99.646947757999996</v>
      </c>
      <c r="C1143">
        <v>104.791267394</v>
      </c>
      <c r="D1143">
        <v>111.53316818099999</v>
      </c>
      <c r="E1143">
        <v>98.855771571999995</v>
      </c>
      <c r="F1143">
        <v>101.2</v>
      </c>
      <c r="G1143"/>
      <c r="H1143">
        <v>100.521737433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101.80848404</v>
      </c>
      <c r="R1143">
        <v>99.37</v>
      </c>
      <c r="S1143">
        <v>100.034134608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99.203747073000002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99.111358862000003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91.207600632999998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5">
        <v>41699</v>
      </c>
      <c r="B1144">
        <v>98.359994553999996</v>
      </c>
      <c r="C1144">
        <v>101.091575702</v>
      </c>
      <c r="D1144">
        <v>111.20286264800001</v>
      </c>
      <c r="E1144">
        <v>99.169584979999996</v>
      </c>
      <c r="F1144">
        <v>101</v>
      </c>
      <c r="G1144"/>
      <c r="H1144">
        <v>98.706529966999994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101.008417368</v>
      </c>
      <c r="R1144">
        <v>98.83</v>
      </c>
      <c r="S1144">
        <v>100.627773139</v>
      </c>
      <c r="T1144">
        <v>94.764768305999993</v>
      </c>
      <c r="U1144"/>
      <c r="V1144">
        <v>97.594272871000001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91.709601874000001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99.406825346999995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94.207850653999998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5">
        <v>41730</v>
      </c>
      <c r="B1145">
        <v>99.095396379999997</v>
      </c>
      <c r="C1145">
        <v>104.091325723</v>
      </c>
      <c r="D1145">
        <v>110.32204789399999</v>
      </c>
      <c r="E1145">
        <v>100.463898082</v>
      </c>
      <c r="F1145">
        <v>101.8</v>
      </c>
      <c r="G1145"/>
      <c r="H1145">
        <v>100.58367786300001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97.518081265000006</v>
      </c>
      <c r="O1145">
        <v>100.00833402799999</v>
      </c>
      <c r="P1145"/>
      <c r="Q1145">
        <v>102.608550713</v>
      </c>
      <c r="R1145">
        <v>99.1</v>
      </c>
      <c r="S1145">
        <v>100.013247338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81.888431542000006</v>
      </c>
      <c r="AA1145">
        <v>84.131868519999998</v>
      </c>
      <c r="AB1145">
        <v>90.304449649000006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99.401471588000007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5">
        <v>41760</v>
      </c>
      <c r="B1146">
        <v>97.440742267999994</v>
      </c>
      <c r="C1146">
        <v>101.191567369</v>
      </c>
      <c r="D1146">
        <v>109.110927608</v>
      </c>
      <c r="E1146">
        <v>100.72928844899999</v>
      </c>
      <c r="F1146">
        <v>100.1</v>
      </c>
      <c r="G1146"/>
      <c r="H1146">
        <v>101.232073089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97.21</v>
      </c>
      <c r="S1146">
        <v>100.248711263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93.114754098000006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99.272608070999993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93.307775648000003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5">
        <v>41791</v>
      </c>
      <c r="B1147">
        <v>101.025826181</v>
      </c>
      <c r="C1147">
        <v>102.69144238</v>
      </c>
      <c r="D1147">
        <v>105.917974126</v>
      </c>
      <c r="E1147">
        <v>101.577092959</v>
      </c>
      <c r="F1147">
        <v>105.7</v>
      </c>
      <c r="G1147"/>
      <c r="H1147">
        <v>100.871416786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96.642080535000005</v>
      </c>
      <c r="O1147">
        <v>100.00833402799999</v>
      </c>
      <c r="P1147"/>
      <c r="Q1147">
        <v>99.808317360000004</v>
      </c>
      <c r="R1147">
        <v>99.11</v>
      </c>
      <c r="S1147">
        <v>100.47013675399999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92.927400468000002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99.567436728999994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5">
        <v>41821</v>
      </c>
      <c r="B1148">
        <v>98.176144094999998</v>
      </c>
      <c r="C1148">
        <v>100.991584035</v>
      </c>
      <c r="D1148">
        <v>108.670520231</v>
      </c>
      <c r="E1148">
        <v>100.987187959</v>
      </c>
      <c r="F1148">
        <v>100.3</v>
      </c>
      <c r="G1148"/>
      <c r="H1148">
        <v>98.811815941999996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101.408450704</v>
      </c>
      <c r="R1148">
        <v>100.15</v>
      </c>
      <c r="S1148">
        <v>100.828874238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99.921131922000001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5">
        <v>41852</v>
      </c>
      <c r="B1149">
        <v>97.256891808999995</v>
      </c>
      <c r="C1149">
        <v>98.191817349000004</v>
      </c>
      <c r="D1149">
        <v>109.110927608</v>
      </c>
      <c r="E1149">
        <v>99.307898305999998</v>
      </c>
      <c r="F1149">
        <v>101.2</v>
      </c>
      <c r="G1149"/>
      <c r="H1149">
        <v>97.880523005000001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97.020080849999999</v>
      </c>
      <c r="O1149">
        <v>100.80840070000001</v>
      </c>
      <c r="P1149"/>
      <c r="Q1149">
        <v>102.008500708</v>
      </c>
      <c r="R1149">
        <v>98.31</v>
      </c>
      <c r="S1149">
        <v>99.679126120999996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74.954076291999996</v>
      </c>
      <c r="AA1149">
        <v>93.646691379000004</v>
      </c>
      <c r="AB1149">
        <v>95.831381733000001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98.798962173999996</v>
      </c>
      <c r="AM1149">
        <v>95.6</v>
      </c>
      <c r="AN1149">
        <v>96.917924111000005</v>
      </c>
      <c r="AO1149">
        <v>94.7</v>
      </c>
      <c r="AP1149">
        <v>94.515752625000005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5">
        <v>41883</v>
      </c>
      <c r="B1150">
        <v>98.543845012999995</v>
      </c>
      <c r="C1150">
        <v>102.591450712</v>
      </c>
      <c r="D1150">
        <v>109.221029452</v>
      </c>
      <c r="E1150">
        <v>101.212983796</v>
      </c>
      <c r="F1150">
        <v>101.1</v>
      </c>
      <c r="G1150"/>
      <c r="H1150">
        <v>98.109069630999997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97.262081051999999</v>
      </c>
      <c r="O1150">
        <v>101.60846737200001</v>
      </c>
      <c r="P1150"/>
      <c r="Q1150">
        <v>100.00833402799999</v>
      </c>
      <c r="R1150">
        <v>99.15</v>
      </c>
      <c r="S1150">
        <v>100.57545715400001</v>
      </c>
      <c r="T1150">
        <v>94.977007427999993</v>
      </c>
      <c r="U1150"/>
      <c r="V1150">
        <v>97.194705734999999</v>
      </c>
      <c r="W1150">
        <v>94.007833985999994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99.708309025999995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99.658320423000006</v>
      </c>
      <c r="AM1150">
        <v>96.5</v>
      </c>
      <c r="AN1150">
        <v>96.959881210999995</v>
      </c>
      <c r="AO1150">
        <v>96</v>
      </c>
      <c r="AP1150">
        <v>93.815635939000003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5">
        <v>41913</v>
      </c>
      <c r="B1151">
        <v>98.084218864999997</v>
      </c>
      <c r="C1151">
        <v>99.791684025999999</v>
      </c>
      <c r="D1151">
        <v>109.331131296</v>
      </c>
      <c r="E1151">
        <v>102.027079449</v>
      </c>
      <c r="F1151">
        <v>103.6</v>
      </c>
      <c r="G1151"/>
      <c r="H1151">
        <v>99.038948751000007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96.817080680999993</v>
      </c>
      <c r="O1151">
        <v>100.80840070000001</v>
      </c>
      <c r="P1151"/>
      <c r="Q1151">
        <v>101.30844236999999</v>
      </c>
      <c r="R1151">
        <v>97.6</v>
      </c>
      <c r="S1151">
        <v>100.55736596600001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97.798594847999993</v>
      </c>
      <c r="AC1151">
        <v>97.691859011999995</v>
      </c>
      <c r="AD1151">
        <v>100.591617365</v>
      </c>
      <c r="AE1151">
        <v>97.98</v>
      </c>
      <c r="AF1151">
        <v>100.108342362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99.571950560000005</v>
      </c>
      <c r="AM1151">
        <v>96.6</v>
      </c>
      <c r="AN1151">
        <v>98.861917950999995</v>
      </c>
      <c r="AO1151">
        <v>97.1</v>
      </c>
      <c r="AP1151">
        <v>93.915652609000006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5">
        <v>41944</v>
      </c>
      <c r="B1152">
        <v>97.348817038999996</v>
      </c>
      <c r="C1152">
        <v>99.191734022000006</v>
      </c>
      <c r="D1152">
        <v>108.450316543</v>
      </c>
      <c r="E1152">
        <v>101.65815473399999</v>
      </c>
      <c r="F1152">
        <v>103.2</v>
      </c>
      <c r="G1152"/>
      <c r="H1152">
        <v>97.978520688000003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96.423080353000003</v>
      </c>
      <c r="O1152">
        <v>102.30852571</v>
      </c>
      <c r="P1152"/>
      <c r="Q1152">
        <v>100.50837569799999</v>
      </c>
      <c r="R1152">
        <v>96.77</v>
      </c>
      <c r="S1152">
        <v>100.854573575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99.783764724999997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95.907992332999996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5">
        <v>41974</v>
      </c>
      <c r="B1153">
        <v>99.371172068999996</v>
      </c>
      <c r="C1153">
        <v>99.691692359000001</v>
      </c>
      <c r="D1153">
        <v>105.25736306100001</v>
      </c>
      <c r="E1153">
        <v>102.06961681600001</v>
      </c>
      <c r="F1153">
        <v>102.6</v>
      </c>
      <c r="G1153"/>
      <c r="H1153">
        <v>99.627262105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96.651080543000006</v>
      </c>
      <c r="O1153">
        <v>101.90849237400001</v>
      </c>
      <c r="P1153"/>
      <c r="Q1153">
        <v>98.508209016999999</v>
      </c>
      <c r="R1153">
        <v>99.65</v>
      </c>
      <c r="S1153">
        <v>101.36547459499999</v>
      </c>
      <c r="T1153">
        <v>97.736116023999998</v>
      </c>
      <c r="U1153"/>
      <c r="V1153">
        <v>96.595355032000001</v>
      </c>
      <c r="W1153">
        <v>93.707808983999996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100.312612499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5">
        <v>42005</v>
      </c>
      <c r="B1154">
        <v>100.591617365</v>
      </c>
      <c r="C1154">
        <v>101.291559037</v>
      </c>
      <c r="D1154">
        <v>105.917974126</v>
      </c>
      <c r="E1154">
        <v>101.38634363200001</v>
      </c>
      <c r="F1154">
        <v>103</v>
      </c>
      <c r="G1154"/>
      <c r="H1154">
        <v>102.81765775700001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96.854080711999998</v>
      </c>
      <c r="O1154">
        <v>99.108259021999999</v>
      </c>
      <c r="P1154"/>
      <c r="Q1154">
        <v>97.308109009000006</v>
      </c>
      <c r="R1154">
        <v>99.49</v>
      </c>
      <c r="S1154">
        <v>101.081748209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99.992116414999998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5">
        <v>42036</v>
      </c>
      <c r="B1155">
        <v>99.491709024000002</v>
      </c>
      <c r="C1155">
        <v>97.191900674999999</v>
      </c>
      <c r="D1155">
        <v>105.14726121699999</v>
      </c>
      <c r="E1155">
        <v>100.746142877</v>
      </c>
      <c r="F1155">
        <v>98.9</v>
      </c>
      <c r="G1155"/>
      <c r="H1155">
        <v>100.559421476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98.111081759000001</v>
      </c>
      <c r="O1155">
        <v>102.408534045</v>
      </c>
      <c r="P1155"/>
      <c r="Q1155">
        <v>98.80823402</v>
      </c>
      <c r="R1155">
        <v>100.03</v>
      </c>
      <c r="S1155">
        <v>100.519782476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100.09325061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5">
        <v>42064</v>
      </c>
      <c r="B1156">
        <v>100.191650696</v>
      </c>
      <c r="C1156">
        <v>100.29164236299999</v>
      </c>
      <c r="D1156">
        <v>104.48665015100001</v>
      </c>
      <c r="E1156">
        <v>100.143128878</v>
      </c>
      <c r="F1156">
        <v>98.3</v>
      </c>
      <c r="G1156"/>
      <c r="H1156">
        <v>98.460356297999994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98.836082363000003</v>
      </c>
      <c r="O1156">
        <v>101.008417368</v>
      </c>
      <c r="P1156"/>
      <c r="Q1156">
        <v>100.80840070000001</v>
      </c>
      <c r="R1156">
        <v>99.94</v>
      </c>
      <c r="S1156">
        <v>100.275977729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97.330210773000005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100.072127524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5">
        <v>42095</v>
      </c>
      <c r="B1157">
        <v>99.991667360999998</v>
      </c>
      <c r="C1157">
        <v>101.591534039</v>
      </c>
      <c r="D1157">
        <v>102.504816956</v>
      </c>
      <c r="E1157">
        <v>99.276062163000006</v>
      </c>
      <c r="F1157">
        <v>100.9</v>
      </c>
      <c r="G1157"/>
      <c r="H1157">
        <v>100.695754714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99.756083129999993</v>
      </c>
      <c r="O1157">
        <v>101.30844236999999</v>
      </c>
      <c r="P1157"/>
      <c r="Q1157">
        <v>100.208350696</v>
      </c>
      <c r="R1157">
        <v>99.27</v>
      </c>
      <c r="S1157">
        <v>100.139470827</v>
      </c>
      <c r="T1157">
        <v>100.81358330400001</v>
      </c>
      <c r="U1157"/>
      <c r="V1157">
        <v>100.89070174</v>
      </c>
      <c r="W1157">
        <v>98.908242353999995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99.927271035999993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5">
        <v>42125</v>
      </c>
      <c r="B1158">
        <v>99.291725690000007</v>
      </c>
      <c r="C1158">
        <v>101.591534039</v>
      </c>
      <c r="D1158">
        <v>101.513900358</v>
      </c>
      <c r="E1158">
        <v>98.354954265999993</v>
      </c>
      <c r="F1158">
        <v>101.3</v>
      </c>
      <c r="G1158"/>
      <c r="H1158">
        <v>100.75306743500001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100.93208411000001</v>
      </c>
      <c r="O1158">
        <v>101.008417368</v>
      </c>
      <c r="P1158"/>
      <c r="Q1158">
        <v>99.508292358000006</v>
      </c>
      <c r="R1158">
        <v>100.26</v>
      </c>
      <c r="S1158">
        <v>99.998608661000006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99.763990422000006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5">
        <v>42156</v>
      </c>
      <c r="B1159">
        <v>100.091659028</v>
      </c>
      <c r="C1159">
        <v>97.591867343999994</v>
      </c>
      <c r="D1159">
        <v>100.52298376</v>
      </c>
      <c r="E1159">
        <v>99.156475979999996</v>
      </c>
      <c r="F1159">
        <v>97.8</v>
      </c>
      <c r="G1159"/>
      <c r="H1159">
        <v>103.19130143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101.408450704</v>
      </c>
      <c r="R1159">
        <v>100.22</v>
      </c>
      <c r="S1159">
        <v>99.98776977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100.086911507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5">
        <v>42186</v>
      </c>
      <c r="B1160">
        <v>99.991667360999998</v>
      </c>
      <c r="C1160">
        <v>98.591784017999998</v>
      </c>
      <c r="D1160">
        <v>98.761354252999993</v>
      </c>
      <c r="E1160">
        <v>100.61746065299999</v>
      </c>
      <c r="F1160">
        <v>100.5</v>
      </c>
      <c r="G1160"/>
      <c r="H1160">
        <v>99.309269385999997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99.2</v>
      </c>
      <c r="S1160">
        <v>100.529187998</v>
      </c>
      <c r="T1160">
        <v>99.964626812999995</v>
      </c>
      <c r="U1160"/>
      <c r="V1160">
        <v>97.394489303</v>
      </c>
      <c r="W1160">
        <v>101.408450704</v>
      </c>
      <c r="X1160">
        <v>100.451508616</v>
      </c>
      <c r="Y1160"/>
      <c r="Z1160">
        <v>99.683386102</v>
      </c>
      <c r="AA1160">
        <v>100.226348699</v>
      </c>
      <c r="AB1160">
        <v>93.770491802999999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100.39154973399999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5">
        <v>42217</v>
      </c>
      <c r="B1161">
        <v>99.891675694</v>
      </c>
      <c r="C1161">
        <v>98.191817349000004</v>
      </c>
      <c r="D1161">
        <v>99.311863474000006</v>
      </c>
      <c r="E1161">
        <v>101.706577775</v>
      </c>
      <c r="F1161">
        <v>99.3</v>
      </c>
      <c r="G1161"/>
      <c r="H1161">
        <v>94.890488997000006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99.787083155999994</v>
      </c>
      <c r="O1161">
        <v>100.908409034</v>
      </c>
      <c r="P1161"/>
      <c r="Q1161">
        <v>100.00833402799999</v>
      </c>
      <c r="R1161">
        <v>100.08</v>
      </c>
      <c r="S1161">
        <v>99.768646403000005</v>
      </c>
      <c r="T1161">
        <v>100.282985497</v>
      </c>
      <c r="U1161"/>
      <c r="V1161">
        <v>100.790809956</v>
      </c>
      <c r="W1161">
        <v>97.708142344999999</v>
      </c>
      <c r="X1161">
        <v>101.429210227</v>
      </c>
      <c r="Y1161"/>
      <c r="Z1161">
        <v>105.68238626900001</v>
      </c>
      <c r="AA1161">
        <v>96.249366486</v>
      </c>
      <c r="AB1161">
        <v>96.206088992999995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100.00824508700001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5">
        <v>42248</v>
      </c>
      <c r="B1162">
        <v>99.791684025999999</v>
      </c>
      <c r="C1162">
        <v>100.991584035</v>
      </c>
      <c r="D1162">
        <v>96.999724744999995</v>
      </c>
      <c r="E1162">
        <v>99.550013509999999</v>
      </c>
      <c r="F1162">
        <v>100.2</v>
      </c>
      <c r="G1162"/>
      <c r="H1162">
        <v>100.05997457700001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101.18408432</v>
      </c>
      <c r="O1162">
        <v>100.708392366</v>
      </c>
      <c r="P1162"/>
      <c r="Q1162">
        <v>101.60846737200001</v>
      </c>
      <c r="R1162">
        <v>101.17</v>
      </c>
      <c r="S1162">
        <v>99.955074358000005</v>
      </c>
      <c r="T1162">
        <v>100.070746374</v>
      </c>
      <c r="U1162"/>
      <c r="V1162">
        <v>100.39124282</v>
      </c>
      <c r="W1162">
        <v>101.508459038</v>
      </c>
      <c r="X1162">
        <v>100.793428957</v>
      </c>
      <c r="Y1162"/>
      <c r="Z1162">
        <v>101.683052825</v>
      </c>
      <c r="AA1162">
        <v>93.741077685999997</v>
      </c>
      <c r="AB1162">
        <v>94.988290398000004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100.47077412599999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5">
        <v>42278</v>
      </c>
      <c r="B1163">
        <v>100.591617365</v>
      </c>
      <c r="C1163">
        <v>101.69152570599999</v>
      </c>
      <c r="D1163">
        <v>96.779521056999997</v>
      </c>
      <c r="E1163">
        <v>99.326625449000005</v>
      </c>
      <c r="F1163">
        <v>101</v>
      </c>
      <c r="G1163"/>
      <c r="H1163">
        <v>100.398282759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100.69160903300001</v>
      </c>
      <c r="N1163">
        <v>100.562083802</v>
      </c>
      <c r="O1163">
        <v>101.30844236999999</v>
      </c>
      <c r="P1163"/>
      <c r="Q1163">
        <v>99.908325693999998</v>
      </c>
      <c r="R1163">
        <v>101.29</v>
      </c>
      <c r="S1163">
        <v>99.915153325000006</v>
      </c>
      <c r="T1163">
        <v>100.070746374</v>
      </c>
      <c r="U1163"/>
      <c r="V1163">
        <v>99.492216764999995</v>
      </c>
      <c r="W1163">
        <v>102.10850904199999</v>
      </c>
      <c r="X1163">
        <v>103.421754157</v>
      </c>
      <c r="Y1163"/>
      <c r="Z1163">
        <v>100.483252791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100.108342362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100.21871675200001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5">
        <v>42309</v>
      </c>
      <c r="B1164">
        <v>101.091575702</v>
      </c>
      <c r="C1164">
        <v>101.091575702</v>
      </c>
      <c r="D1164">
        <v>95.127993394000001</v>
      </c>
      <c r="E1164">
        <v>99.645521939000005</v>
      </c>
      <c r="F1164">
        <v>100.2</v>
      </c>
      <c r="G1164"/>
      <c r="H1164">
        <v>97.921916404000001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100.486083738</v>
      </c>
      <c r="O1164">
        <v>98.308192348999995</v>
      </c>
      <c r="P1164"/>
      <c r="Q1164">
        <v>98.708225685000002</v>
      </c>
      <c r="R1164">
        <v>99.35</v>
      </c>
      <c r="S1164">
        <v>99.185087836999998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98.583569405000006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99.662671689999996</v>
      </c>
      <c r="AM1164">
        <v>101.7</v>
      </c>
      <c r="AN1164">
        <v>99.799168339999994</v>
      </c>
      <c r="AO1164">
        <v>100</v>
      </c>
      <c r="AP1164">
        <v>103.217202867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5">
        <v>42339</v>
      </c>
      <c r="B1165">
        <v>98.891759019999995</v>
      </c>
      <c r="C1165">
        <v>99.791684025999999</v>
      </c>
      <c r="D1165">
        <v>93.696669419000003</v>
      </c>
      <c r="E1165">
        <v>100.090692878</v>
      </c>
      <c r="F1165">
        <v>98.5</v>
      </c>
      <c r="G1165"/>
      <c r="H1165">
        <v>98.652469875999998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100.300083583</v>
      </c>
      <c r="O1165">
        <v>96.008000667000005</v>
      </c>
      <c r="P1165"/>
      <c r="Q1165">
        <v>102.30852571</v>
      </c>
      <c r="R1165">
        <v>99.7</v>
      </c>
      <c r="S1165">
        <v>98.643492408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99.312375097</v>
      </c>
      <c r="AM1165">
        <v>102.1</v>
      </c>
      <c r="AN1165">
        <v>100.30916409</v>
      </c>
      <c r="AO1165">
        <v>99.2</v>
      </c>
      <c r="AP1165">
        <v>102.11701950299999</v>
      </c>
      <c r="AQ1165">
        <v>98.608217350999993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5">
        <v>42370</v>
      </c>
      <c r="B1166">
        <v>102.29147571</v>
      </c>
      <c r="C1166">
        <v>104.991250729</v>
      </c>
      <c r="D1166">
        <v>94.687586017000001</v>
      </c>
      <c r="E1166">
        <v>100.697987367</v>
      </c>
      <c r="F1166">
        <v>99.2</v>
      </c>
      <c r="G1166"/>
      <c r="H1166">
        <v>99.075205069000006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101.84408487</v>
      </c>
      <c r="O1166">
        <v>101.10842570200001</v>
      </c>
      <c r="P1166"/>
      <c r="Q1166">
        <v>100.408367364</v>
      </c>
      <c r="R1166">
        <v>101.45</v>
      </c>
      <c r="S1166">
        <v>99.870114748999995</v>
      </c>
      <c r="T1166">
        <v>100.070746374</v>
      </c>
      <c r="U1166"/>
      <c r="V1166">
        <v>102.089403147</v>
      </c>
      <c r="W1166">
        <v>99.708309025999995</v>
      </c>
      <c r="X1166">
        <v>102.458038265</v>
      </c>
      <c r="Y1166"/>
      <c r="Z1166">
        <v>118.680219963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100.35466639400001</v>
      </c>
      <c r="AM1166">
        <v>101.9</v>
      </c>
      <c r="AN1166">
        <v>100.649161257</v>
      </c>
      <c r="AO1166">
        <v>100.5</v>
      </c>
      <c r="AP1166">
        <v>104.117352892</v>
      </c>
      <c r="AQ1166">
        <v>106.308859072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5">
        <v>42401</v>
      </c>
      <c r="B1167">
        <v>101.89150904100001</v>
      </c>
      <c r="C1167">
        <v>102.191484043</v>
      </c>
      <c r="D1167">
        <v>93.586567575000004</v>
      </c>
      <c r="E1167">
        <v>99.773401570999994</v>
      </c>
      <c r="F1167">
        <v>103.1</v>
      </c>
      <c r="G1167"/>
      <c r="H1167">
        <v>99.428260253000005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101.449084541</v>
      </c>
      <c r="O1167">
        <v>98.708225685000002</v>
      </c>
      <c r="P1167"/>
      <c r="Q1167">
        <v>102.408534045</v>
      </c>
      <c r="R1167">
        <v>100.84</v>
      </c>
      <c r="S1167">
        <v>99.285810386999998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99.883352775000006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100.007692795</v>
      </c>
      <c r="AM1167">
        <v>101.4</v>
      </c>
      <c r="AN1167">
        <v>102.309147424</v>
      </c>
      <c r="AO1167">
        <v>99.8</v>
      </c>
      <c r="AP1167">
        <v>105.717619603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5">
        <v>42430</v>
      </c>
      <c r="B1168">
        <v>102.491459045</v>
      </c>
      <c r="C1168">
        <v>103.691359053</v>
      </c>
      <c r="D1168">
        <v>94.026974952000003</v>
      </c>
      <c r="E1168">
        <v>98.756785245000003</v>
      </c>
      <c r="F1168">
        <v>102.1</v>
      </c>
      <c r="G1168"/>
      <c r="H1168">
        <v>101.79863513399999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102.35808529800001</v>
      </c>
      <c r="O1168">
        <v>97.108092341000003</v>
      </c>
      <c r="P1168"/>
      <c r="Q1168">
        <v>100.208350696</v>
      </c>
      <c r="R1168">
        <v>100.07</v>
      </c>
      <c r="S1168">
        <v>98.840017111999998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98.483586068999998</v>
      </c>
      <c r="AA1168">
        <v>88.777774421999993</v>
      </c>
      <c r="AB1168">
        <v>98.079625293000007</v>
      </c>
      <c r="AC1168">
        <v>100.49162569800001</v>
      </c>
      <c r="AD1168">
        <v>99.891675694</v>
      </c>
      <c r="AE1168">
        <v>101</v>
      </c>
      <c r="AF1168">
        <v>101.708475706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99.682601918000003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5">
        <v>42461</v>
      </c>
      <c r="B1169">
        <v>101.991500708</v>
      </c>
      <c r="C1169">
        <v>105.291225731</v>
      </c>
      <c r="D1169">
        <v>94.137076796000002</v>
      </c>
      <c r="E1169">
        <v>99.012009449000004</v>
      </c>
      <c r="F1169">
        <v>101.5</v>
      </c>
      <c r="G1169"/>
      <c r="H1169">
        <v>97.883670394000006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102.55308546099999</v>
      </c>
      <c r="O1169">
        <v>102.10850904199999</v>
      </c>
      <c r="P1169"/>
      <c r="Q1169">
        <v>105.308775731</v>
      </c>
      <c r="R1169">
        <v>101.14</v>
      </c>
      <c r="S1169">
        <v>99.315405154999993</v>
      </c>
      <c r="T1169">
        <v>103.46657233800001</v>
      </c>
      <c r="U1169"/>
      <c r="V1169">
        <v>103.288104553</v>
      </c>
      <c r="W1169">
        <v>102.30852571</v>
      </c>
      <c r="X1169">
        <v>104.287762534</v>
      </c>
      <c r="Y1169"/>
      <c r="Z1169">
        <v>98.783536076999994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100.065837632</v>
      </c>
      <c r="AM1169">
        <v>103.5</v>
      </c>
      <c r="AN1169">
        <v>103.799135007</v>
      </c>
      <c r="AO1169">
        <v>100.3</v>
      </c>
      <c r="AP1169">
        <v>104.51741957</v>
      </c>
      <c r="AQ1169">
        <v>104.60871739300001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5">
        <v>42491</v>
      </c>
      <c r="B1170">
        <v>101.191567369</v>
      </c>
      <c r="C1170">
        <v>101.391550704</v>
      </c>
      <c r="D1170">
        <v>94.247178640000001</v>
      </c>
      <c r="E1170">
        <v>95.219227959999998</v>
      </c>
      <c r="F1170">
        <v>100.4</v>
      </c>
      <c r="G1170"/>
      <c r="H1170">
        <v>98.740442388999995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100.350083625</v>
      </c>
      <c r="O1170">
        <v>99.608300692</v>
      </c>
      <c r="P1170"/>
      <c r="Q1170">
        <v>104.008667389</v>
      </c>
      <c r="R1170">
        <v>99.63</v>
      </c>
      <c r="S1170">
        <v>98.349598026999999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101.783036161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99.461059590000005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5">
        <v>42522</v>
      </c>
      <c r="B1171">
        <v>101.091575702</v>
      </c>
      <c r="C1171">
        <v>102.891425715</v>
      </c>
      <c r="D1171">
        <v>93.256262042000003</v>
      </c>
      <c r="E1171">
        <v>97.696293897999993</v>
      </c>
      <c r="F1171">
        <v>99.5</v>
      </c>
      <c r="G1171"/>
      <c r="H1171">
        <v>98.505617971999996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100.660083883</v>
      </c>
      <c r="O1171">
        <v>99.808317360000004</v>
      </c>
      <c r="P1171"/>
      <c r="Q1171">
        <v>105.308775731</v>
      </c>
      <c r="R1171">
        <v>99.32</v>
      </c>
      <c r="S1171">
        <v>98.930467254000007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98.922716628000003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99.912094288999995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5">
        <v>42552</v>
      </c>
      <c r="B1172">
        <v>100.69160903300001</v>
      </c>
      <c r="C1172">
        <v>107.791017415</v>
      </c>
      <c r="D1172">
        <v>93.916873108000004</v>
      </c>
      <c r="E1172">
        <v>100.25736444899999</v>
      </c>
      <c r="F1172">
        <v>98.3</v>
      </c>
      <c r="G1172"/>
      <c r="H1172">
        <v>97.582783792000001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100.80108400100001</v>
      </c>
      <c r="O1172">
        <v>104.508709059</v>
      </c>
      <c r="P1172"/>
      <c r="Q1172">
        <v>106.608884074</v>
      </c>
      <c r="R1172">
        <v>99.15</v>
      </c>
      <c r="S1172">
        <v>99.159943850999994</v>
      </c>
      <c r="T1172">
        <v>100.601344181</v>
      </c>
      <c r="U1172"/>
      <c r="V1172">
        <v>102.98842920200001</v>
      </c>
      <c r="W1172">
        <v>101.80848404</v>
      </c>
      <c r="X1172">
        <v>105.690838869</v>
      </c>
      <c r="Y1172"/>
      <c r="Z1172">
        <v>106.982169638</v>
      </c>
      <c r="AA1172">
        <v>93.901338335999995</v>
      </c>
      <c r="AB1172">
        <v>97.892271663000002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99.873259746000002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5">
        <v>42583</v>
      </c>
      <c r="B1173">
        <v>103.09140904900001</v>
      </c>
      <c r="C1173">
        <v>105.79118406800001</v>
      </c>
      <c r="D1173">
        <v>92.045141756000007</v>
      </c>
      <c r="E1173">
        <v>100.66427851</v>
      </c>
      <c r="F1173">
        <v>101.1</v>
      </c>
      <c r="G1173"/>
      <c r="H1173">
        <v>97.239703364999997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102.142085118</v>
      </c>
      <c r="O1173">
        <v>103.50862571899999</v>
      </c>
      <c r="P1173"/>
      <c r="Q1173">
        <v>103.708642387</v>
      </c>
      <c r="R1173">
        <v>101.08</v>
      </c>
      <c r="S1173">
        <v>99.654841223999995</v>
      </c>
      <c r="T1173">
        <v>100.389105058</v>
      </c>
      <c r="U1173"/>
      <c r="V1173">
        <v>103.188212769</v>
      </c>
      <c r="W1173">
        <v>101.30844236999999</v>
      </c>
      <c r="X1173">
        <v>104.889580731</v>
      </c>
      <c r="Y1173"/>
      <c r="Z1173">
        <v>89.185135810999995</v>
      </c>
      <c r="AA1173">
        <v>97.527279890000003</v>
      </c>
      <c r="AB1173">
        <v>96.955503512999996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100.29724360199999</v>
      </c>
      <c r="AM1173">
        <v>103.9</v>
      </c>
      <c r="AN1173">
        <v>103.219139841</v>
      </c>
      <c r="AO1173">
        <v>101.7</v>
      </c>
      <c r="AP1173">
        <v>108.41806967799999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5">
        <v>42614</v>
      </c>
      <c r="B1174">
        <v>102.791434047</v>
      </c>
      <c r="C1174">
        <v>102.99141738199999</v>
      </c>
      <c r="D1174">
        <v>93.036058354000005</v>
      </c>
      <c r="E1174">
        <v>101.849706653</v>
      </c>
      <c r="F1174">
        <v>99.5</v>
      </c>
      <c r="G1174"/>
      <c r="H1174">
        <v>97.863782330000006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101.90308491899999</v>
      </c>
      <c r="O1174">
        <v>107.208934078</v>
      </c>
      <c r="P1174"/>
      <c r="Q1174">
        <v>105.608800733</v>
      </c>
      <c r="R1174">
        <v>99.9</v>
      </c>
      <c r="S1174">
        <v>99.626333639999999</v>
      </c>
      <c r="T1174">
        <v>100.176865936</v>
      </c>
      <c r="U1174"/>
      <c r="V1174">
        <v>101.589944227</v>
      </c>
      <c r="W1174">
        <v>99.308275690000002</v>
      </c>
      <c r="X1174">
        <v>105.72848794799999</v>
      </c>
      <c r="Y1174"/>
      <c r="Z1174">
        <v>100.683219463</v>
      </c>
      <c r="AA1174">
        <v>92.278772641000003</v>
      </c>
      <c r="AB1174">
        <v>96.393442622999999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100.160570409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108.10900908399999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5">
        <v>42644</v>
      </c>
      <c r="B1175">
        <v>103.391384051</v>
      </c>
      <c r="C1175">
        <v>103.29139238400001</v>
      </c>
      <c r="D1175">
        <v>91.824938067999994</v>
      </c>
      <c r="E1175">
        <v>101.307422102</v>
      </c>
      <c r="F1175">
        <v>99</v>
      </c>
      <c r="G1175"/>
      <c r="H1175">
        <v>96.353030278999995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102.791434047</v>
      </c>
      <c r="N1175">
        <v>102.17408514500001</v>
      </c>
      <c r="O1175">
        <v>107.208934078</v>
      </c>
      <c r="P1175"/>
      <c r="Q1175">
        <v>106.408867406</v>
      </c>
      <c r="R1175">
        <v>99.54</v>
      </c>
      <c r="S1175">
        <v>99.682854907999996</v>
      </c>
      <c r="T1175">
        <v>98.691192075999993</v>
      </c>
      <c r="U1175"/>
      <c r="V1175">
        <v>105.38583201500001</v>
      </c>
      <c r="W1175">
        <v>99.908325693999998</v>
      </c>
      <c r="X1175">
        <v>108.241520983</v>
      </c>
      <c r="Y1175"/>
      <c r="Z1175">
        <v>117.180469922</v>
      </c>
      <c r="AA1175">
        <v>88.628063901999994</v>
      </c>
      <c r="AB1175">
        <v>94.332552692999997</v>
      </c>
      <c r="AC1175">
        <v>102.391467378</v>
      </c>
      <c r="AD1175">
        <v>101.091575702</v>
      </c>
      <c r="AE1175">
        <v>100.4</v>
      </c>
      <c r="AF1175">
        <v>97.908159013000002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100.52732797100001</v>
      </c>
      <c r="AM1175">
        <v>102.7</v>
      </c>
      <c r="AN1175">
        <v>101.279156007</v>
      </c>
      <c r="AO1175">
        <v>104.1</v>
      </c>
      <c r="AP1175">
        <v>106.21770295</v>
      </c>
      <c r="AQ1175">
        <v>108.209017418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5">
        <v>42675</v>
      </c>
      <c r="B1176">
        <v>104.59128406000001</v>
      </c>
      <c r="C1176">
        <v>103.991334055</v>
      </c>
      <c r="D1176">
        <v>92.705752821000004</v>
      </c>
      <c r="E1176">
        <v>102.579530163</v>
      </c>
      <c r="F1176">
        <v>99.1</v>
      </c>
      <c r="G1176"/>
      <c r="H1176">
        <v>99.000353114000006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103.22108601799999</v>
      </c>
      <c r="O1176">
        <v>108.209017418</v>
      </c>
      <c r="P1176"/>
      <c r="Q1176">
        <v>105.708809067</v>
      </c>
      <c r="R1176">
        <v>102.26</v>
      </c>
      <c r="S1176">
        <v>99.937899661000003</v>
      </c>
      <c r="T1176">
        <v>99.540148567000003</v>
      </c>
      <c r="U1176"/>
      <c r="V1176">
        <v>104.78648131200001</v>
      </c>
      <c r="W1176">
        <v>102.208517376</v>
      </c>
      <c r="X1176">
        <v>106.264670681</v>
      </c>
      <c r="Y1176"/>
      <c r="Z1176">
        <v>101.983002833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101.037309118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5">
        <v>42705</v>
      </c>
      <c r="B1177">
        <v>104.091325723</v>
      </c>
      <c r="C1177">
        <v>110.09082576500001</v>
      </c>
      <c r="D1177">
        <v>94.247178640000001</v>
      </c>
      <c r="E1177">
        <v>102.808803897</v>
      </c>
      <c r="F1177">
        <v>101.7</v>
      </c>
      <c r="G1177"/>
      <c r="H1177">
        <v>97.881266565999994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103.25408604499999</v>
      </c>
      <c r="O1177">
        <v>106.108842404</v>
      </c>
      <c r="P1177"/>
      <c r="Q1177">
        <v>104.30869239099999</v>
      </c>
      <c r="R1177">
        <v>100.77</v>
      </c>
      <c r="S1177">
        <v>100.001481394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104.582569572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101.09693856600001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5">
        <v>42736</v>
      </c>
      <c r="B1178">
        <v>102.391467378</v>
      </c>
      <c r="C1178">
        <v>102.891425715</v>
      </c>
      <c r="D1178">
        <v>94.907789704999999</v>
      </c>
      <c r="E1178">
        <v>103.53407938700001</v>
      </c>
      <c r="F1178">
        <v>105.2</v>
      </c>
      <c r="G1178"/>
      <c r="H1178">
        <v>98.000439940000007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101.991500708</v>
      </c>
      <c r="N1178">
        <v>104.234086862</v>
      </c>
      <c r="O1178">
        <v>103.708642387</v>
      </c>
      <c r="P1178"/>
      <c r="Q1178">
        <v>107.60896741400001</v>
      </c>
      <c r="R1178">
        <v>101.12</v>
      </c>
      <c r="S1178">
        <v>99.756639199999995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99.083486085999994</v>
      </c>
      <c r="AA1178">
        <v>86.844985057000002</v>
      </c>
      <c r="AB1178">
        <v>97.985948477999997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101.078450688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5">
        <v>42767</v>
      </c>
      <c r="B1179">
        <v>104.791267394</v>
      </c>
      <c r="C1179">
        <v>106.791100742</v>
      </c>
      <c r="D1179">
        <v>96.229011835999998</v>
      </c>
      <c r="E1179">
        <v>103.129305571</v>
      </c>
      <c r="F1179">
        <v>100.8</v>
      </c>
      <c r="G1179"/>
      <c r="H1179">
        <v>93.856075265000001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102.791434047</v>
      </c>
      <c r="N1179">
        <v>103.48708623900001</v>
      </c>
      <c r="O1179">
        <v>105.508792399</v>
      </c>
      <c r="P1179"/>
      <c r="Q1179">
        <v>106.208850738</v>
      </c>
      <c r="R1179">
        <v>100.11</v>
      </c>
      <c r="S1179">
        <v>99.840753456000002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103.182802866</v>
      </c>
      <c r="AA1179">
        <v>86.163810866999995</v>
      </c>
      <c r="AB1179">
        <v>94.613583137999996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101.140925635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111.809317443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5">
        <v>42795</v>
      </c>
      <c r="B1180">
        <v>105.691192401</v>
      </c>
      <c r="C1180">
        <v>105.891175735</v>
      </c>
      <c r="D1180">
        <v>94.357280484</v>
      </c>
      <c r="E1180">
        <v>103.363127326</v>
      </c>
      <c r="F1180">
        <v>104.5</v>
      </c>
      <c r="G1180"/>
      <c r="H1180">
        <v>90.571684783999999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103.290086075</v>
      </c>
      <c r="O1180">
        <v>108.40903408600001</v>
      </c>
      <c r="P1180"/>
      <c r="Q1180">
        <v>105.308775731</v>
      </c>
      <c r="R1180">
        <v>101.43</v>
      </c>
      <c r="S1180">
        <v>100.163985271</v>
      </c>
      <c r="T1180">
        <v>98.054474708000001</v>
      </c>
      <c r="U1180"/>
      <c r="V1180">
        <v>107.683343045</v>
      </c>
      <c r="W1180">
        <v>105.008750729</v>
      </c>
      <c r="X1180">
        <v>107.444258608</v>
      </c>
      <c r="Y1180"/>
      <c r="Z1180">
        <v>95.484085985999997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101.52656996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5">
        <v>42826</v>
      </c>
      <c r="B1181">
        <v>106.291142405</v>
      </c>
      <c r="C1181">
        <v>107.891009083</v>
      </c>
      <c r="D1181">
        <v>94.577484173000002</v>
      </c>
      <c r="E1181">
        <v>104.323027162</v>
      </c>
      <c r="F1181">
        <v>101.7</v>
      </c>
      <c r="G1181"/>
      <c r="H1181">
        <v>96.502975507000002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103.301086084</v>
      </c>
      <c r="O1181">
        <v>110.00916743099999</v>
      </c>
      <c r="P1181"/>
      <c r="Q1181">
        <v>106.00883407000001</v>
      </c>
      <c r="R1181">
        <v>101.03</v>
      </c>
      <c r="S1181">
        <v>101.292560112</v>
      </c>
      <c r="T1181">
        <v>98.903431198999996</v>
      </c>
      <c r="U1181"/>
      <c r="V1181">
        <v>103.687671689</v>
      </c>
      <c r="W1181">
        <v>105.708809067</v>
      </c>
      <c r="X1181">
        <v>108.013680624</v>
      </c>
      <c r="Y1181"/>
      <c r="Z1181">
        <v>101.483086152</v>
      </c>
      <c r="AA1181">
        <v>88.803067695999999</v>
      </c>
      <c r="AB1181">
        <v>100.515222482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102.316333024</v>
      </c>
      <c r="AM1181">
        <v>107.8</v>
      </c>
      <c r="AN1181">
        <v>101.879151007</v>
      </c>
      <c r="AO1181">
        <v>105.6</v>
      </c>
      <c r="AP1181">
        <v>106.51775295900001</v>
      </c>
      <c r="AQ1181">
        <v>113.20943412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5">
        <v>42856</v>
      </c>
      <c r="B1182">
        <v>106.791100742</v>
      </c>
      <c r="C1182">
        <v>106.49112574</v>
      </c>
      <c r="D1182">
        <v>94.797687861</v>
      </c>
      <c r="E1182">
        <v>105.473676325</v>
      </c>
      <c r="F1182">
        <v>104.2</v>
      </c>
      <c r="G1182"/>
      <c r="H1182">
        <v>96.820135812999993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104.486087072</v>
      </c>
      <c r="O1182">
        <v>108.309025752</v>
      </c>
      <c r="P1182"/>
      <c r="Q1182">
        <v>107.408950746</v>
      </c>
      <c r="R1182">
        <v>103.33</v>
      </c>
      <c r="S1182">
        <v>101.32280578300001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94.984169304999995</v>
      </c>
      <c r="AA1182">
        <v>86.686641804000004</v>
      </c>
      <c r="AB1182">
        <v>99.297423887999997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102.465759914</v>
      </c>
      <c r="AM1182">
        <v>108.7</v>
      </c>
      <c r="AN1182">
        <v>107.099107507</v>
      </c>
      <c r="AO1182">
        <v>106.6</v>
      </c>
      <c r="AP1182">
        <v>106.617769628</v>
      </c>
      <c r="AQ1182">
        <v>113.909492458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5">
        <v>42887</v>
      </c>
      <c r="B1183">
        <v>107.19106741100001</v>
      </c>
      <c r="C1183">
        <v>107.791017415</v>
      </c>
      <c r="D1183">
        <v>95.568400771</v>
      </c>
      <c r="E1183">
        <v>105.566241917</v>
      </c>
      <c r="F1183">
        <v>104.2</v>
      </c>
      <c r="G1183"/>
      <c r="H1183">
        <v>97.316834955000004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104.49208707699999</v>
      </c>
      <c r="O1183">
        <v>108.40903408600001</v>
      </c>
      <c r="P1183"/>
      <c r="Q1183">
        <v>107.708975748</v>
      </c>
      <c r="R1183">
        <v>102.05</v>
      </c>
      <c r="S1183">
        <v>101.585704811</v>
      </c>
      <c r="T1183">
        <v>99.009550761</v>
      </c>
      <c r="U1183"/>
      <c r="V1183">
        <v>106.98410055799999</v>
      </c>
      <c r="W1183">
        <v>106.50887573999999</v>
      </c>
      <c r="X1183">
        <v>106.703517625</v>
      </c>
      <c r="Y1183"/>
      <c r="Z1183">
        <v>85.485752375000004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102.57812424399999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113.509459122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5">
        <v>42917</v>
      </c>
      <c r="B1184">
        <v>108.39096741900001</v>
      </c>
      <c r="C1184">
        <v>111.79068411</v>
      </c>
      <c r="D1184">
        <v>95.898706302999997</v>
      </c>
      <c r="E1184">
        <v>106.10692128399999</v>
      </c>
      <c r="F1184">
        <v>108.5</v>
      </c>
      <c r="G1184"/>
      <c r="H1184">
        <v>99.291794879999998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104.233086861</v>
      </c>
      <c r="O1184">
        <v>105.308775731</v>
      </c>
      <c r="P1184"/>
      <c r="Q1184">
        <v>109.00908409</v>
      </c>
      <c r="R1184">
        <v>102.56</v>
      </c>
      <c r="S1184">
        <v>101.675085592</v>
      </c>
      <c r="T1184">
        <v>99.964626812999995</v>
      </c>
      <c r="U1184"/>
      <c r="V1184">
        <v>105.485723799</v>
      </c>
      <c r="W1184">
        <v>102.908575715</v>
      </c>
      <c r="X1184">
        <v>106.91092876499999</v>
      </c>
      <c r="Y1184"/>
      <c r="Z1184">
        <v>100.7832028</v>
      </c>
      <c r="AA1184">
        <v>91.538577064999998</v>
      </c>
      <c r="AB1184">
        <v>98.079625293000007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102.710255457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5">
        <v>42948</v>
      </c>
      <c r="B1185">
        <v>109.590867428</v>
      </c>
      <c r="C1185">
        <v>110.190817432</v>
      </c>
      <c r="D1185">
        <v>95.898706302999997</v>
      </c>
      <c r="E1185">
        <v>104.886981693</v>
      </c>
      <c r="F1185">
        <v>108.9</v>
      </c>
      <c r="G1185"/>
      <c r="H1185">
        <v>100.785158814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104.639087199</v>
      </c>
      <c r="O1185">
        <v>104.508709059</v>
      </c>
      <c r="P1185"/>
      <c r="Q1185">
        <v>107.50895908</v>
      </c>
      <c r="R1185">
        <v>102.89</v>
      </c>
      <c r="S1185">
        <v>102.06379910699999</v>
      </c>
      <c r="T1185">
        <v>100.070746374</v>
      </c>
      <c r="U1185"/>
      <c r="V1185">
        <v>108.882044452</v>
      </c>
      <c r="W1185">
        <v>107.00891741</v>
      </c>
      <c r="X1185">
        <v>110.03015963</v>
      </c>
      <c r="Y1185"/>
      <c r="Z1185">
        <v>91.784702550000006</v>
      </c>
      <c r="AA1185">
        <v>100.142881812</v>
      </c>
      <c r="AB1185">
        <v>98.360655738000005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103.307269248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5">
        <v>42979</v>
      </c>
      <c r="B1186">
        <v>109.390884093</v>
      </c>
      <c r="C1186">
        <v>107.891009083</v>
      </c>
      <c r="D1186">
        <v>96.339113679999997</v>
      </c>
      <c r="E1186">
        <v>105.332687693</v>
      </c>
      <c r="F1186">
        <v>106.6</v>
      </c>
      <c r="G1186"/>
      <c r="H1186">
        <v>100.06798429299999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104.991250729</v>
      </c>
      <c r="N1186">
        <v>105.322087768</v>
      </c>
      <c r="O1186">
        <v>107.708975748</v>
      </c>
      <c r="P1186"/>
      <c r="Q1186">
        <v>106.908909076</v>
      </c>
      <c r="R1186">
        <v>103.6</v>
      </c>
      <c r="S1186">
        <v>101.716912967</v>
      </c>
      <c r="T1186">
        <v>101.874778918</v>
      </c>
      <c r="U1186"/>
      <c r="V1186">
        <v>104.087238825</v>
      </c>
      <c r="W1186">
        <v>106.408867406</v>
      </c>
      <c r="X1186">
        <v>110.55562534800001</v>
      </c>
      <c r="Y1186"/>
      <c r="Z1186">
        <v>97.783702715999993</v>
      </c>
      <c r="AA1186">
        <v>95.64025556</v>
      </c>
      <c r="AB1186">
        <v>98.079625293000007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103.032892141</v>
      </c>
      <c r="AM1186">
        <v>111.8</v>
      </c>
      <c r="AN1186">
        <v>106.879109341</v>
      </c>
      <c r="AO1186">
        <v>107</v>
      </c>
      <c r="AP1186">
        <v>110.418403067</v>
      </c>
      <c r="AQ1186">
        <v>120.210017501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5">
        <v>43009</v>
      </c>
      <c r="B1187">
        <v>108.990917424</v>
      </c>
      <c r="C1187">
        <v>106.891092409</v>
      </c>
      <c r="D1187">
        <v>97.109826589999997</v>
      </c>
      <c r="E1187">
        <v>104.646739203</v>
      </c>
      <c r="F1187">
        <v>106.4</v>
      </c>
      <c r="G1187"/>
      <c r="H1187">
        <v>100.305598311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105.691192401</v>
      </c>
      <c r="N1187">
        <v>106.40408866999999</v>
      </c>
      <c r="O1187">
        <v>109.109092424</v>
      </c>
      <c r="P1187"/>
      <c r="Q1187">
        <v>108.40903408600001</v>
      </c>
      <c r="R1187">
        <v>104.08</v>
      </c>
      <c r="S1187">
        <v>102.21873710600001</v>
      </c>
      <c r="T1187">
        <v>102.08701804</v>
      </c>
      <c r="U1187"/>
      <c r="V1187">
        <v>107.483559477</v>
      </c>
      <c r="W1187">
        <v>107.80898408199999</v>
      </c>
      <c r="X1187">
        <v>110.08141154</v>
      </c>
      <c r="Y1187"/>
      <c r="Z1187">
        <v>115.080819863</v>
      </c>
      <c r="AA1187">
        <v>92.934800706999994</v>
      </c>
      <c r="AB1187">
        <v>99.953161593000004</v>
      </c>
      <c r="AC1187">
        <v>105.691192401</v>
      </c>
      <c r="AD1187">
        <v>103.19140071699999</v>
      </c>
      <c r="AE1187">
        <v>105.8</v>
      </c>
      <c r="AF1187">
        <v>101.80848404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103.61041472700001</v>
      </c>
      <c r="AM1187">
        <v>113</v>
      </c>
      <c r="AN1187">
        <v>105.929117257</v>
      </c>
      <c r="AO1187">
        <v>105.7</v>
      </c>
      <c r="AP1187">
        <v>110.418403067</v>
      </c>
      <c r="AQ1187">
        <v>118.809900825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5">
        <v>43040</v>
      </c>
      <c r="B1188">
        <v>111.690692442</v>
      </c>
      <c r="C1188">
        <v>108.39096741900001</v>
      </c>
      <c r="D1188">
        <v>97.550233965999993</v>
      </c>
      <c r="E1188">
        <v>105.794445529</v>
      </c>
      <c r="F1188">
        <v>108.3</v>
      </c>
      <c r="G1188"/>
      <c r="H1188">
        <v>100.896354002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107.61508967899999</v>
      </c>
      <c r="O1188">
        <v>107.108925744</v>
      </c>
      <c r="P1188"/>
      <c r="Q1188">
        <v>109.909159097</v>
      </c>
      <c r="R1188">
        <v>104.46</v>
      </c>
      <c r="S1188">
        <v>103.17673621599999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117.28045325799999</v>
      </c>
      <c r="AA1188">
        <v>96.896902148999999</v>
      </c>
      <c r="AB1188">
        <v>100.515222482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104.33977923099999</v>
      </c>
      <c r="AM1188">
        <v>111.9</v>
      </c>
      <c r="AN1188">
        <v>106.359113674</v>
      </c>
      <c r="AO1188">
        <v>105.5</v>
      </c>
      <c r="AP1188">
        <v>112.91881980300001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5">
        <v>43070</v>
      </c>
      <c r="B1189">
        <v>112.49062578100001</v>
      </c>
      <c r="C1189">
        <v>107.491042413</v>
      </c>
      <c r="D1189">
        <v>100.52298376</v>
      </c>
      <c r="E1189">
        <v>106.223297101</v>
      </c>
      <c r="F1189">
        <v>115.2</v>
      </c>
      <c r="G1189"/>
      <c r="H1189">
        <v>99.375995474000007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109.397091164</v>
      </c>
      <c r="O1189">
        <v>109.20910075800001</v>
      </c>
      <c r="P1189"/>
      <c r="Q1189">
        <v>111.209267439</v>
      </c>
      <c r="R1189">
        <v>105.68</v>
      </c>
      <c r="S1189">
        <v>103.76421546100001</v>
      </c>
      <c r="T1189">
        <v>103.148213654</v>
      </c>
      <c r="U1189"/>
      <c r="V1189">
        <v>107.883126613</v>
      </c>
      <c r="W1189">
        <v>108.40903408600001</v>
      </c>
      <c r="X1189">
        <v>112.798416437</v>
      </c>
      <c r="Y1189"/>
      <c r="Z1189">
        <v>110.98150308300001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104.98724022099999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5">
        <v>43101</v>
      </c>
      <c r="B1190">
        <v>109.990834097</v>
      </c>
      <c r="C1190">
        <v>108.190984085</v>
      </c>
      <c r="D1190">
        <v>97.880539498999994</v>
      </c>
      <c r="E1190">
        <v>105.725155101</v>
      </c>
      <c r="F1190">
        <v>110.4</v>
      </c>
      <c r="G1190"/>
      <c r="H1190">
        <v>100.596948962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105.362087802</v>
      </c>
      <c r="O1190">
        <v>111.209267439</v>
      </c>
      <c r="P1190"/>
      <c r="Q1190">
        <v>111.509292441</v>
      </c>
      <c r="R1190">
        <v>101.81</v>
      </c>
      <c r="S1190">
        <v>102.446713526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102.58290285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103.920460749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123.110259188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5">
        <v>43132</v>
      </c>
      <c r="B1191">
        <v>111.590700775</v>
      </c>
      <c r="C1191">
        <v>106.191150737</v>
      </c>
      <c r="D1191">
        <v>97.550233965999993</v>
      </c>
      <c r="E1191">
        <v>107.125945386</v>
      </c>
      <c r="F1191">
        <v>111.7</v>
      </c>
      <c r="G1191"/>
      <c r="H1191">
        <v>103.494938768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106.557088798</v>
      </c>
      <c r="O1191">
        <v>107.00891741</v>
      </c>
      <c r="P1191"/>
      <c r="Q1191">
        <v>111.309275773</v>
      </c>
      <c r="R1191">
        <v>103.3</v>
      </c>
      <c r="S1191">
        <v>102.946621628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97.383769372000003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104.365772956</v>
      </c>
      <c r="AM1191">
        <v>114</v>
      </c>
      <c r="AN1191">
        <v>105.079124341</v>
      </c>
      <c r="AO1191">
        <v>107.3</v>
      </c>
      <c r="AP1191">
        <v>109.518253042</v>
      </c>
      <c r="AQ1191">
        <v>119.70997583099999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5">
        <v>43160</v>
      </c>
      <c r="B1192">
        <v>109.79085076200001</v>
      </c>
      <c r="C1192">
        <v>109.89084243000001</v>
      </c>
      <c r="D1192">
        <v>98.761354252999993</v>
      </c>
      <c r="E1192">
        <v>108.369427672</v>
      </c>
      <c r="F1192">
        <v>111</v>
      </c>
      <c r="G1192"/>
      <c r="H1192">
        <v>101.66435828100001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107.71708976399999</v>
      </c>
      <c r="O1192">
        <v>111.309275773</v>
      </c>
      <c r="P1192"/>
      <c r="Q1192">
        <v>113.30944245400001</v>
      </c>
      <c r="R1192">
        <v>104.3</v>
      </c>
      <c r="S1192">
        <v>103.77967597599999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79.586735544000007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104.838565692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5">
        <v>43191</v>
      </c>
      <c r="B1193">
        <v>111.590700775</v>
      </c>
      <c r="C1193">
        <v>110.190817432</v>
      </c>
      <c r="D1193">
        <v>98.981557941000005</v>
      </c>
      <c r="E1193">
        <v>108.619568794</v>
      </c>
      <c r="F1193">
        <v>111.4</v>
      </c>
      <c r="G1193"/>
      <c r="H1193">
        <v>100.372434197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105.308087757</v>
      </c>
      <c r="O1193">
        <v>113.80948412399999</v>
      </c>
      <c r="P1193"/>
      <c r="Q1193">
        <v>107.908992416</v>
      </c>
      <c r="R1193">
        <v>103.25</v>
      </c>
      <c r="S1193">
        <v>103.983854063</v>
      </c>
      <c r="T1193">
        <v>103.042094093</v>
      </c>
      <c r="U1193"/>
      <c r="V1193">
        <v>106.98410055799999</v>
      </c>
      <c r="W1193">
        <v>108.90907575599999</v>
      </c>
      <c r="X1193">
        <v>112.721647166</v>
      </c>
      <c r="Y1193"/>
      <c r="Z1193">
        <v>93.084485919000002</v>
      </c>
      <c r="AA1193"/>
      <c r="AB1193">
        <v>101.077283372</v>
      </c>
      <c r="AC1193">
        <v>105.79118406800001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105.083580533</v>
      </c>
      <c r="AM1193">
        <v>115</v>
      </c>
      <c r="AN1193">
        <v>106.759110341</v>
      </c>
      <c r="AO1193">
        <v>108.5</v>
      </c>
      <c r="AP1193">
        <v>109.518253042</v>
      </c>
      <c r="AQ1193">
        <v>120.61005083800001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5">
        <v>43221</v>
      </c>
      <c r="B1194">
        <v>114.79043412999999</v>
      </c>
      <c r="C1194">
        <v>110.390800767</v>
      </c>
      <c r="D1194">
        <v>88.191577209000002</v>
      </c>
      <c r="E1194">
        <v>108.37879124299999</v>
      </c>
      <c r="F1194">
        <v>113.3</v>
      </c>
      <c r="G1194"/>
      <c r="H1194">
        <v>100.915982978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105.667088056</v>
      </c>
      <c r="O1194">
        <v>113.909492458</v>
      </c>
      <c r="P1194"/>
      <c r="Q1194">
        <v>112.009334111</v>
      </c>
      <c r="R1194">
        <v>102.2</v>
      </c>
      <c r="S1194">
        <v>103.800268449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102.08298616899999</v>
      </c>
      <c r="AA1194"/>
      <c r="AB1194">
        <v>101.358313817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105.21029763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5">
        <v>43252</v>
      </c>
      <c r="B1195">
        <v>113.190567453</v>
      </c>
      <c r="C1195">
        <v>106.291142405</v>
      </c>
      <c r="D1195">
        <v>99.201761629999993</v>
      </c>
      <c r="E1195">
        <v>109.233284019</v>
      </c>
      <c r="F1195">
        <v>113.3</v>
      </c>
      <c r="G1195"/>
      <c r="H1195">
        <v>102.307674789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104.53208711000001</v>
      </c>
      <c r="O1195">
        <v>111.709309109</v>
      </c>
      <c r="P1195"/>
      <c r="Q1195">
        <v>111.309275773</v>
      </c>
      <c r="R1195">
        <v>103.94</v>
      </c>
      <c r="S1195">
        <v>104.23803209800001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98.383602733000004</v>
      </c>
      <c r="AA1195"/>
      <c r="AB1195">
        <v>99.765807963</v>
      </c>
      <c r="AC1195">
        <v>107.291059078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105.459145539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122.110175848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5">
        <v>43282</v>
      </c>
      <c r="B1196">
        <v>112.890592451</v>
      </c>
      <c r="C1196">
        <v>109.190900758</v>
      </c>
      <c r="D1196">
        <v>98.871456097000006</v>
      </c>
      <c r="E1196">
        <v>110.20575779399999</v>
      </c>
      <c r="F1196">
        <v>110.3</v>
      </c>
      <c r="G1196"/>
      <c r="H1196">
        <v>101.24314028000001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104.59128406000001</v>
      </c>
      <c r="N1196">
        <v>104.626087188</v>
      </c>
      <c r="O1196">
        <v>111.209267439</v>
      </c>
      <c r="P1196"/>
      <c r="Q1196">
        <v>109.80915076300001</v>
      </c>
      <c r="R1196">
        <v>103.73</v>
      </c>
      <c r="S1196">
        <v>104.002443519</v>
      </c>
      <c r="T1196">
        <v>103.78493102199999</v>
      </c>
      <c r="U1196"/>
      <c r="V1196">
        <v>109.181719804</v>
      </c>
      <c r="W1196">
        <v>107.00891741</v>
      </c>
      <c r="X1196">
        <v>113.57310292299999</v>
      </c>
      <c r="Y1196"/>
      <c r="Z1196">
        <v>89.685052490999993</v>
      </c>
      <c r="AA1196"/>
      <c r="AB1196">
        <v>101.826697892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105.18238516300001</v>
      </c>
      <c r="AM1196">
        <v>117.7</v>
      </c>
      <c r="AN1196">
        <v>107.799101674</v>
      </c>
      <c r="AO1196">
        <v>109.9</v>
      </c>
      <c r="AP1196">
        <v>111.018503084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5">
        <v>43313</v>
      </c>
      <c r="B1197">
        <v>113.090575785</v>
      </c>
      <c r="C1197">
        <v>112.29064244600001</v>
      </c>
      <c r="D1197">
        <v>97.990641342999993</v>
      </c>
      <c r="E1197">
        <v>110.41362908000001</v>
      </c>
      <c r="F1197">
        <v>111</v>
      </c>
      <c r="G1197"/>
      <c r="H1197">
        <v>100.412222277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105.41708784799999</v>
      </c>
      <c r="O1197">
        <v>111.809317443</v>
      </c>
      <c r="P1197"/>
      <c r="Q1197">
        <v>110.209184099</v>
      </c>
      <c r="R1197">
        <v>104.07</v>
      </c>
      <c r="S1197">
        <v>104.572913841</v>
      </c>
      <c r="T1197">
        <v>104.527767952</v>
      </c>
      <c r="U1197"/>
      <c r="V1197">
        <v>109.281611587</v>
      </c>
      <c r="W1197">
        <v>111.809317443</v>
      </c>
      <c r="X1197">
        <v>115.380214967</v>
      </c>
      <c r="Y1197"/>
      <c r="Z1197">
        <v>100.683219463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118.3</v>
      </c>
      <c r="AH1197"/>
      <c r="AI1197">
        <v>102.69144238</v>
      </c>
      <c r="AJ1197">
        <v>104.150504267</v>
      </c>
      <c r="AK1197"/>
      <c r="AL1197">
        <v>105.90665273400001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122.310192516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5">
        <v>43344</v>
      </c>
      <c r="B1198">
        <v>114.390467461</v>
      </c>
      <c r="C1198">
        <v>106.591117407</v>
      </c>
      <c r="D1198">
        <v>95.348197081999999</v>
      </c>
      <c r="E1198">
        <v>110.185960529</v>
      </c>
      <c r="F1198">
        <v>109.5</v>
      </c>
      <c r="G1198"/>
      <c r="H1198">
        <v>99.757980739999994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105.307087756</v>
      </c>
      <c r="O1198">
        <v>112.209350779</v>
      </c>
      <c r="P1198"/>
      <c r="Q1198">
        <v>113.109425785</v>
      </c>
      <c r="R1198">
        <v>102.92</v>
      </c>
      <c r="S1198">
        <v>104.356580102</v>
      </c>
      <c r="T1198">
        <v>104.74000707499999</v>
      </c>
      <c r="U1198"/>
      <c r="V1198">
        <v>107.78323482899999</v>
      </c>
      <c r="W1198">
        <v>108.709059088</v>
      </c>
      <c r="X1198">
        <v>116.272841183</v>
      </c>
      <c r="Y1198"/>
      <c r="Z1198">
        <v>98.98350275</v>
      </c>
      <c r="AA1198"/>
      <c r="AB1198">
        <v>100.60889929699999</v>
      </c>
      <c r="AC1198">
        <v>107.19106741100001</v>
      </c>
      <c r="AD1198">
        <v>103.29139238400001</v>
      </c>
      <c r="AE1198">
        <v>106.1</v>
      </c>
      <c r="AF1198">
        <v>100.50837569799999</v>
      </c>
      <c r="AG1198">
        <v>113.8</v>
      </c>
      <c r="AH1198"/>
      <c r="AI1198">
        <v>102.791434047</v>
      </c>
      <c r="AJ1198">
        <v>102.055857254</v>
      </c>
      <c r="AK1198"/>
      <c r="AL1198">
        <v>105.275721152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5">
        <v>43374</v>
      </c>
      <c r="B1199">
        <v>116.29030914099999</v>
      </c>
      <c r="C1199">
        <v>106.591117407</v>
      </c>
      <c r="D1199">
        <v>96.449215523999996</v>
      </c>
      <c r="E1199">
        <v>110.62792109999999</v>
      </c>
      <c r="F1199">
        <v>115.8</v>
      </c>
      <c r="G1199"/>
      <c r="H1199">
        <v>99.937643499999993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105.99116740300001</v>
      </c>
      <c r="N1199">
        <v>106.24008853300001</v>
      </c>
      <c r="O1199">
        <v>112.40936744699999</v>
      </c>
      <c r="P1199"/>
      <c r="Q1199">
        <v>111.10925910500001</v>
      </c>
      <c r="R1199">
        <v>103.93</v>
      </c>
      <c r="S1199">
        <v>104.64898519400001</v>
      </c>
      <c r="T1199">
        <v>103.678811461</v>
      </c>
      <c r="U1199"/>
      <c r="V1199">
        <v>107.883126613</v>
      </c>
      <c r="W1199">
        <v>110.80923410299999</v>
      </c>
      <c r="X1199">
        <v>119.16063876</v>
      </c>
      <c r="Y1199"/>
      <c r="Z1199">
        <v>107.082152975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104.208684057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105.76625564699999</v>
      </c>
      <c r="AM1199">
        <v>118.6</v>
      </c>
      <c r="AN1199">
        <v>106.469112757</v>
      </c>
      <c r="AO1199">
        <v>110.3</v>
      </c>
      <c r="AP1199">
        <v>116.819469912</v>
      </c>
      <c r="AQ1199">
        <v>122.91024252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5">
        <v>43405</v>
      </c>
      <c r="B1200">
        <v>115.39038413500001</v>
      </c>
      <c r="C1200">
        <v>112.39063411399999</v>
      </c>
      <c r="D1200">
        <v>96.449215523999996</v>
      </c>
      <c r="E1200">
        <v>109.670429039</v>
      </c>
      <c r="F1200">
        <v>114.8</v>
      </c>
      <c r="G1200"/>
      <c r="H1200">
        <v>103.90324723000001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104.587087156</v>
      </c>
      <c r="O1200">
        <v>116.409700808</v>
      </c>
      <c r="P1200"/>
      <c r="Q1200">
        <v>111.009250771</v>
      </c>
      <c r="R1200">
        <v>102.86</v>
      </c>
      <c r="S1200">
        <v>103.903857139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96.083986002000003</v>
      </c>
      <c r="AA1200"/>
      <c r="AB1200">
        <v>98.079625293000007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104.99260550699999</v>
      </c>
      <c r="AM1200">
        <v>117.7</v>
      </c>
      <c r="AN1200">
        <v>103.12914059000001</v>
      </c>
      <c r="AO1200">
        <v>110.2</v>
      </c>
      <c r="AP1200">
        <v>114.319053176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5">
        <v>43435</v>
      </c>
      <c r="B1201">
        <v>118.790100825</v>
      </c>
      <c r="C1201">
        <v>107.19106741100001</v>
      </c>
      <c r="D1201">
        <v>96.669419212999998</v>
      </c>
      <c r="E1201">
        <v>108.663978876</v>
      </c>
      <c r="F1201">
        <v>116.6</v>
      </c>
      <c r="G1201"/>
      <c r="H1201">
        <v>102.516009496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104.691275727</v>
      </c>
      <c r="N1201">
        <v>104.274086895</v>
      </c>
      <c r="O1201">
        <v>116.909742479</v>
      </c>
      <c r="P1201"/>
      <c r="Q1201">
        <v>112.70939244900001</v>
      </c>
      <c r="R1201">
        <v>104.24</v>
      </c>
      <c r="S1201">
        <v>104.09110674900001</v>
      </c>
      <c r="T1201">
        <v>103.78493102199999</v>
      </c>
      <c r="U1201"/>
      <c r="V1201">
        <v>110.280529426</v>
      </c>
      <c r="W1201">
        <v>115.90965913799999</v>
      </c>
      <c r="X1201">
        <v>115.45191532299999</v>
      </c>
      <c r="Y1201"/>
      <c r="Z1201">
        <v>94.084319280000003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105.01703195100001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5">
        <v>43466</v>
      </c>
      <c r="B1202">
        <v>117.990167486</v>
      </c>
      <c r="C1202">
        <v>112.090659112</v>
      </c>
      <c r="D1202">
        <v>96.008808148</v>
      </c>
      <c r="E1202">
        <v>107.381972182</v>
      </c>
      <c r="F1202">
        <v>115.8</v>
      </c>
      <c r="G1202"/>
      <c r="H1202">
        <v>99.789296183999994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105.691192401</v>
      </c>
      <c r="N1202">
        <v>107.354089462</v>
      </c>
      <c r="O1202">
        <v>127.810650888</v>
      </c>
      <c r="P1202"/>
      <c r="Q1202">
        <v>113.509459122</v>
      </c>
      <c r="R1202">
        <v>104.58</v>
      </c>
      <c r="S1202">
        <v>103.47068493</v>
      </c>
      <c r="T1202">
        <v>104.84612663599999</v>
      </c>
      <c r="U1202"/>
      <c r="V1202">
        <v>111.279447265</v>
      </c>
      <c r="W1202">
        <v>114.309525794</v>
      </c>
      <c r="X1202">
        <v>114.726965092</v>
      </c>
      <c r="Y1202"/>
      <c r="Z1202">
        <v>97.983669387999996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104.85069862899999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127.210600883</v>
      </c>
      <c r="AR1202">
        <v>112.690609116</v>
      </c>
      <c r="AS1202">
        <v>109.69085909499999</v>
      </c>
      <c r="AT1202">
        <v>102.39935375100001</v>
      </c>
      <c r="AU1202"/>
    </row>
    <row r="1203" spans="1:47" x14ac:dyDescent="0.35">
      <c r="A1203" s="85">
        <v>43497</v>
      </c>
      <c r="B1203">
        <v>117.390217482</v>
      </c>
      <c r="C1203">
        <v>111.79068411</v>
      </c>
      <c r="D1203">
        <v>96.229011835999998</v>
      </c>
      <c r="E1203">
        <v>106.820960488</v>
      </c>
      <c r="F1203">
        <v>115</v>
      </c>
      <c r="G1203"/>
      <c r="H1203">
        <v>99.521110292000003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106.634088862</v>
      </c>
      <c r="O1203">
        <v>122.91024252</v>
      </c>
      <c r="P1203"/>
      <c r="Q1203">
        <v>111.409284107</v>
      </c>
      <c r="R1203">
        <v>104.68</v>
      </c>
      <c r="S1203">
        <v>103.383035995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100.683219463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104.57050004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35">
      <c r="A1204" s="85">
        <v>43525</v>
      </c>
      <c r="B1204">
        <v>116.59028414300001</v>
      </c>
      <c r="C1204">
        <v>110.690775769</v>
      </c>
      <c r="D1204">
        <v>95.898706302999997</v>
      </c>
      <c r="E1204">
        <v>108.72203301899999</v>
      </c>
      <c r="F1204">
        <v>115.3</v>
      </c>
      <c r="G1204"/>
      <c r="H1204">
        <v>99.516058577999999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106.314088595</v>
      </c>
      <c r="O1204">
        <v>125.41045087099999</v>
      </c>
      <c r="P1204"/>
      <c r="Q1204">
        <v>111.509292441</v>
      </c>
      <c r="R1204">
        <v>104.47</v>
      </c>
      <c r="S1204">
        <v>103.54870196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101.28311948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104.927048407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114.290475794</v>
      </c>
      <c r="AT1204">
        <v>102.034053989</v>
      </c>
      <c r="AU1204"/>
    </row>
    <row r="1205" spans="1:47" x14ac:dyDescent="0.35">
      <c r="A1205" s="85">
        <v>43556</v>
      </c>
      <c r="B1205">
        <v>114.390467461</v>
      </c>
      <c r="C1205">
        <v>116.990250812</v>
      </c>
      <c r="D1205">
        <v>96.229011835999998</v>
      </c>
      <c r="E1205">
        <v>111.285511345</v>
      </c>
      <c r="F1205">
        <v>116</v>
      </c>
      <c r="G1205"/>
      <c r="H1205">
        <v>101.610960276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106.511088759</v>
      </c>
      <c r="O1205">
        <v>124.710392533</v>
      </c>
      <c r="P1205"/>
      <c r="Q1205">
        <v>114.809567464</v>
      </c>
      <c r="R1205">
        <v>104.82</v>
      </c>
      <c r="S1205">
        <v>103.057740396</v>
      </c>
      <c r="T1205">
        <v>103.997170145</v>
      </c>
      <c r="U1205"/>
      <c r="V1205">
        <v>109.880962291</v>
      </c>
      <c r="W1205">
        <v>115.70964247000001</v>
      </c>
      <c r="X1205">
        <v>116.125935703</v>
      </c>
      <c r="Y1205"/>
      <c r="Z1205">
        <v>100.88318613600001</v>
      </c>
      <c r="AA1205"/>
      <c r="AB1205">
        <v>104.449648712</v>
      </c>
      <c r="AC1205">
        <v>104.091325723</v>
      </c>
      <c r="AD1205">
        <v>102.69144238</v>
      </c>
      <c r="AE1205">
        <v>106.1</v>
      </c>
      <c r="AF1205">
        <v>100.708392366</v>
      </c>
      <c r="AG1205">
        <v>114</v>
      </c>
      <c r="AH1205"/>
      <c r="AI1205">
        <v>102.29147571</v>
      </c>
      <c r="AJ1205">
        <v>96.470131885000001</v>
      </c>
      <c r="AK1205"/>
      <c r="AL1205">
        <v>104.842605139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113.79051745700001</v>
      </c>
      <c r="AT1205">
        <v>101.52100812400001</v>
      </c>
      <c r="AU1205"/>
    </row>
    <row r="1206" spans="1:47" x14ac:dyDescent="0.35">
      <c r="A1206" s="85">
        <v>43586</v>
      </c>
      <c r="B1206">
        <v>114.490459128</v>
      </c>
      <c r="C1206">
        <v>112.59061744900001</v>
      </c>
      <c r="D1206">
        <v>96.118909991999999</v>
      </c>
      <c r="E1206">
        <v>111.37754187500001</v>
      </c>
      <c r="F1206">
        <v>117.3</v>
      </c>
      <c r="G1206"/>
      <c r="H1206">
        <v>101.853946568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106.77908898299999</v>
      </c>
      <c r="O1206">
        <v>126.01050087500001</v>
      </c>
      <c r="P1206"/>
      <c r="Q1206">
        <v>111.90932577700001</v>
      </c>
      <c r="R1206">
        <v>106.27</v>
      </c>
      <c r="S1206">
        <v>103.754780106</v>
      </c>
      <c r="T1206">
        <v>105.270604882</v>
      </c>
      <c r="U1206"/>
      <c r="V1206">
        <v>108.58236909999999</v>
      </c>
      <c r="W1206">
        <v>118.809900825</v>
      </c>
      <c r="X1206">
        <v>117.852248102</v>
      </c>
      <c r="Y1206"/>
      <c r="Z1206">
        <v>99.183469422000002</v>
      </c>
      <c r="AA1206"/>
      <c r="AB1206">
        <v>102.857142857</v>
      </c>
      <c r="AC1206">
        <v>106.391134072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105.381094206</v>
      </c>
      <c r="AM1206">
        <v>122.5</v>
      </c>
      <c r="AN1206">
        <v>106.369113591</v>
      </c>
      <c r="AO1206">
        <v>112.9</v>
      </c>
      <c r="AP1206">
        <v>117.219536589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5">
        <v>43617</v>
      </c>
      <c r="B1207">
        <v>115.590367469</v>
      </c>
      <c r="C1207">
        <v>116.790267478</v>
      </c>
      <c r="D1207">
        <v>95.348197081999999</v>
      </c>
      <c r="E1207">
        <v>110.54926709999999</v>
      </c>
      <c r="F1207">
        <v>119.6</v>
      </c>
      <c r="G1207"/>
      <c r="H1207">
        <v>100.213217844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106.06808839</v>
      </c>
      <c r="O1207">
        <v>117.60980081700001</v>
      </c>
      <c r="P1207"/>
      <c r="Q1207">
        <v>114.20951746</v>
      </c>
      <c r="R1207">
        <v>103.66</v>
      </c>
      <c r="S1207">
        <v>103.023126584</v>
      </c>
      <c r="T1207">
        <v>105.588963566</v>
      </c>
      <c r="U1207"/>
      <c r="V1207">
        <v>108.082910181</v>
      </c>
      <c r="W1207">
        <v>114.90957579800001</v>
      </c>
      <c r="X1207">
        <v>116.79716624700001</v>
      </c>
      <c r="Y1207"/>
      <c r="Z1207">
        <v>99.683386102</v>
      </c>
      <c r="AA1207"/>
      <c r="AB1207">
        <v>102.388758782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104.489184255</v>
      </c>
      <c r="AM1207">
        <v>120.2</v>
      </c>
      <c r="AN1207">
        <v>100.72916059000001</v>
      </c>
      <c r="AO1207">
        <v>114.7</v>
      </c>
      <c r="AP1207">
        <v>112.51875312599999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5">
        <v>43647</v>
      </c>
      <c r="B1208">
        <v>114.99041746499999</v>
      </c>
      <c r="C1208">
        <v>109.190900758</v>
      </c>
      <c r="D1208">
        <v>94.687586017000001</v>
      </c>
      <c r="E1208">
        <v>108.53021357</v>
      </c>
      <c r="F1208">
        <v>118.2</v>
      </c>
      <c r="G1208"/>
      <c r="H1208">
        <v>100.996355325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103.991334055</v>
      </c>
      <c r="N1208">
        <v>105.287087739</v>
      </c>
      <c r="O1208">
        <v>114.309525794</v>
      </c>
      <c r="P1208"/>
      <c r="Q1208">
        <v>115.109592466</v>
      </c>
      <c r="R1208">
        <v>104.14</v>
      </c>
      <c r="S1208">
        <v>102.775194227</v>
      </c>
      <c r="T1208">
        <v>106.01344181100001</v>
      </c>
      <c r="U1208"/>
      <c r="V1208">
        <v>106.38474985400001</v>
      </c>
      <c r="W1208">
        <v>116.909742479</v>
      </c>
      <c r="X1208">
        <v>118.547379374</v>
      </c>
      <c r="Y1208"/>
      <c r="Z1208">
        <v>98.183636061000001</v>
      </c>
      <c r="AA1208"/>
      <c r="AB1208">
        <v>106.323185012</v>
      </c>
      <c r="AC1208">
        <v>106.291142405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104.62522658499999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114.890425798</v>
      </c>
      <c r="AT1208">
        <v>101.34113468</v>
      </c>
      <c r="AU1208"/>
    </row>
    <row r="1209" spans="1:47" x14ac:dyDescent="0.35">
      <c r="A1209" s="85">
        <v>43678</v>
      </c>
      <c r="B1209">
        <v>113.890509124</v>
      </c>
      <c r="C1209">
        <v>117.390217482</v>
      </c>
      <c r="D1209">
        <v>95.568400771</v>
      </c>
      <c r="E1209">
        <v>108.622779162</v>
      </c>
      <c r="F1209">
        <v>118.6</v>
      </c>
      <c r="G1209"/>
      <c r="H1209">
        <v>102.275004537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106.050088375</v>
      </c>
      <c r="O1209">
        <v>119.009917493</v>
      </c>
      <c r="P1209"/>
      <c r="Q1209">
        <v>113.909492458</v>
      </c>
      <c r="R1209">
        <v>102.99</v>
      </c>
      <c r="S1209">
        <v>102.780457203</v>
      </c>
      <c r="T1209">
        <v>105.376724443</v>
      </c>
      <c r="U1209"/>
      <c r="V1209">
        <v>109.08182802</v>
      </c>
      <c r="W1209">
        <v>115.40961746799999</v>
      </c>
      <c r="X1209">
        <v>114.054283523</v>
      </c>
      <c r="Y1209"/>
      <c r="Z1209">
        <v>102.58290285</v>
      </c>
      <c r="AA1209"/>
      <c r="AB1209">
        <v>105.199063232</v>
      </c>
      <c r="AC1209">
        <v>105.391217399</v>
      </c>
      <c r="AD1209">
        <v>100.49162569800001</v>
      </c>
      <c r="AE1209">
        <v>106.6</v>
      </c>
      <c r="AF1209">
        <v>101.208434036</v>
      </c>
      <c r="AG1209">
        <v>119.3</v>
      </c>
      <c r="AH1209"/>
      <c r="AI1209">
        <v>101.89150904100001</v>
      </c>
      <c r="AJ1209">
        <v>94.491854150999998</v>
      </c>
      <c r="AK1209"/>
      <c r="AL1209">
        <v>104.47553280699999</v>
      </c>
      <c r="AM1209">
        <v>121</v>
      </c>
      <c r="AN1209">
        <v>103.529137257</v>
      </c>
      <c r="AO1209">
        <v>114.7</v>
      </c>
      <c r="AP1209">
        <v>109.518253042</v>
      </c>
      <c r="AQ1209">
        <v>123.310275856</v>
      </c>
      <c r="AR1209">
        <v>112.990584118</v>
      </c>
      <c r="AS1209">
        <v>111.690692442</v>
      </c>
      <c r="AT1209">
        <v>102.042581617</v>
      </c>
      <c r="AU1209"/>
    </row>
    <row r="1210" spans="1:47" x14ac:dyDescent="0.35">
      <c r="A1210" s="85">
        <v>43709</v>
      </c>
      <c r="B1210">
        <v>115.09040913299999</v>
      </c>
      <c r="C1210">
        <v>115.09040913299999</v>
      </c>
      <c r="D1210">
        <v>95.568400771</v>
      </c>
      <c r="E1210">
        <v>108.323144876</v>
      </c>
      <c r="F1210">
        <v>120.9</v>
      </c>
      <c r="G1210"/>
      <c r="H1210">
        <v>100.70158097300001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105.535087946</v>
      </c>
      <c r="O1210">
        <v>117.10975914700001</v>
      </c>
      <c r="P1210"/>
      <c r="Q1210">
        <v>114.10950912600001</v>
      </c>
      <c r="R1210">
        <v>103.9</v>
      </c>
      <c r="S1210">
        <v>102.947928659</v>
      </c>
      <c r="T1210">
        <v>106.968517863</v>
      </c>
      <c r="U1210"/>
      <c r="V1210">
        <v>109.181719804</v>
      </c>
      <c r="W1210">
        <v>118.70989249100001</v>
      </c>
      <c r="X1210">
        <v>111.000832485</v>
      </c>
      <c r="Y1210"/>
      <c r="Z1210">
        <v>108.781869688</v>
      </c>
      <c r="AA1210"/>
      <c r="AB1210">
        <v>104.449648712</v>
      </c>
      <c r="AC1210">
        <v>105.091242396</v>
      </c>
      <c r="AD1210">
        <v>102.491459045</v>
      </c>
      <c r="AE1210">
        <v>108</v>
      </c>
      <c r="AF1210">
        <v>98.908242353999995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104.881372865</v>
      </c>
      <c r="AM1210">
        <v>122</v>
      </c>
      <c r="AN1210">
        <v>100.84915959</v>
      </c>
      <c r="AO1210">
        <v>114.6</v>
      </c>
      <c r="AP1210">
        <v>111.418569762</v>
      </c>
      <c r="AQ1210">
        <v>125.21043420300001</v>
      </c>
      <c r="AR1210">
        <v>112.59061744900001</v>
      </c>
      <c r="AS1210">
        <v>115.890342471</v>
      </c>
      <c r="AT1210">
        <v>101.715755337</v>
      </c>
      <c r="AU1210"/>
    </row>
    <row r="1211" spans="1:47" x14ac:dyDescent="0.35">
      <c r="A1211" s="85">
        <v>43739</v>
      </c>
      <c r="B1211">
        <v>114.590450796</v>
      </c>
      <c r="C1211">
        <v>111.79068411</v>
      </c>
      <c r="D1211">
        <v>97.660335810999996</v>
      </c>
      <c r="E1211">
        <v>109.096575876</v>
      </c>
      <c r="F1211">
        <v>120.5</v>
      </c>
      <c r="G1211"/>
      <c r="H1211">
        <v>97.690851327000004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104.791267394</v>
      </c>
      <c r="N1211">
        <v>105.20008766700001</v>
      </c>
      <c r="O1211">
        <v>116.309692474</v>
      </c>
      <c r="P1211"/>
      <c r="Q1211">
        <v>112.70939244900001</v>
      </c>
      <c r="R1211">
        <v>103.54</v>
      </c>
      <c r="S1211">
        <v>101.768603605</v>
      </c>
      <c r="T1211">
        <v>107.923593916</v>
      </c>
      <c r="U1211"/>
      <c r="V1211">
        <v>106.98410055799999</v>
      </c>
      <c r="W1211">
        <v>117.409784149</v>
      </c>
      <c r="X1211">
        <v>111.20680016999999</v>
      </c>
      <c r="Y1211"/>
      <c r="Z1211">
        <v>124.279286786</v>
      </c>
      <c r="AA1211"/>
      <c r="AB1211">
        <v>108.290398126</v>
      </c>
      <c r="AC1211">
        <v>104.19131738999999</v>
      </c>
      <c r="AD1211">
        <v>98.291809016000002</v>
      </c>
      <c r="AE1211">
        <v>106.9</v>
      </c>
      <c r="AF1211">
        <v>97.108092341000003</v>
      </c>
      <c r="AG1211">
        <v>118.5</v>
      </c>
      <c r="AH1211"/>
      <c r="AI1211">
        <v>102.891425715</v>
      </c>
      <c r="AJ1211">
        <v>97.284716834999998</v>
      </c>
      <c r="AK1211"/>
      <c r="AL1211">
        <v>103.983349758</v>
      </c>
      <c r="AM1211">
        <v>123</v>
      </c>
      <c r="AN1211">
        <v>104.26913109100001</v>
      </c>
      <c r="AO1211">
        <v>114.9</v>
      </c>
      <c r="AP1211">
        <v>112.31871978700001</v>
      </c>
      <c r="AQ1211">
        <v>126.01050087500001</v>
      </c>
      <c r="AR1211">
        <v>111.190734105</v>
      </c>
      <c r="AS1211">
        <v>114.290475794</v>
      </c>
      <c r="AT1211">
        <v>100.921000291</v>
      </c>
      <c r="AU1211"/>
    </row>
    <row r="1212" spans="1:47" x14ac:dyDescent="0.35">
      <c r="A1212" s="85">
        <v>43770</v>
      </c>
      <c r="B1212">
        <v>113.99050079200001</v>
      </c>
      <c r="C1212">
        <v>115.19040080000001</v>
      </c>
      <c r="D1212">
        <v>95.568400771</v>
      </c>
      <c r="E1212">
        <v>108.166639468</v>
      </c>
      <c r="F1212">
        <v>117.2</v>
      </c>
      <c r="G1212"/>
      <c r="H1212">
        <v>100.54282912799999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103.791350721</v>
      </c>
      <c r="N1212">
        <v>106.161088468</v>
      </c>
      <c r="O1212">
        <v>118.609884157</v>
      </c>
      <c r="P1212"/>
      <c r="Q1212">
        <v>112.209350779</v>
      </c>
      <c r="R1212">
        <v>103.16</v>
      </c>
      <c r="S1212">
        <v>101.740099007</v>
      </c>
      <c r="T1212">
        <v>107.605235232</v>
      </c>
      <c r="U1212"/>
      <c r="V1212">
        <v>101.290268875</v>
      </c>
      <c r="W1212">
        <v>115.809650804</v>
      </c>
      <c r="X1212">
        <v>117.999924452</v>
      </c>
      <c r="Y1212"/>
      <c r="Z1212">
        <v>105.182469588</v>
      </c>
      <c r="AA1212"/>
      <c r="AB1212">
        <v>107.259953162</v>
      </c>
      <c r="AC1212">
        <v>104.39130072499999</v>
      </c>
      <c r="AD1212">
        <v>97.691859011999995</v>
      </c>
      <c r="AE1212">
        <v>107.5</v>
      </c>
      <c r="AF1212">
        <v>96.308025669000003</v>
      </c>
      <c r="AG1212">
        <v>116.4</v>
      </c>
      <c r="AH1212"/>
      <c r="AI1212">
        <v>101.69152570599999</v>
      </c>
      <c r="AJ1212">
        <v>99.844840962000006</v>
      </c>
      <c r="AK1212"/>
      <c r="AL1212">
        <v>103.885647351</v>
      </c>
      <c r="AM1212">
        <v>123.8</v>
      </c>
      <c r="AN1212">
        <v>103.12914059000001</v>
      </c>
      <c r="AO1212">
        <v>112.9</v>
      </c>
      <c r="AP1212">
        <v>111.918653109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5">
        <v>43800</v>
      </c>
      <c r="B1213">
        <v>115.09040913299999</v>
      </c>
      <c r="C1213">
        <v>118.290142488</v>
      </c>
      <c r="D1213">
        <v>94.797687861</v>
      </c>
      <c r="E1213">
        <v>107.319102488</v>
      </c>
      <c r="F1213">
        <v>115.4</v>
      </c>
      <c r="G1213"/>
      <c r="H1213">
        <v>104.212478125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101.79151737399999</v>
      </c>
      <c r="N1213">
        <v>105.010087508</v>
      </c>
      <c r="O1213">
        <v>116.409700808</v>
      </c>
      <c r="P1213"/>
      <c r="Q1213">
        <v>111.509292441</v>
      </c>
      <c r="R1213">
        <v>101.18</v>
      </c>
      <c r="S1213">
        <v>100.98932804499999</v>
      </c>
      <c r="T1213">
        <v>107.711354793</v>
      </c>
      <c r="U1213"/>
      <c r="V1213">
        <v>105.685507367</v>
      </c>
      <c r="W1213">
        <v>112.40936744699999</v>
      </c>
      <c r="X1213">
        <v>115.456562736</v>
      </c>
      <c r="Y1213"/>
      <c r="Z1213">
        <v>95.684052657999999</v>
      </c>
      <c r="AA1213"/>
      <c r="AB1213">
        <v>106.978922717</v>
      </c>
      <c r="AC1213">
        <v>101.79151737399999</v>
      </c>
      <c r="AD1213">
        <v>97.791850679000007</v>
      </c>
      <c r="AE1213">
        <v>110.5</v>
      </c>
      <c r="AF1213">
        <v>93.007750646000005</v>
      </c>
      <c r="AG1213">
        <v>114.9</v>
      </c>
      <c r="AH1213"/>
      <c r="AI1213">
        <v>100.191650696</v>
      </c>
      <c r="AJ1213">
        <v>100.89216446899999</v>
      </c>
      <c r="AK1213"/>
      <c r="AL1213">
        <v>103.518238782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123.310275856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5">
        <v>43831</v>
      </c>
      <c r="B1214">
        <v>118.290142488</v>
      </c>
      <c r="C1214">
        <v>112.29064244600001</v>
      </c>
      <c r="D1214">
        <v>95.898706302999997</v>
      </c>
      <c r="E1214">
        <v>107.855501366</v>
      </c>
      <c r="F1214">
        <v>119.6</v>
      </c>
      <c r="G1214"/>
      <c r="H1214">
        <v>102.372661775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105.646088038</v>
      </c>
      <c r="O1214">
        <v>117.409784149</v>
      </c>
      <c r="P1214"/>
      <c r="Q1214">
        <v>110.709225769</v>
      </c>
      <c r="R1214">
        <v>101.21</v>
      </c>
      <c r="S1214">
        <v>101.659209696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106.082319613</v>
      </c>
      <c r="AA1214"/>
      <c r="AB1214">
        <v>107.634660422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114.4</v>
      </c>
      <c r="AH1214"/>
      <c r="AI1214">
        <v>102.69144238</v>
      </c>
      <c r="AJ1214">
        <v>98.448409620000007</v>
      </c>
      <c r="AK1214"/>
      <c r="AL1214">
        <v>104.120295728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117.590200817</v>
      </c>
      <c r="AT1214">
        <v>100.450493404</v>
      </c>
      <c r="AU1214"/>
    </row>
    <row r="1215" spans="1:47" x14ac:dyDescent="0.35">
      <c r="A1215" s="85">
        <v>43862</v>
      </c>
      <c r="B1215">
        <v>116.49029247599999</v>
      </c>
      <c r="C1215">
        <v>114.190484126</v>
      </c>
      <c r="D1215">
        <v>96.339113679999997</v>
      </c>
      <c r="E1215">
        <v>108.829847855</v>
      </c>
      <c r="F1215">
        <v>116.1</v>
      </c>
      <c r="G1215"/>
      <c r="H1215">
        <v>101.485338824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105.40108783399999</v>
      </c>
      <c r="O1215">
        <v>127.710642554</v>
      </c>
      <c r="P1215"/>
      <c r="Q1215">
        <v>110.00916743099999</v>
      </c>
      <c r="R1215">
        <v>103.42</v>
      </c>
      <c r="S1215">
        <v>102.12023797400001</v>
      </c>
      <c r="T1215">
        <v>111.00106119599999</v>
      </c>
      <c r="U1215"/>
      <c r="V1215">
        <v>106.98410055799999</v>
      </c>
      <c r="W1215">
        <v>115.809650804</v>
      </c>
      <c r="X1215">
        <v>116.476266524</v>
      </c>
      <c r="Y1215"/>
      <c r="Z1215">
        <v>97.183802700000001</v>
      </c>
      <c r="AA1215"/>
      <c r="AB1215">
        <v>108.477751756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100.89216446899999</v>
      </c>
      <c r="AK1215"/>
      <c r="AL1215">
        <v>104.31332582899999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5">
        <v>43891</v>
      </c>
      <c r="B1216">
        <v>105.59120073299999</v>
      </c>
      <c r="C1216">
        <v>107.391050746</v>
      </c>
      <c r="D1216">
        <v>88.631984586000002</v>
      </c>
      <c r="E1216">
        <v>102.29246981599999</v>
      </c>
      <c r="F1216">
        <v>112.5</v>
      </c>
      <c r="G1216"/>
      <c r="H1216">
        <v>100.27592309000001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91.478076232000006</v>
      </c>
      <c r="O1216">
        <v>117.409784149</v>
      </c>
      <c r="P1216"/>
      <c r="Q1216">
        <v>113.909492458</v>
      </c>
      <c r="R1216">
        <v>85.69</v>
      </c>
      <c r="S1216">
        <v>95.026466939000002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133.37777037199999</v>
      </c>
      <c r="AA1216"/>
      <c r="AB1216">
        <v>97.611241218000004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98.162327016999996</v>
      </c>
      <c r="AM1216">
        <v>115.2</v>
      </c>
      <c r="AN1216">
        <v>95.979200172999995</v>
      </c>
      <c r="AO1216">
        <v>113</v>
      </c>
      <c r="AP1216">
        <v>92.915485914000001</v>
      </c>
      <c r="AQ1216">
        <v>113.909492458</v>
      </c>
      <c r="AR1216">
        <v>109.89084243000001</v>
      </c>
      <c r="AS1216">
        <v>112.890592451</v>
      </c>
      <c r="AT1216">
        <v>97.050944806999993</v>
      </c>
      <c r="AU1216"/>
    </row>
    <row r="1217" spans="1:47" x14ac:dyDescent="0.35">
      <c r="A1217" s="85">
        <v>43922</v>
      </c>
      <c r="B1217">
        <v>89.892508957999993</v>
      </c>
      <c r="C1217">
        <v>94.892092325999997</v>
      </c>
      <c r="D1217">
        <v>71.235893200999996</v>
      </c>
      <c r="E1217">
        <v>89.075119920999995</v>
      </c>
      <c r="F1217">
        <v>107.3</v>
      </c>
      <c r="G1217"/>
      <c r="H1217">
        <v>97.048852170000004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74.793767185999997</v>
      </c>
      <c r="N1217">
        <v>70.181058484000005</v>
      </c>
      <c r="O1217">
        <v>106.608884074</v>
      </c>
      <c r="P1217"/>
      <c r="Q1217">
        <v>109.609134095</v>
      </c>
      <c r="R1217">
        <v>68.12</v>
      </c>
      <c r="S1217">
        <v>81.045041888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108.581903016</v>
      </c>
      <c r="AA1217"/>
      <c r="AB1217">
        <v>99.297423887999997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83.962844058000002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79.393383885000006</v>
      </c>
      <c r="AT1217">
        <v>84.244034916000004</v>
      </c>
      <c r="AU1217"/>
    </row>
    <row r="1218" spans="1:47" x14ac:dyDescent="0.35">
      <c r="A1218" s="85">
        <v>43952</v>
      </c>
      <c r="B1218">
        <v>98.491792351000001</v>
      </c>
      <c r="C1218">
        <v>107.291059078</v>
      </c>
      <c r="D1218">
        <v>76.961189099999999</v>
      </c>
      <c r="E1218">
        <v>93.025476940000004</v>
      </c>
      <c r="F1218">
        <v>103.7</v>
      </c>
      <c r="G1218"/>
      <c r="H1218">
        <v>97.224918996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81.105067587999997</v>
      </c>
      <c r="O1218">
        <v>106.108842404</v>
      </c>
      <c r="P1218"/>
      <c r="Q1218">
        <v>106.708892408</v>
      </c>
      <c r="R1218">
        <v>81.27</v>
      </c>
      <c r="S1218">
        <v>84.161280571000006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101.783036161</v>
      </c>
      <c r="AA1218"/>
      <c r="AB1218">
        <v>103.419203747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</v>
      </c>
      <c r="AH1218"/>
      <c r="AI1218">
        <v>94.192150654000002</v>
      </c>
      <c r="AJ1218">
        <v>100.54305663300001</v>
      </c>
      <c r="AK1218"/>
      <c r="AL1218">
        <v>87.212644875999999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5">
        <v>43983</v>
      </c>
      <c r="B1219">
        <v>104.791267394</v>
      </c>
      <c r="C1219">
        <v>103.891342388</v>
      </c>
      <c r="D1219">
        <v>84.448114505999996</v>
      </c>
      <c r="E1219">
        <v>96.879790470000003</v>
      </c>
      <c r="F1219">
        <v>108.8</v>
      </c>
      <c r="G1219"/>
      <c r="H1219">
        <v>96.139480540999998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90.182075151999996</v>
      </c>
      <c r="O1219">
        <v>115.2096008</v>
      </c>
      <c r="P1219"/>
      <c r="Q1219">
        <v>107.108925744</v>
      </c>
      <c r="R1219">
        <v>91.38</v>
      </c>
      <c r="S1219">
        <v>90.381009487</v>
      </c>
      <c r="T1219">
        <v>103.46657233800001</v>
      </c>
      <c r="U1219"/>
      <c r="V1219">
        <v>102.888537418</v>
      </c>
      <c r="W1219">
        <v>101.508459038</v>
      </c>
      <c r="X1219">
        <v>97.291537974999997</v>
      </c>
      <c r="Y1219"/>
      <c r="Z1219">
        <v>120.179970005</v>
      </c>
      <c r="AA1219"/>
      <c r="AB1219">
        <v>108.66510538599999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114.4</v>
      </c>
      <c r="AH1219"/>
      <c r="AI1219">
        <v>95.292058995000005</v>
      </c>
      <c r="AJ1219">
        <v>99.844840962000006</v>
      </c>
      <c r="AK1219"/>
      <c r="AL1219">
        <v>93.782554469999994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5">
        <v>44013</v>
      </c>
      <c r="B1220">
        <v>110.490792434</v>
      </c>
      <c r="C1220">
        <v>109.390884093</v>
      </c>
      <c r="D1220">
        <v>92.265345444999994</v>
      </c>
      <c r="E1220">
        <v>99.863559387999999</v>
      </c>
      <c r="F1220">
        <v>111.5</v>
      </c>
      <c r="G1220"/>
      <c r="H1220">
        <v>97.432855183000001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97.991834014000005</v>
      </c>
      <c r="N1220">
        <v>97.301081084000003</v>
      </c>
      <c r="O1220">
        <v>116.70972580999999</v>
      </c>
      <c r="P1220"/>
      <c r="Q1220">
        <v>108.90907575599999</v>
      </c>
      <c r="R1220">
        <v>94.92</v>
      </c>
      <c r="S1220">
        <v>94.289656889</v>
      </c>
      <c r="T1220">
        <v>109.197028652</v>
      </c>
      <c r="U1220"/>
      <c r="V1220">
        <v>106.18496628699999</v>
      </c>
      <c r="W1220">
        <v>108.60905075399999</v>
      </c>
      <c r="X1220">
        <v>105.68322463299999</v>
      </c>
      <c r="Y1220"/>
      <c r="Z1220">
        <v>127.478753541</v>
      </c>
      <c r="AA1220"/>
      <c r="AB1220">
        <v>105.667447307</v>
      </c>
      <c r="AC1220">
        <v>97.991834014000005</v>
      </c>
      <c r="AD1220">
        <v>87.392717274000006</v>
      </c>
      <c r="AE1220">
        <v>105.5</v>
      </c>
      <c r="AF1220">
        <v>90.607550629000002</v>
      </c>
      <c r="AG1220">
        <v>114.8</v>
      </c>
      <c r="AH1220"/>
      <c r="AI1220">
        <v>97.791850679000007</v>
      </c>
      <c r="AJ1220">
        <v>101.706749418</v>
      </c>
      <c r="AK1220"/>
      <c r="AL1220">
        <v>97.978357489999993</v>
      </c>
      <c r="AM1220">
        <v>123.1</v>
      </c>
      <c r="AN1220">
        <v>97.919184006999998</v>
      </c>
      <c r="AO1220">
        <v>108.2</v>
      </c>
      <c r="AP1220">
        <v>103.317219537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5">
        <v>44044</v>
      </c>
      <c r="B1221">
        <v>110.99075077099999</v>
      </c>
      <c r="C1221">
        <v>110.09082576500001</v>
      </c>
      <c r="D1221">
        <v>94.907789704999999</v>
      </c>
      <c r="E1221">
        <v>99.586665203999999</v>
      </c>
      <c r="F1221">
        <v>113</v>
      </c>
      <c r="G1221"/>
      <c r="H1221">
        <v>97.826695904000005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100.17508347899999</v>
      </c>
      <c r="O1221">
        <v>116.80973414499999</v>
      </c>
      <c r="P1221"/>
      <c r="Q1221">
        <v>110.409200767</v>
      </c>
      <c r="R1221">
        <v>95.36</v>
      </c>
      <c r="S1221">
        <v>95.638452271999995</v>
      </c>
      <c r="T1221">
        <v>111.31941988</v>
      </c>
      <c r="U1221"/>
      <c r="V1221">
        <v>105.285940231</v>
      </c>
      <c r="W1221">
        <v>115.609634136</v>
      </c>
      <c r="X1221">
        <v>106.158262462</v>
      </c>
      <c r="Y1221"/>
      <c r="Z1221">
        <v>105.282452925</v>
      </c>
      <c r="AA1221"/>
      <c r="AB1221">
        <v>108.758782201</v>
      </c>
      <c r="AC1221">
        <v>104.49129239200001</v>
      </c>
      <c r="AD1221">
        <v>89.892508957999993</v>
      </c>
      <c r="AE1221">
        <v>106.3</v>
      </c>
      <c r="AF1221">
        <v>90.907575631</v>
      </c>
      <c r="AG1221">
        <v>116.3</v>
      </c>
      <c r="AH1221"/>
      <c r="AI1221">
        <v>97.791850679000007</v>
      </c>
      <c r="AJ1221">
        <v>102.98681148199999</v>
      </c>
      <c r="AK1221"/>
      <c r="AL1221">
        <v>99.363542224</v>
      </c>
      <c r="AM1221">
        <v>123.4</v>
      </c>
      <c r="AN1221">
        <v>106.97910850700001</v>
      </c>
      <c r="AO1221">
        <v>111</v>
      </c>
      <c r="AP1221">
        <v>109.318219703</v>
      </c>
      <c r="AQ1221">
        <v>120.510042504</v>
      </c>
      <c r="AR1221">
        <v>111.29072577300001</v>
      </c>
      <c r="AS1221">
        <v>123.489709191</v>
      </c>
      <c r="AT1221">
        <v>95.308433211999997</v>
      </c>
      <c r="AU1221"/>
    </row>
    <row r="1222" spans="1:47" x14ac:dyDescent="0.35">
      <c r="A1222" s="85">
        <v>44075</v>
      </c>
      <c r="B1222">
        <v>114.190484126</v>
      </c>
      <c r="C1222">
        <v>110.190817432</v>
      </c>
      <c r="D1222">
        <v>97.440132121999994</v>
      </c>
      <c r="E1222">
        <v>101.163758163</v>
      </c>
      <c r="F1222">
        <v>115.8</v>
      </c>
      <c r="G1222"/>
      <c r="H1222">
        <v>99.846850442000004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98.891759019999995</v>
      </c>
      <c r="N1222">
        <v>101.951084959</v>
      </c>
      <c r="O1222">
        <v>119.20993416100001</v>
      </c>
      <c r="P1222"/>
      <c r="Q1222">
        <v>107.908992416</v>
      </c>
      <c r="R1222">
        <v>97.12</v>
      </c>
      <c r="S1222">
        <v>96.323574081999993</v>
      </c>
      <c r="T1222">
        <v>113.017332862</v>
      </c>
      <c r="U1222"/>
      <c r="V1222">
        <v>106.484641638</v>
      </c>
      <c r="W1222">
        <v>117.60980081700001</v>
      </c>
      <c r="X1222">
        <v>112.184622476</v>
      </c>
      <c r="Y1222"/>
      <c r="Z1222">
        <v>103.782702883</v>
      </c>
      <c r="AA1222"/>
      <c r="AB1222">
        <v>110.070257611</v>
      </c>
      <c r="AC1222">
        <v>100.29164236299999</v>
      </c>
      <c r="AD1222">
        <v>91.992333971999997</v>
      </c>
      <c r="AE1222">
        <v>109.6</v>
      </c>
      <c r="AF1222">
        <v>93.707808983999996</v>
      </c>
      <c r="AG1222">
        <v>116.9</v>
      </c>
      <c r="AH1222"/>
      <c r="AI1222">
        <v>98.491792351000001</v>
      </c>
      <c r="AJ1222">
        <v>101.124903026</v>
      </c>
      <c r="AK1222"/>
      <c r="AL1222">
        <v>100.294463994</v>
      </c>
      <c r="AM1222">
        <v>126.4</v>
      </c>
      <c r="AN1222">
        <v>103.919134007</v>
      </c>
      <c r="AO1222">
        <v>110</v>
      </c>
      <c r="AP1222">
        <v>112.718786464</v>
      </c>
      <c r="AQ1222">
        <v>121.41011751000001</v>
      </c>
      <c r="AR1222">
        <v>110.190817432</v>
      </c>
      <c r="AS1222">
        <v>125.58953420500001</v>
      </c>
      <c r="AT1222">
        <v>95.262622003999994</v>
      </c>
      <c r="AU1222"/>
    </row>
    <row r="1223" spans="1:47" x14ac:dyDescent="0.35">
      <c r="A1223" s="85">
        <v>44105</v>
      </c>
      <c r="B1223">
        <v>115.19040080000001</v>
      </c>
      <c r="C1223">
        <v>117.290225815</v>
      </c>
      <c r="D1223">
        <v>98.761354252999993</v>
      </c>
      <c r="E1223">
        <v>101.104633898</v>
      </c>
      <c r="F1223">
        <v>113.6</v>
      </c>
      <c r="G1223"/>
      <c r="H1223">
        <v>101.37277224899999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103.300086083</v>
      </c>
      <c r="O1223">
        <v>121.710142512</v>
      </c>
      <c r="P1223"/>
      <c r="Q1223">
        <v>109.709142429</v>
      </c>
      <c r="R1223">
        <v>99.25</v>
      </c>
      <c r="S1223">
        <v>97.749544520000001</v>
      </c>
      <c r="T1223">
        <v>114.184648037</v>
      </c>
      <c r="U1223"/>
      <c r="V1223">
        <v>103.387996337</v>
      </c>
      <c r="W1223">
        <v>119.609967497</v>
      </c>
      <c r="X1223">
        <v>116.368108823</v>
      </c>
      <c r="Y1223"/>
      <c r="Z1223">
        <v>102.58290285</v>
      </c>
      <c r="AA1223"/>
      <c r="AB1223">
        <v>108.758782201</v>
      </c>
      <c r="AC1223">
        <v>102.191484043</v>
      </c>
      <c r="AD1223">
        <v>93.692192317000007</v>
      </c>
      <c r="AE1223">
        <v>109</v>
      </c>
      <c r="AF1223">
        <v>94.107842320000003</v>
      </c>
      <c r="AG1223">
        <v>118.4</v>
      </c>
      <c r="AH1223"/>
      <c r="AI1223">
        <v>100.69160903300001</v>
      </c>
      <c r="AJ1223">
        <v>97.517455392000002</v>
      </c>
      <c r="AK1223"/>
      <c r="AL1223">
        <v>101.40871662000001</v>
      </c>
      <c r="AM1223">
        <v>127.2</v>
      </c>
      <c r="AN1223">
        <v>105.619119841</v>
      </c>
      <c r="AO1223">
        <v>109.9</v>
      </c>
      <c r="AP1223">
        <v>110.118353059</v>
      </c>
      <c r="AQ1223">
        <v>125.21043420300001</v>
      </c>
      <c r="AR1223">
        <v>110.09082576500001</v>
      </c>
      <c r="AS1223">
        <v>125.88950920800001</v>
      </c>
      <c r="AT1223">
        <v>96.010177623999994</v>
      </c>
      <c r="AU1223"/>
    </row>
    <row r="1224" spans="1:47" x14ac:dyDescent="0.35">
      <c r="A1224" s="85">
        <v>44136</v>
      </c>
      <c r="B1224">
        <v>114.890425798</v>
      </c>
      <c r="C1224">
        <v>115.790350804</v>
      </c>
      <c r="D1224">
        <v>99.311863474000006</v>
      </c>
      <c r="E1224">
        <v>103.48966930500001</v>
      </c>
      <c r="F1224">
        <v>116.2</v>
      </c>
      <c r="G1224"/>
      <c r="H1224">
        <v>99.641350833999994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105.391217399</v>
      </c>
      <c r="N1224">
        <v>102.160085133</v>
      </c>
      <c r="O1224">
        <v>120.61005083800001</v>
      </c>
      <c r="P1224"/>
      <c r="Q1224">
        <v>110.30919243300001</v>
      </c>
      <c r="R1224">
        <v>98.24</v>
      </c>
      <c r="S1224">
        <v>98.162076643000006</v>
      </c>
      <c r="T1224">
        <v>115.98868057999999</v>
      </c>
      <c r="U1224"/>
      <c r="V1224">
        <v>110.180637643</v>
      </c>
      <c r="W1224">
        <v>117.709809151</v>
      </c>
      <c r="X1224">
        <v>116.110796552</v>
      </c>
      <c r="Y1224"/>
      <c r="Z1224">
        <v>175.47075487399999</v>
      </c>
      <c r="AA1224"/>
      <c r="AB1224">
        <v>109.22716627600001</v>
      </c>
      <c r="AC1224">
        <v>100.091659028</v>
      </c>
      <c r="AD1224">
        <v>93.992167319000004</v>
      </c>
      <c r="AE1224">
        <v>109.4</v>
      </c>
      <c r="AF1224">
        <v>94.307858988000007</v>
      </c>
      <c r="AG1224">
        <v>120.6</v>
      </c>
      <c r="AH1224"/>
      <c r="AI1224">
        <v>99.991667360999998</v>
      </c>
      <c r="AJ1224">
        <v>99.030256011999995</v>
      </c>
      <c r="AK1224"/>
      <c r="AL1224">
        <v>102.20420761299999</v>
      </c>
      <c r="AM1224">
        <v>127.1</v>
      </c>
      <c r="AN1224">
        <v>100.03916633999999</v>
      </c>
      <c r="AO1224">
        <v>111.7</v>
      </c>
      <c r="AP1224">
        <v>114.719119853</v>
      </c>
      <c r="AQ1224">
        <v>123.710309192</v>
      </c>
      <c r="AR1224">
        <v>110.490792434</v>
      </c>
      <c r="AS1224">
        <v>127.189400883</v>
      </c>
      <c r="AT1224">
        <v>96.301009383999997</v>
      </c>
      <c r="AU1224"/>
    </row>
    <row r="1225" spans="1:47" x14ac:dyDescent="0.35">
      <c r="A1225" s="85">
        <v>44166</v>
      </c>
      <c r="B1225">
        <v>113.090575785</v>
      </c>
      <c r="C1225">
        <v>113.69052579</v>
      </c>
      <c r="D1225">
        <v>99.642169006000003</v>
      </c>
      <c r="E1225">
        <v>104.666803999</v>
      </c>
      <c r="F1225">
        <v>116.6</v>
      </c>
      <c r="G1225"/>
      <c r="H1225">
        <v>99.566728205000004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103.44308620299999</v>
      </c>
      <c r="O1225">
        <v>120.61005083800001</v>
      </c>
      <c r="P1225"/>
      <c r="Q1225">
        <v>108.209017418</v>
      </c>
      <c r="R1225">
        <v>97.82</v>
      </c>
      <c r="S1225">
        <v>98.793200979999995</v>
      </c>
      <c r="T1225">
        <v>116.837637071</v>
      </c>
      <c r="U1225"/>
      <c r="V1225">
        <v>110.280529426</v>
      </c>
      <c r="W1225">
        <v>115.809650804</v>
      </c>
      <c r="X1225">
        <v>117.465286742</v>
      </c>
      <c r="Y1225"/>
      <c r="Z1225">
        <v>156.07398766899999</v>
      </c>
      <c r="AA1225"/>
      <c r="AB1225">
        <v>108.852459016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119.3</v>
      </c>
      <c r="AH1225"/>
      <c r="AI1225">
        <v>100.191650696</v>
      </c>
      <c r="AJ1225">
        <v>102.404965089</v>
      </c>
      <c r="AK1225"/>
      <c r="AL1225">
        <v>102.7740998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111.690692442</v>
      </c>
      <c r="AS1225">
        <v>128.28930922399999</v>
      </c>
      <c r="AT1225">
        <v>97.312128186999999</v>
      </c>
      <c r="AU1225"/>
    </row>
    <row r="1226" spans="1:47" x14ac:dyDescent="0.35">
      <c r="A1226" s="85">
        <v>44197</v>
      </c>
      <c r="B1226">
        <v>113.79051745700001</v>
      </c>
      <c r="C1226">
        <v>120.28997583500001</v>
      </c>
      <c r="D1226">
        <v>100.52298376</v>
      </c>
      <c r="E1226">
        <v>105.290417856</v>
      </c>
      <c r="F1226">
        <v>119</v>
      </c>
      <c r="G1226"/>
      <c r="H1226">
        <v>101.231496499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103.209086008</v>
      </c>
      <c r="O1226">
        <v>120.810067506</v>
      </c>
      <c r="P1226"/>
      <c r="Q1226">
        <v>110.60921743500001</v>
      </c>
      <c r="R1226">
        <v>100.59</v>
      </c>
      <c r="S1226">
        <v>99.927628037999995</v>
      </c>
      <c r="T1226">
        <v>114.92748496599999</v>
      </c>
      <c r="U1226"/>
      <c r="V1226">
        <v>115.375010405</v>
      </c>
      <c r="W1226">
        <v>114.70955913</v>
      </c>
      <c r="X1226">
        <v>116.75756858299999</v>
      </c>
      <c r="Y1226"/>
      <c r="Z1226">
        <v>159.773371105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118.7</v>
      </c>
      <c r="AH1226"/>
      <c r="AI1226">
        <v>102.191484043</v>
      </c>
      <c r="AJ1226">
        <v>103.68502715299999</v>
      </c>
      <c r="AK1226"/>
      <c r="AL1226">
        <v>103.90525699200001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111.490709108</v>
      </c>
      <c r="AS1226">
        <v>130.98908424300001</v>
      </c>
      <c r="AT1226">
        <v>98.429148224000002</v>
      </c>
      <c r="AU1226"/>
    </row>
    <row r="1227" spans="1:47" x14ac:dyDescent="0.35">
      <c r="A1227" s="85">
        <v>44228</v>
      </c>
      <c r="B1227">
        <v>116.29030914099999</v>
      </c>
      <c r="C1227">
        <v>118.190150821</v>
      </c>
      <c r="D1227">
        <v>98.541150564000006</v>
      </c>
      <c r="E1227">
        <v>103.71519761099999</v>
      </c>
      <c r="F1227">
        <v>116.9</v>
      </c>
      <c r="G1227"/>
      <c r="H1227">
        <v>102.427084002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104.291309058</v>
      </c>
      <c r="N1227">
        <v>103.074085895</v>
      </c>
      <c r="O1227">
        <v>120.91007584</v>
      </c>
      <c r="P1227"/>
      <c r="Q1227">
        <v>113.009417451</v>
      </c>
      <c r="R1227">
        <v>96.28</v>
      </c>
      <c r="S1227">
        <v>97.975148958999995</v>
      </c>
      <c r="T1227">
        <v>115.351963212</v>
      </c>
      <c r="U1227"/>
      <c r="V1227">
        <v>111.479230833</v>
      </c>
      <c r="W1227">
        <v>119.509959163</v>
      </c>
      <c r="X1227">
        <v>116.608977787</v>
      </c>
      <c r="Y1227"/>
      <c r="Z1227">
        <v>160.67322113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102.739560587</v>
      </c>
      <c r="AM1227">
        <v>129.69999999999999</v>
      </c>
      <c r="AN1227">
        <v>102.07914934</v>
      </c>
      <c r="AO1227">
        <v>112.6</v>
      </c>
      <c r="AP1227">
        <v>114.119019837</v>
      </c>
      <c r="AQ1227">
        <v>126.610550879</v>
      </c>
      <c r="AR1227">
        <v>112.990584118</v>
      </c>
      <c r="AS1227">
        <v>134.28880926599999</v>
      </c>
      <c r="AT1227">
        <v>95.413342861000004</v>
      </c>
      <c r="AU1227"/>
    </row>
    <row r="1228" spans="1:47" x14ac:dyDescent="0.35">
      <c r="A1228" s="85">
        <v>44256</v>
      </c>
      <c r="B1228">
        <v>119.190067494</v>
      </c>
      <c r="C1228">
        <v>122.78976751899999</v>
      </c>
      <c r="D1228">
        <v>96.118909991999999</v>
      </c>
      <c r="E1228">
        <v>104.58895259099999</v>
      </c>
      <c r="F1228">
        <v>125.6</v>
      </c>
      <c r="G1228"/>
      <c r="H1228">
        <v>102.085612418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104.161086801</v>
      </c>
      <c r="O1228">
        <v>119.809984165</v>
      </c>
      <c r="P1228"/>
      <c r="Q1228">
        <v>111.709309109</v>
      </c>
      <c r="R1228">
        <v>97.99</v>
      </c>
      <c r="S1228">
        <v>99.810883364000006</v>
      </c>
      <c r="T1228">
        <v>116.413158826</v>
      </c>
      <c r="U1228"/>
      <c r="V1228">
        <v>113.976525431</v>
      </c>
      <c r="W1228">
        <v>119.909992499</v>
      </c>
      <c r="X1228">
        <v>116.70463159099999</v>
      </c>
      <c r="Y1228"/>
      <c r="Z1228">
        <v>150.074987502</v>
      </c>
      <c r="AA1228"/>
      <c r="AB1228">
        <v>111.194379391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103.219550039</v>
      </c>
      <c r="AK1228"/>
      <c r="AL1228">
        <v>104.363108565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5">
        <v>44287</v>
      </c>
      <c r="B1229">
        <v>119.590034164</v>
      </c>
      <c r="C1229">
        <v>128.48929255900001</v>
      </c>
      <c r="D1229">
        <v>94.577484173000002</v>
      </c>
      <c r="E1229">
        <v>103.026038754</v>
      </c>
      <c r="F1229">
        <v>126.8</v>
      </c>
      <c r="G1229"/>
      <c r="H1229">
        <v>102.31236315699999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105.79118406800001</v>
      </c>
      <c r="N1229">
        <v>103.817086514</v>
      </c>
      <c r="O1229">
        <v>125.510459205</v>
      </c>
      <c r="P1229"/>
      <c r="Q1229">
        <v>111.409284107</v>
      </c>
      <c r="R1229">
        <v>98.18</v>
      </c>
      <c r="S1229">
        <v>99.995628332999999</v>
      </c>
      <c r="T1229">
        <v>115.776441457</v>
      </c>
      <c r="U1229"/>
      <c r="V1229">
        <v>120.269707817</v>
      </c>
      <c r="W1229">
        <v>117.209767481</v>
      </c>
      <c r="X1229">
        <v>115.89188561100001</v>
      </c>
      <c r="Y1229"/>
      <c r="Z1229">
        <v>156.27395434100001</v>
      </c>
      <c r="AA1229"/>
      <c r="AB1229">
        <v>109.789227166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122.6</v>
      </c>
      <c r="AH1229"/>
      <c r="AI1229">
        <v>101.991500708</v>
      </c>
      <c r="AJ1229">
        <v>103.33591931700001</v>
      </c>
      <c r="AK1229"/>
      <c r="AL1229">
        <v>104.47991360100001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114.390467461</v>
      </c>
      <c r="AS1229">
        <v>130.889092576</v>
      </c>
      <c r="AT1229">
        <v>98.191267081000007</v>
      </c>
      <c r="AU1229"/>
    </row>
    <row r="1230" spans="1:47" x14ac:dyDescent="0.35">
      <c r="A1230" s="85">
        <v>44317</v>
      </c>
      <c r="B1230">
        <v>118.790100825</v>
      </c>
      <c r="C1230">
        <v>128.38930089199999</v>
      </c>
      <c r="D1230">
        <v>95.568400771</v>
      </c>
      <c r="E1230">
        <v>102.92785502</v>
      </c>
      <c r="F1230">
        <v>123</v>
      </c>
      <c r="G1230"/>
      <c r="H1230">
        <v>100.415584229</v>
      </c>
      <c r="I1230">
        <v>119.690025831</v>
      </c>
      <c r="J1230">
        <v>111.581403099</v>
      </c>
      <c r="K1230">
        <v>97.008084006999994</v>
      </c>
      <c r="L1230">
        <v>111.8</v>
      </c>
      <c r="M1230">
        <v>104.091325723</v>
      </c>
      <c r="N1230">
        <v>101.93908494900001</v>
      </c>
      <c r="O1230">
        <v>124.11034252899999</v>
      </c>
      <c r="P1230"/>
      <c r="Q1230">
        <v>113.70947579</v>
      </c>
      <c r="R1230">
        <v>97.98</v>
      </c>
      <c r="S1230">
        <v>99.118212193000005</v>
      </c>
      <c r="T1230">
        <v>117.686593562</v>
      </c>
      <c r="U1230"/>
      <c r="V1230">
        <v>113.87663364700001</v>
      </c>
      <c r="W1230">
        <v>120.710059172</v>
      </c>
      <c r="X1230">
        <v>101.10321678</v>
      </c>
      <c r="Y1230"/>
      <c r="Z1230">
        <v>141.07648725199999</v>
      </c>
      <c r="AA1230"/>
      <c r="AB1230">
        <v>107.259953162</v>
      </c>
      <c r="AC1230">
        <v>102.791434047</v>
      </c>
      <c r="AD1230">
        <v>92.592283976000004</v>
      </c>
      <c r="AE1230">
        <v>112.7</v>
      </c>
      <c r="AF1230">
        <v>95.307942328999999</v>
      </c>
      <c r="AG1230">
        <v>119.9</v>
      </c>
      <c r="AH1230"/>
      <c r="AI1230">
        <v>102.99141738199999</v>
      </c>
      <c r="AJ1230">
        <v>102.870442203</v>
      </c>
      <c r="AK1230"/>
      <c r="AL1230">
        <v>103.620941151</v>
      </c>
      <c r="AM1230">
        <v>134.69999999999999</v>
      </c>
      <c r="AN1230">
        <v>97.339188840000006</v>
      </c>
      <c r="AO1230">
        <v>116.8</v>
      </c>
      <c r="AP1230">
        <v>110.518419737</v>
      </c>
      <c r="AQ1230">
        <v>126.910575881</v>
      </c>
      <c r="AR1230">
        <v>112.890592451</v>
      </c>
      <c r="AS1230">
        <v>133.58886759399999</v>
      </c>
      <c r="AT1230">
        <v>98.938822701999996</v>
      </c>
      <c r="AU1230"/>
    </row>
    <row r="1231" spans="1:47" x14ac:dyDescent="0.35">
      <c r="A1231" s="85">
        <v>44348</v>
      </c>
      <c r="B1231">
        <v>118.490125823</v>
      </c>
      <c r="C1231">
        <v>139.58836763599999</v>
      </c>
      <c r="D1231">
        <v>95.238095238</v>
      </c>
      <c r="E1231">
        <v>105.250555795</v>
      </c>
      <c r="F1231">
        <v>122.3</v>
      </c>
      <c r="G1231"/>
      <c r="H1231">
        <v>102.27553933199999</v>
      </c>
      <c r="I1231">
        <v>122.189817515</v>
      </c>
      <c r="J1231">
        <v>112.281286452</v>
      </c>
      <c r="K1231">
        <v>96.308025669000003</v>
      </c>
      <c r="L1231">
        <v>107.8</v>
      </c>
      <c r="M1231">
        <v>104.091325723</v>
      </c>
      <c r="N1231">
        <v>100.573083811</v>
      </c>
      <c r="O1231">
        <v>127.410617551</v>
      </c>
      <c r="P1231"/>
      <c r="Q1231">
        <v>111.309275773</v>
      </c>
      <c r="R1231">
        <v>97.79</v>
      </c>
      <c r="S1231">
        <v>100.489328227</v>
      </c>
      <c r="T1231">
        <v>115.458082773</v>
      </c>
      <c r="U1231"/>
      <c r="V1231">
        <v>112.378256888</v>
      </c>
      <c r="W1231">
        <v>119.909992499</v>
      </c>
      <c r="X1231">
        <v>110.95493601299999</v>
      </c>
      <c r="Y1231"/>
      <c r="Z1231">
        <v>136.27728711899999</v>
      </c>
      <c r="AA1231"/>
      <c r="AB1231">
        <v>112.224824356</v>
      </c>
      <c r="AC1231">
        <v>105.091242396</v>
      </c>
      <c r="AD1231">
        <v>98.691775684999996</v>
      </c>
      <c r="AE1231">
        <v>114.3</v>
      </c>
      <c r="AF1231">
        <v>96.808067339000004</v>
      </c>
      <c r="AG1231">
        <v>122.6</v>
      </c>
      <c r="AH1231"/>
      <c r="AI1231">
        <v>104.691275727</v>
      </c>
      <c r="AJ1231">
        <v>104.499612102</v>
      </c>
      <c r="AK1231"/>
      <c r="AL1231">
        <v>104.88229421200001</v>
      </c>
      <c r="AM1231">
        <v>136.19999999999999</v>
      </c>
      <c r="AN1231">
        <v>95.209206589999994</v>
      </c>
      <c r="AO1231">
        <v>116.4</v>
      </c>
      <c r="AP1231">
        <v>111.918653109</v>
      </c>
      <c r="AQ1231">
        <v>128.910742562</v>
      </c>
      <c r="AR1231">
        <v>114.390467461</v>
      </c>
      <c r="AS1231">
        <v>135.38871760699999</v>
      </c>
      <c r="AT1231">
        <v>99.349140403999996</v>
      </c>
      <c r="AU1231"/>
    </row>
    <row r="1232" spans="1:47" x14ac:dyDescent="0.35">
      <c r="A1232" s="85">
        <v>44378</v>
      </c>
      <c r="B1232">
        <v>119.590034164</v>
      </c>
      <c r="C1232">
        <v>133.18890092500001</v>
      </c>
      <c r="D1232">
        <v>93.916873108000004</v>
      </c>
      <c r="E1232">
        <v>105.37790036600001</v>
      </c>
      <c r="F1232">
        <v>123.4</v>
      </c>
      <c r="G1232"/>
      <c r="H1232">
        <v>102.84428910299999</v>
      </c>
      <c r="I1232">
        <v>120.789934172</v>
      </c>
      <c r="J1232">
        <v>113.381103149</v>
      </c>
      <c r="K1232">
        <v>97.508125676999995</v>
      </c>
      <c r="L1232">
        <v>116.8</v>
      </c>
      <c r="M1232">
        <v>106.291142405</v>
      </c>
      <c r="N1232">
        <v>100.989084158</v>
      </c>
      <c r="O1232">
        <v>126.01050087500001</v>
      </c>
      <c r="P1232"/>
      <c r="Q1232">
        <v>113.409450788</v>
      </c>
      <c r="R1232">
        <v>98.5</v>
      </c>
      <c r="S1232">
        <v>100.969798314</v>
      </c>
      <c r="T1232">
        <v>115.670321896</v>
      </c>
      <c r="U1232"/>
      <c r="V1232">
        <v>115.375010405</v>
      </c>
      <c r="W1232">
        <v>119.409950829</v>
      </c>
      <c r="X1232">
        <v>117.843570669</v>
      </c>
      <c r="Y1232"/>
      <c r="Z1232">
        <v>161.473087819</v>
      </c>
      <c r="AA1232"/>
      <c r="AB1232">
        <v>114.94145199099999</v>
      </c>
      <c r="AC1232">
        <v>105.891175735</v>
      </c>
      <c r="AD1232">
        <v>98.191817349000004</v>
      </c>
      <c r="AE1232">
        <v>114.7</v>
      </c>
      <c r="AF1232">
        <v>93.907825652</v>
      </c>
      <c r="AG1232">
        <v>125</v>
      </c>
      <c r="AH1232"/>
      <c r="AI1232">
        <v>105.59120073299999</v>
      </c>
      <c r="AJ1232">
        <v>103.91776571</v>
      </c>
      <c r="AK1232"/>
      <c r="AL1232">
        <v>105.42964290899999</v>
      </c>
      <c r="AM1232">
        <v>138</v>
      </c>
      <c r="AN1232">
        <v>98.649177924</v>
      </c>
      <c r="AO1232">
        <v>116.5</v>
      </c>
      <c r="AP1232">
        <v>113.11885314200001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5">
        <v>44409</v>
      </c>
      <c r="B1233">
        <v>119.790017499</v>
      </c>
      <c r="C1233">
        <v>130.98908424300001</v>
      </c>
      <c r="D1233">
        <v>93.586567575000004</v>
      </c>
      <c r="E1233">
        <v>105.556610815</v>
      </c>
      <c r="F1233">
        <v>123</v>
      </c>
      <c r="G1233"/>
      <c r="H1233">
        <v>101.78404834200001</v>
      </c>
      <c r="I1233">
        <v>119.390050829</v>
      </c>
      <c r="J1233">
        <v>110.381603066</v>
      </c>
      <c r="K1233">
        <v>92.907742311999996</v>
      </c>
      <c r="L1233">
        <v>120.2</v>
      </c>
      <c r="M1233">
        <v>102.891425715</v>
      </c>
      <c r="N1233">
        <v>101.40008450000001</v>
      </c>
      <c r="O1233">
        <v>122.810234186</v>
      </c>
      <c r="P1233"/>
      <c r="Q1233">
        <v>114.60955079599999</v>
      </c>
      <c r="R1233">
        <v>98.45</v>
      </c>
      <c r="S1233">
        <v>99.919042894</v>
      </c>
      <c r="T1233">
        <v>116.09480014099999</v>
      </c>
      <c r="U1233"/>
      <c r="V1233">
        <v>116.573711812</v>
      </c>
      <c r="W1233">
        <v>116.309692474</v>
      </c>
      <c r="X1233">
        <v>119.632557431</v>
      </c>
      <c r="Y1233"/>
      <c r="Z1233">
        <v>138.07698716900001</v>
      </c>
      <c r="AA1233"/>
      <c r="AB1233">
        <v>110.819672131</v>
      </c>
      <c r="AC1233">
        <v>104.291309058</v>
      </c>
      <c r="AD1233">
        <v>95.792017332</v>
      </c>
      <c r="AE1233">
        <v>115.7</v>
      </c>
      <c r="AF1233">
        <v>95.807983999000001</v>
      </c>
      <c r="AG1233">
        <v>122.4</v>
      </c>
      <c r="AH1233"/>
      <c r="AI1233">
        <v>102.69144238</v>
      </c>
      <c r="AJ1233">
        <v>106.361520559</v>
      </c>
      <c r="AK1233"/>
      <c r="AL1233">
        <v>104.687392731</v>
      </c>
      <c r="AM1233">
        <v>136.80000000000001</v>
      </c>
      <c r="AN1233">
        <v>96.729193922999997</v>
      </c>
      <c r="AO1233">
        <v>115.8</v>
      </c>
      <c r="AP1233">
        <v>108.918153026</v>
      </c>
      <c r="AQ1233">
        <v>127.710642554</v>
      </c>
      <c r="AR1233">
        <v>112.990584118</v>
      </c>
      <c r="AS1233">
        <v>139.988334305</v>
      </c>
      <c r="AT1233">
        <v>99.988414986999999</v>
      </c>
      <c r="AU1233"/>
    </row>
    <row r="1234" spans="1:47" x14ac:dyDescent="0.35">
      <c r="A1234" s="85">
        <v>44440</v>
      </c>
      <c r="B1234">
        <v>120.38996750299999</v>
      </c>
      <c r="C1234">
        <v>129.58920090000001</v>
      </c>
      <c r="D1234">
        <v>93.146160198000004</v>
      </c>
      <c r="E1234">
        <v>105.506047529</v>
      </c>
      <c r="F1234">
        <v>123.4</v>
      </c>
      <c r="G1234"/>
      <c r="H1234">
        <v>99.410444041000005</v>
      </c>
      <c r="I1234">
        <v>116.59028414300001</v>
      </c>
      <c r="J1234">
        <v>107.382102983</v>
      </c>
      <c r="K1234">
        <v>92.707725644000007</v>
      </c>
      <c r="L1234">
        <v>111.4</v>
      </c>
      <c r="M1234">
        <v>102.591450712</v>
      </c>
      <c r="N1234">
        <v>102.752085627</v>
      </c>
      <c r="O1234">
        <v>129.01075089599999</v>
      </c>
      <c r="P1234"/>
      <c r="Q1234">
        <v>114.809567464</v>
      </c>
      <c r="R1234">
        <v>97.38</v>
      </c>
      <c r="S1234">
        <v>98.269471304999996</v>
      </c>
      <c r="T1234">
        <v>114.92748496599999</v>
      </c>
      <c r="U1234"/>
      <c r="V1234">
        <v>118.271872139</v>
      </c>
      <c r="W1234">
        <v>115.609634136</v>
      </c>
      <c r="X1234">
        <v>117.32450818300001</v>
      </c>
      <c r="Y1234"/>
      <c r="Z1234">
        <v>128.778536911</v>
      </c>
      <c r="AA1234"/>
      <c r="AB1234">
        <v>112.693208431</v>
      </c>
      <c r="AC1234">
        <v>105.59120073299999</v>
      </c>
      <c r="AD1234">
        <v>90.092492292000003</v>
      </c>
      <c r="AE1234">
        <v>112.8</v>
      </c>
      <c r="AF1234">
        <v>95.107925660000006</v>
      </c>
      <c r="AG1234">
        <v>124.6</v>
      </c>
      <c r="AH1234"/>
      <c r="AI1234">
        <v>103.691359053</v>
      </c>
      <c r="AJ1234">
        <v>109.61986035699999</v>
      </c>
      <c r="AK1234"/>
      <c r="AL1234">
        <v>103.23593028800001</v>
      </c>
      <c r="AM1234">
        <v>137.69999999999999</v>
      </c>
      <c r="AN1234">
        <v>98.579178506999995</v>
      </c>
      <c r="AO1234">
        <v>117.9</v>
      </c>
      <c r="AP1234">
        <v>107.817969662</v>
      </c>
      <c r="AQ1234">
        <v>129.51079256599999</v>
      </c>
      <c r="AR1234">
        <v>112.690609116</v>
      </c>
      <c r="AS1234">
        <v>137.58853428899999</v>
      </c>
      <c r="AT1234">
        <v>99.009522683</v>
      </c>
      <c r="AU1234"/>
    </row>
    <row r="1235" spans="1:47" x14ac:dyDescent="0.35">
      <c r="A1235" s="85">
        <v>44470</v>
      </c>
      <c r="B1235">
        <v>121.189900842</v>
      </c>
      <c r="C1235">
        <v>132.18898425099999</v>
      </c>
      <c r="D1235">
        <v>92.705752821000004</v>
      </c>
      <c r="E1235">
        <v>107.477480611</v>
      </c>
      <c r="F1235">
        <v>118.5</v>
      </c>
      <c r="G1235"/>
      <c r="H1235">
        <v>103.15504536100001</v>
      </c>
      <c r="I1235">
        <v>120.989917507</v>
      </c>
      <c r="J1235">
        <v>107.982002999</v>
      </c>
      <c r="K1235">
        <v>95.907992332999996</v>
      </c>
      <c r="L1235">
        <v>115.2</v>
      </c>
      <c r="M1235">
        <v>101.79151737399999</v>
      </c>
      <c r="N1235">
        <v>103.167085973</v>
      </c>
      <c r="O1235">
        <v>124.91040920099999</v>
      </c>
      <c r="P1235"/>
      <c r="Q1235">
        <v>115.2096008</v>
      </c>
      <c r="R1235">
        <v>98.5</v>
      </c>
      <c r="S1235">
        <v>99.854080921999994</v>
      </c>
      <c r="T1235">
        <v>114.078528475</v>
      </c>
      <c r="U1235"/>
      <c r="V1235">
        <v>120.86905852</v>
      </c>
      <c r="W1235">
        <v>116.70972580999999</v>
      </c>
      <c r="X1235">
        <v>121.342649286</v>
      </c>
      <c r="Y1235"/>
      <c r="Z1235">
        <v>91.684719212999994</v>
      </c>
      <c r="AA1235"/>
      <c r="AB1235">
        <v>114.94145199099999</v>
      </c>
      <c r="AC1235">
        <v>104.691275727</v>
      </c>
      <c r="AD1235">
        <v>92.192317306999996</v>
      </c>
      <c r="AE1235">
        <v>113.2</v>
      </c>
      <c r="AF1235">
        <v>94.807900657999994</v>
      </c>
      <c r="AG1235">
        <v>122.8</v>
      </c>
      <c r="AH1235"/>
      <c r="AI1235">
        <v>103.09140904900001</v>
      </c>
      <c r="AJ1235">
        <v>104.266873545</v>
      </c>
      <c r="AK1235"/>
      <c r="AL1235">
        <v>104.417880346</v>
      </c>
      <c r="AM1235">
        <v>140.30000000000001</v>
      </c>
      <c r="AN1235">
        <v>99.019174840000005</v>
      </c>
      <c r="AO1235">
        <v>119.2</v>
      </c>
      <c r="AP1235">
        <v>111.018503084</v>
      </c>
      <c r="AQ1235">
        <v>129.51079256599999</v>
      </c>
      <c r="AR1235">
        <v>114.690442463</v>
      </c>
      <c r="AS1235">
        <v>138.18848429299999</v>
      </c>
      <c r="AT1235">
        <v>100.507212043</v>
      </c>
      <c r="AU1235"/>
    </row>
    <row r="1236" spans="1:47" x14ac:dyDescent="0.35">
      <c r="A1236" s="85">
        <v>44501</v>
      </c>
      <c r="B1236">
        <v>124.38963419700001</v>
      </c>
      <c r="C1236">
        <v>125.389550871</v>
      </c>
      <c r="D1236">
        <v>92.925956510000006</v>
      </c>
      <c r="E1236">
        <v>106.722241693</v>
      </c>
      <c r="F1236">
        <v>126.7</v>
      </c>
      <c r="G1236"/>
      <c r="H1236">
        <v>102.170977609</v>
      </c>
      <c r="I1236">
        <v>123.38971752400001</v>
      </c>
      <c r="J1236">
        <v>114.580903183</v>
      </c>
      <c r="K1236">
        <v>96.608050671000001</v>
      </c>
      <c r="L1236">
        <v>119.4</v>
      </c>
      <c r="M1236">
        <v>104.49129239200001</v>
      </c>
      <c r="N1236">
        <v>105.469087891</v>
      </c>
      <c r="O1236">
        <v>128.51070922599999</v>
      </c>
      <c r="P1236"/>
      <c r="Q1236">
        <v>116.009667472</v>
      </c>
      <c r="R1236">
        <v>97.68</v>
      </c>
      <c r="S1236">
        <v>101.182542482</v>
      </c>
      <c r="T1236">
        <v>114.184648037</v>
      </c>
      <c r="U1236"/>
      <c r="V1236">
        <v>120.069924249</v>
      </c>
      <c r="W1236">
        <v>120.310025835</v>
      </c>
      <c r="X1236">
        <v>116.98774175699999</v>
      </c>
      <c r="Y1236"/>
      <c r="Z1236">
        <v>125.979003499</v>
      </c>
      <c r="AA1236"/>
      <c r="AB1236">
        <v>110.725995316</v>
      </c>
      <c r="AC1236">
        <v>106.691109074</v>
      </c>
      <c r="AD1236">
        <v>97.091909008000002</v>
      </c>
      <c r="AE1236">
        <v>115</v>
      </c>
      <c r="AF1236">
        <v>95.307942328999999</v>
      </c>
      <c r="AG1236">
        <v>122.7</v>
      </c>
      <c r="AH1236"/>
      <c r="AI1236">
        <v>104.091325723</v>
      </c>
      <c r="AJ1236">
        <v>101.24127230400001</v>
      </c>
      <c r="AK1236"/>
      <c r="AL1236">
        <v>106.09019143099999</v>
      </c>
      <c r="AM1236">
        <v>145.80000000000001</v>
      </c>
      <c r="AN1236">
        <v>101.039158007</v>
      </c>
      <c r="AO1236">
        <v>119.9</v>
      </c>
      <c r="AP1236">
        <v>120.32005334199999</v>
      </c>
      <c r="AQ1236">
        <v>134.011167597</v>
      </c>
      <c r="AR1236">
        <v>114.890425798</v>
      </c>
      <c r="AS1236">
        <v>142.08815931999999</v>
      </c>
      <c r="AT1236">
        <v>101.102956062</v>
      </c>
      <c r="AU1236"/>
    </row>
    <row r="1237" spans="1:47" x14ac:dyDescent="0.35">
      <c r="A1237" s="85">
        <v>44531</v>
      </c>
      <c r="B1237">
        <v>124.48962586499999</v>
      </c>
      <c r="C1237">
        <v>128.08932589</v>
      </c>
      <c r="D1237">
        <v>95.348197081999999</v>
      </c>
      <c r="E1237">
        <v>107.095446897</v>
      </c>
      <c r="F1237">
        <v>126</v>
      </c>
      <c r="G1237"/>
      <c r="H1237">
        <v>101.13404217900001</v>
      </c>
      <c r="I1237">
        <v>118.490125823</v>
      </c>
      <c r="J1237">
        <v>110.481586402</v>
      </c>
      <c r="K1237">
        <v>97.808150678999993</v>
      </c>
      <c r="L1237">
        <v>119.5</v>
      </c>
      <c r="M1237">
        <v>105.79118406800001</v>
      </c>
      <c r="N1237">
        <v>105.400087833</v>
      </c>
      <c r="O1237">
        <v>130.410867572</v>
      </c>
      <c r="P1237"/>
      <c r="Q1237">
        <v>119.809984165</v>
      </c>
      <c r="R1237">
        <v>97.74</v>
      </c>
      <c r="S1237">
        <v>101.185467014</v>
      </c>
      <c r="T1237">
        <v>114.290767598</v>
      </c>
      <c r="U1237"/>
      <c r="V1237">
        <v>120.569383168</v>
      </c>
      <c r="W1237">
        <v>121.11009250799999</v>
      </c>
      <c r="X1237">
        <v>118.586253902</v>
      </c>
      <c r="Y1237"/>
      <c r="Z1237">
        <v>138.07698716900001</v>
      </c>
      <c r="AA1237"/>
      <c r="AB1237">
        <v>118.220140515</v>
      </c>
      <c r="AC1237">
        <v>105.59120073299999</v>
      </c>
      <c r="AD1237">
        <v>96.991917340000001</v>
      </c>
      <c r="AE1237">
        <v>118.9</v>
      </c>
      <c r="AF1237">
        <v>97.008084006999994</v>
      </c>
      <c r="AG1237">
        <v>126.5</v>
      </c>
      <c r="AH1237"/>
      <c r="AI1237">
        <v>106.09115907</v>
      </c>
      <c r="AJ1237">
        <v>104.03413498800001</v>
      </c>
      <c r="AK1237"/>
      <c r="AL1237">
        <v>106.53127619599999</v>
      </c>
      <c r="AM1237">
        <v>145.80000000000001</v>
      </c>
      <c r="AN1237">
        <v>102.36914692400001</v>
      </c>
      <c r="AO1237">
        <v>121.7</v>
      </c>
      <c r="AP1237">
        <v>119.019836639</v>
      </c>
      <c r="AQ1237">
        <v>136.51137594799999</v>
      </c>
      <c r="AR1237">
        <v>115.19040080000001</v>
      </c>
      <c r="AS1237">
        <v>144.38796766900001</v>
      </c>
      <c r="AT1237">
        <v>100.90235850000001</v>
      </c>
      <c r="AU1237"/>
    </row>
    <row r="1238" spans="1:47" x14ac:dyDescent="0.35">
      <c r="A1238" s="85">
        <v>44562</v>
      </c>
      <c r="B1238">
        <v>127.08940921600001</v>
      </c>
      <c r="C1238">
        <v>128.98925089599999</v>
      </c>
      <c r="D1238">
        <v>93.586567575000004</v>
      </c>
      <c r="E1238">
        <v>106.567608999</v>
      </c>
      <c r="F1238">
        <v>126.5</v>
      </c>
      <c r="G1238"/>
      <c r="H1238">
        <v>99.813124895000001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105.091242396</v>
      </c>
      <c r="N1238">
        <v>105.068087557</v>
      </c>
      <c r="O1238">
        <v>123.710309192</v>
      </c>
      <c r="P1238"/>
      <c r="Q1238">
        <v>116.20968413999999</v>
      </c>
      <c r="R1238">
        <v>99.48</v>
      </c>
      <c r="S1238">
        <v>100.805871233</v>
      </c>
      <c r="T1238">
        <v>113.760169791</v>
      </c>
      <c r="U1238"/>
      <c r="V1238">
        <v>115.375010405</v>
      </c>
      <c r="W1238">
        <v>122.510209184</v>
      </c>
      <c r="X1238">
        <v>119.00991113400001</v>
      </c>
      <c r="Y1238"/>
      <c r="Z1238">
        <v>130.57823696099999</v>
      </c>
      <c r="AA1238"/>
      <c r="AB1238">
        <v>122.62295082</v>
      </c>
      <c r="AC1238">
        <v>101.991500708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106.20899090100001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114.290475794</v>
      </c>
      <c r="AS1238">
        <v>141.088242646</v>
      </c>
      <c r="AT1238">
        <v>101.286399211</v>
      </c>
      <c r="AU1238"/>
    </row>
    <row r="1239" spans="1:47" x14ac:dyDescent="0.35">
      <c r="A1239" s="85">
        <v>44593</v>
      </c>
      <c r="B1239">
        <v>126.289475877</v>
      </c>
      <c r="C1239">
        <v>128.08932589</v>
      </c>
      <c r="D1239">
        <v>94.247178640000001</v>
      </c>
      <c r="E1239">
        <v>107.430127692</v>
      </c>
      <c r="F1239">
        <v>130.19999999999999</v>
      </c>
      <c r="G1239"/>
      <c r="H1239">
        <v>99.181146568000003</v>
      </c>
      <c r="I1239">
        <v>130.37827028800001</v>
      </c>
      <c r="J1239">
        <v>110.481586402</v>
      </c>
      <c r="K1239">
        <v>98.208184015</v>
      </c>
      <c r="L1239">
        <v>122.4</v>
      </c>
      <c r="M1239">
        <v>105.691192401</v>
      </c>
      <c r="N1239">
        <v>106.21108850900001</v>
      </c>
      <c r="O1239">
        <v>123.01025085400001</v>
      </c>
      <c r="P1239"/>
      <c r="Q1239">
        <v>116.609717476</v>
      </c>
      <c r="R1239">
        <v>98.17</v>
      </c>
      <c r="S1239">
        <v>101.815858953</v>
      </c>
      <c r="T1239">
        <v>113.44181110700001</v>
      </c>
      <c r="U1239"/>
      <c r="V1239">
        <v>118.171980355</v>
      </c>
      <c r="W1239">
        <v>125.110425869</v>
      </c>
      <c r="X1239">
        <v>117.98872404700001</v>
      </c>
      <c r="Y1239"/>
      <c r="Z1239">
        <v>135.77737043799999</v>
      </c>
      <c r="AA1239"/>
      <c r="AB1239">
        <v>126.463700234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122.2</v>
      </c>
      <c r="AH1239"/>
      <c r="AI1239">
        <v>103.29139238400001</v>
      </c>
      <c r="AJ1239">
        <v>104.150504267</v>
      </c>
      <c r="AK1239"/>
      <c r="AL1239">
        <v>107.211348649</v>
      </c>
      <c r="AM1239">
        <v>152.19999999999999</v>
      </c>
      <c r="AN1239">
        <v>97.979183507000002</v>
      </c>
      <c r="AO1239"/>
      <c r="AP1239">
        <v>113.41890315099999</v>
      </c>
      <c r="AQ1239">
        <v>126.81056754700001</v>
      </c>
      <c r="AR1239">
        <v>113.99050079200001</v>
      </c>
      <c r="AS1239">
        <v>146.98775102100001</v>
      </c>
      <c r="AT1239">
        <v>102.03276493</v>
      </c>
      <c r="AU1239"/>
    </row>
    <row r="1240" spans="1:47" x14ac:dyDescent="0.35">
      <c r="A1240" s="85">
        <v>44621</v>
      </c>
      <c r="B1240">
        <v>127.789350887</v>
      </c>
      <c r="C1240">
        <v>127.889342555</v>
      </c>
      <c r="D1240">
        <v>94.797687861</v>
      </c>
      <c r="E1240">
        <v>108.697955264</v>
      </c>
      <c r="F1240">
        <v>131.1</v>
      </c>
      <c r="G1240"/>
      <c r="H1240">
        <v>102.365534814</v>
      </c>
      <c r="I1240">
        <v>125.3</v>
      </c>
      <c r="J1240">
        <v>112.78120313300001</v>
      </c>
      <c r="K1240">
        <v>93.507792316000007</v>
      </c>
      <c r="L1240">
        <v>127.5</v>
      </c>
      <c r="M1240">
        <v>103.891342388</v>
      </c>
      <c r="N1240">
        <v>104.04208670200001</v>
      </c>
      <c r="O1240">
        <v>129.310775898</v>
      </c>
      <c r="P1240"/>
      <c r="Q1240">
        <v>115.109592466</v>
      </c>
      <c r="R1240">
        <v>97.75</v>
      </c>
      <c r="S1240">
        <v>101.45055703600001</v>
      </c>
      <c r="T1240">
        <v>113.44181110700001</v>
      </c>
      <c r="U1240"/>
      <c r="V1240">
        <v>124.365270956</v>
      </c>
      <c r="W1240">
        <v>124.810400867</v>
      </c>
      <c r="X1240">
        <v>119.245587782</v>
      </c>
      <c r="Y1240"/>
      <c r="Z1240">
        <v>137.07715380799999</v>
      </c>
      <c r="AA1240"/>
      <c r="AB1240">
        <v>122.43559719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107.112167742</v>
      </c>
      <c r="AM1240">
        <v>153.1</v>
      </c>
      <c r="AN1240">
        <v>102.989141757</v>
      </c>
      <c r="AO1240"/>
      <c r="AP1240">
        <v>107.51791965300001</v>
      </c>
      <c r="AQ1240">
        <v>130.910909242</v>
      </c>
      <c r="AR1240">
        <v>115.790350804</v>
      </c>
      <c r="AS1240">
        <v>144.38796766900001</v>
      </c>
      <c r="AT1240">
        <v>102.700101356</v>
      </c>
      <c r="AU1240"/>
    </row>
    <row r="1241" spans="1:47" x14ac:dyDescent="0.35">
      <c r="A1241" s="85">
        <v>44652</v>
      </c>
      <c r="B1241">
        <v>128.68927589399999</v>
      </c>
      <c r="C1241">
        <v>126.089492542</v>
      </c>
      <c r="D1241">
        <v>95.017891550000002</v>
      </c>
      <c r="E1241">
        <v>110.328821875</v>
      </c>
      <c r="F1241">
        <v>127.4</v>
      </c>
      <c r="G1241"/>
      <c r="H1241">
        <v>99.158471672999994</v>
      </c>
      <c r="I1241"/>
      <c r="J1241">
        <v>111.381436427</v>
      </c>
      <c r="K1241">
        <v>94.907908992000003</v>
      </c>
      <c r="L1241">
        <v>128.1</v>
      </c>
      <c r="M1241">
        <v>103.591367386</v>
      </c>
      <c r="N1241">
        <v>106.439088699</v>
      </c>
      <c r="O1241">
        <v>130.61088423999999</v>
      </c>
      <c r="P1241"/>
      <c r="Q1241">
        <v>119.009917493</v>
      </c>
      <c r="R1241">
        <v>97.39</v>
      </c>
      <c r="S1241">
        <v>101.86950477400001</v>
      </c>
      <c r="T1241">
        <v>113.229571984</v>
      </c>
      <c r="U1241"/>
      <c r="V1241">
        <v>114.97544327</v>
      </c>
      <c r="W1241">
        <v>123.01025085400001</v>
      </c>
      <c r="X1241">
        <v>123.88628267999999</v>
      </c>
      <c r="Y1241"/>
      <c r="Z1241">
        <v>111.98133644399999</v>
      </c>
      <c r="AA1241"/>
      <c r="AB1241">
        <v>121.49882904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125.9</v>
      </c>
      <c r="AH1241"/>
      <c r="AI1241">
        <v>109.290892426</v>
      </c>
      <c r="AJ1241">
        <v>106.361520559</v>
      </c>
      <c r="AK1241"/>
      <c r="AL1241">
        <v>107.077943817</v>
      </c>
      <c r="AM1241">
        <v>152.5</v>
      </c>
      <c r="AN1241">
        <v>100.809159924</v>
      </c>
      <c r="AO1241"/>
      <c r="AP1241">
        <v>106.31771962000001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5">
        <v>44682</v>
      </c>
      <c r="B1242">
        <v>129.389217565</v>
      </c>
      <c r="C1242">
        <v>126.989417549</v>
      </c>
      <c r="D1242">
        <v>95.348197081999999</v>
      </c>
      <c r="E1242">
        <v>109.62628648800001</v>
      </c>
      <c r="F1242">
        <v>128.9</v>
      </c>
      <c r="G1242"/>
      <c r="H1242">
        <v>100.682889551</v>
      </c>
      <c r="I1242"/>
      <c r="J1242">
        <v>113.581069822</v>
      </c>
      <c r="K1242">
        <v>95.507958997000003</v>
      </c>
      <c r="L1242">
        <v>132</v>
      </c>
      <c r="M1242">
        <v>105.291225731</v>
      </c>
      <c r="N1242">
        <v>106.374088645</v>
      </c>
      <c r="O1242">
        <v>130.01083423599999</v>
      </c>
      <c r="P1242"/>
      <c r="Q1242">
        <v>119.009917493</v>
      </c>
      <c r="R1242">
        <v>97.6</v>
      </c>
      <c r="S1242">
        <v>100.556932901</v>
      </c>
      <c r="T1242">
        <v>113.65405023</v>
      </c>
      <c r="U1242"/>
      <c r="V1242">
        <v>118.57154749</v>
      </c>
      <c r="W1242">
        <v>124.810400867</v>
      </c>
      <c r="X1242">
        <v>120.85707069</v>
      </c>
      <c r="Y1242"/>
      <c r="Z1242">
        <v>143.37610398300001</v>
      </c>
      <c r="AA1242"/>
      <c r="AB1242">
        <v>125.620608899</v>
      </c>
      <c r="AC1242">
        <v>106.291142405</v>
      </c>
      <c r="AD1242">
        <v>88.692608949000004</v>
      </c>
      <c r="AE1242">
        <v>117.6</v>
      </c>
      <c r="AF1242">
        <v>94.107842320000003</v>
      </c>
      <c r="AG1242">
        <v>126.1</v>
      </c>
      <c r="AH1242"/>
      <c r="AI1242">
        <v>107.391050746</v>
      </c>
      <c r="AJ1242">
        <v>107.17610550800001</v>
      </c>
      <c r="AK1242"/>
      <c r="AL1242">
        <v>106.32238716099999</v>
      </c>
      <c r="AM1242">
        <v>151.5</v>
      </c>
      <c r="AN1242">
        <v>100.329163924</v>
      </c>
      <c r="AO1242"/>
      <c r="AP1242">
        <v>108.518086348</v>
      </c>
      <c r="AQ1242">
        <v>131.51095924699999</v>
      </c>
      <c r="AR1242">
        <v>114.390467461</v>
      </c>
      <c r="AS1242">
        <v>144.88792600599999</v>
      </c>
      <c r="AT1242">
        <v>103.288011858</v>
      </c>
      <c r="AU1242"/>
    </row>
    <row r="1243" spans="1:47" x14ac:dyDescent="0.35">
      <c r="A1243" s="85">
        <v>44713</v>
      </c>
      <c r="B1243">
        <v>128.789267561</v>
      </c>
      <c r="C1243">
        <v>123.989667528</v>
      </c>
      <c r="D1243"/>
      <c r="E1243">
        <v>109.937157059</v>
      </c>
      <c r="F1243">
        <v>134.9</v>
      </c>
      <c r="G1243"/>
      <c r="H1243">
        <v>100.532276778</v>
      </c>
      <c r="I1243"/>
      <c r="J1243">
        <v>115.580736544</v>
      </c>
      <c r="K1243">
        <v>96.808067339000004</v>
      </c>
      <c r="L1243">
        <v>133.9</v>
      </c>
      <c r="M1243">
        <v>106.391134072</v>
      </c>
      <c r="N1243">
        <v>107.56908964100001</v>
      </c>
      <c r="O1243">
        <v>127.31060921700001</v>
      </c>
      <c r="P1243"/>
      <c r="Q1243">
        <v>120.310025835</v>
      </c>
      <c r="R1243">
        <v>98.93</v>
      </c>
      <c r="S1243">
        <v>102.07923686700001</v>
      </c>
      <c r="T1243">
        <v>113.33569154600001</v>
      </c>
      <c r="U1243"/>
      <c r="V1243">
        <v>122.66711063</v>
      </c>
      <c r="W1243">
        <v>125.71047587299999</v>
      </c>
      <c r="X1243">
        <v>125.166519424</v>
      </c>
      <c r="Y1243"/>
      <c r="Z1243">
        <v>157.57373770999999</v>
      </c>
      <c r="AA1243"/>
      <c r="AB1243">
        <v>127.587822014</v>
      </c>
      <c r="AC1243">
        <v>104.19131738999999</v>
      </c>
      <c r="AD1243">
        <v>96.491959003000005</v>
      </c>
      <c r="AE1243">
        <v>119.7</v>
      </c>
      <c r="AF1243">
        <v>93.707808983999996</v>
      </c>
      <c r="AG1243">
        <v>123.3</v>
      </c>
      <c r="AH1243"/>
      <c r="AI1243">
        <v>106.291142405</v>
      </c>
      <c r="AJ1243">
        <v>105.43056633</v>
      </c>
      <c r="AK1243"/>
      <c r="AL1243">
        <v>107.76862141700001</v>
      </c>
      <c r="AM1243">
        <v>151.19999999999999</v>
      </c>
      <c r="AN1243">
        <v>99.229173090000003</v>
      </c>
      <c r="AO1243"/>
      <c r="AP1243">
        <v>106.51775295900001</v>
      </c>
      <c r="AQ1243">
        <v>131.41095091299999</v>
      </c>
      <c r="AR1243">
        <v>116.49029247599999</v>
      </c>
      <c r="AS1243">
        <v>146.88775935300001</v>
      </c>
      <c r="AT1243">
        <v>103.201347365</v>
      </c>
      <c r="AU1243"/>
    </row>
    <row r="1244" spans="1:47" x14ac:dyDescent="0.35">
      <c r="A1244" s="85">
        <v>44743</v>
      </c>
      <c r="B1244">
        <v>123.489709191</v>
      </c>
      <c r="C1244">
        <v>126.089492542</v>
      </c>
      <c r="D1244"/>
      <c r="E1244">
        <v>110.672598712</v>
      </c>
      <c r="F1244"/>
      <c r="G1244"/>
      <c r="H1244">
        <v>98.423500626999996</v>
      </c>
      <c r="I1244"/>
      <c r="J1244">
        <v>115.380769872</v>
      </c>
      <c r="K1244">
        <v>96.208017334999994</v>
      </c>
      <c r="L1244">
        <v>131.1</v>
      </c>
      <c r="M1244">
        <v>103.891342388</v>
      </c>
      <c r="N1244">
        <v>106.349088624</v>
      </c>
      <c r="O1244">
        <v>117.809817485</v>
      </c>
      <c r="P1244"/>
      <c r="Q1244">
        <v>117.209767481</v>
      </c>
      <c r="R1244">
        <v>97.34</v>
      </c>
      <c r="S1244">
        <v>102.389627835</v>
      </c>
      <c r="T1244">
        <v>112.592854616</v>
      </c>
      <c r="U1244"/>
      <c r="V1244">
        <v>123.666028469</v>
      </c>
      <c r="W1244">
        <v>126.51054254500001</v>
      </c>
      <c r="X1244">
        <v>120.576078088</v>
      </c>
      <c r="Y1244"/>
      <c r="Z1244">
        <v>123.87935344100001</v>
      </c>
      <c r="AA1244"/>
      <c r="AB1244">
        <v>124.964871194</v>
      </c>
      <c r="AC1244">
        <v>104.59128406000001</v>
      </c>
      <c r="AD1244">
        <v>97.191900674999999</v>
      </c>
      <c r="AE1244">
        <v>118.2</v>
      </c>
      <c r="AF1244">
        <v>94.107842320000003</v>
      </c>
      <c r="AG1244">
        <v>121.5</v>
      </c>
      <c r="AH1244"/>
      <c r="AI1244">
        <v>106.391134072</v>
      </c>
      <c r="AJ1244">
        <v>107.757951901</v>
      </c>
      <c r="AK1244"/>
      <c r="AL1244">
        <v>107.512155639</v>
      </c>
      <c r="AM1244">
        <v>151.9</v>
      </c>
      <c r="AN1244">
        <v>99.119174006999998</v>
      </c>
      <c r="AO1244"/>
      <c r="AP1244">
        <v>107.817969662</v>
      </c>
      <c r="AQ1244">
        <v>132.01100091699999</v>
      </c>
      <c r="AR1244">
        <v>125.389550871</v>
      </c>
      <c r="AS1244">
        <v>137.88850929099999</v>
      </c>
      <c r="AT1244">
        <v>103.876120677</v>
      </c>
      <c r="AU1244"/>
    </row>
    <row r="1245" spans="1:47" x14ac:dyDescent="0.35">
      <c r="A1245" s="85">
        <v>44774</v>
      </c>
      <c r="B1245">
        <v>128.789267561</v>
      </c>
      <c r="C1245">
        <v>121.78985084599999</v>
      </c>
      <c r="D1245"/>
      <c r="E1245">
        <v>109.978089243</v>
      </c>
      <c r="F1245"/>
      <c r="G1245"/>
      <c r="H1245">
        <v>96.524393251000006</v>
      </c>
      <c r="I1245"/>
      <c r="J1245">
        <v>116.28061989699999</v>
      </c>
      <c r="K1245">
        <v>95.807983999000001</v>
      </c>
      <c r="L1245">
        <v>132.4</v>
      </c>
      <c r="M1245">
        <v>105.99116740300001</v>
      </c>
      <c r="N1245">
        <v>106.685088904</v>
      </c>
      <c r="O1245">
        <v>123.81031752600001</v>
      </c>
      <c r="P1245"/>
      <c r="Q1245">
        <v>117.90982581900001</v>
      </c>
      <c r="R1245">
        <v>99.93</v>
      </c>
      <c r="S1245">
        <v>102.70669065600001</v>
      </c>
      <c r="T1245">
        <v>111.00106119599999</v>
      </c>
      <c r="U1245"/>
      <c r="V1245">
        <v>122.367435278</v>
      </c>
      <c r="W1245">
        <v>127.01058421499999</v>
      </c>
      <c r="X1245">
        <v>118.469498122</v>
      </c>
      <c r="Y1245"/>
      <c r="Z1245">
        <v>148.17530411600001</v>
      </c>
      <c r="AA1245"/>
      <c r="AB1245">
        <v>130.117096019</v>
      </c>
      <c r="AC1245">
        <v>106.99108407600001</v>
      </c>
      <c r="AD1245">
        <v>99.691692359000001</v>
      </c>
      <c r="AE1245">
        <v>116.6</v>
      </c>
      <c r="AF1245">
        <v>94.207850653999998</v>
      </c>
      <c r="AG1245">
        <v>121.9</v>
      </c>
      <c r="AH1245"/>
      <c r="AI1245">
        <v>104.59128406000001</v>
      </c>
      <c r="AJ1245">
        <v>111.132660978</v>
      </c>
      <c r="AK1245"/>
      <c r="AL1245">
        <v>107.808939091</v>
      </c>
      <c r="AM1245">
        <v>152.30000000000001</v>
      </c>
      <c r="AN1245">
        <v>101.93915050699999</v>
      </c>
      <c r="AO1245"/>
      <c r="AP1245">
        <v>106.81780296700001</v>
      </c>
      <c r="AQ1245">
        <v>133.01108425699999</v>
      </c>
      <c r="AR1245">
        <v>116.890259145</v>
      </c>
      <c r="AS1245">
        <v>141.28822598100001</v>
      </c>
      <c r="AT1245">
        <v>103.773689989</v>
      </c>
      <c r="AU1245"/>
    </row>
    <row r="1246" spans="1:47" x14ac:dyDescent="0.35">
      <c r="A1246" s="85">
        <v>44805</v>
      </c>
      <c r="B1246">
        <v>126.789434214</v>
      </c>
      <c r="C1246">
        <v>130.489125906</v>
      </c>
      <c r="D1246"/>
      <c r="E1246"/>
      <c r="F1246"/>
      <c r="G1246"/>
      <c r="H1246">
        <v>98.453152318999997</v>
      </c>
      <c r="I1246"/>
      <c r="J1246">
        <v>116.080653224</v>
      </c>
      <c r="K1246">
        <v>96.508042337000006</v>
      </c>
      <c r="L1246">
        <v>133.9</v>
      </c>
      <c r="M1246">
        <v>106.99108407600001</v>
      </c>
      <c r="N1246">
        <v>106.412088677</v>
      </c>
      <c r="O1246">
        <v>119.409950829</v>
      </c>
      <c r="P1246"/>
      <c r="Q1246">
        <v>119.409950829</v>
      </c>
      <c r="R1246">
        <v>99.13</v>
      </c>
      <c r="S1246"/>
      <c r="T1246">
        <v>111.31941988</v>
      </c>
      <c r="U1246"/>
      <c r="V1246">
        <v>116.87338716399999</v>
      </c>
      <c r="W1246">
        <v>129.01075089599999</v>
      </c>
      <c r="X1246">
        <v>121.087491985</v>
      </c>
      <c r="Y1246"/>
      <c r="Z1246">
        <v>165.87235460799999</v>
      </c>
      <c r="AA1246"/>
      <c r="AB1246">
        <v>131.05386416900001</v>
      </c>
      <c r="AC1246">
        <v>105.091242396</v>
      </c>
      <c r="AD1246">
        <v>98.391800683</v>
      </c>
      <c r="AE1246">
        <v>114.4</v>
      </c>
      <c r="AF1246">
        <v>95.607967330999998</v>
      </c>
      <c r="AG1246">
        <v>120.8</v>
      </c>
      <c r="AH1246"/>
      <c r="AI1246">
        <v>106.391134072</v>
      </c>
      <c r="AJ1246">
        <v>108.456167572</v>
      </c>
      <c r="AK1246"/>
      <c r="AL1246"/>
      <c r="AM1246">
        <v>152</v>
      </c>
      <c r="AN1246">
        <v>99.429171424000003</v>
      </c>
      <c r="AO1246"/>
      <c r="AP1246">
        <v>105.917652942</v>
      </c>
      <c r="AQ1246">
        <v>129.61080089999999</v>
      </c>
      <c r="AR1246">
        <v>118.59011749</v>
      </c>
      <c r="AS1246">
        <v>138.98841763199999</v>
      </c>
      <c r="AT1246">
        <v>103.92302262699999</v>
      </c>
      <c r="AU1246"/>
    </row>
    <row r="1247" spans="1:47" x14ac:dyDescent="0.35">
      <c r="A1247" s="85">
        <v>44835</v>
      </c>
      <c r="B1247"/>
      <c r="C1247"/>
      <c r="D1247"/>
      <c r="E1247"/>
      <c r="F1247"/>
      <c r="G1247"/>
      <c r="H1247">
        <v>99.591520181000007</v>
      </c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>
        <v>110.4</v>
      </c>
      <c r="AF1247"/>
      <c r="AG1247"/>
      <c r="AH1247"/>
      <c r="AI1247"/>
      <c r="AJ1247"/>
      <c r="AK1247"/>
      <c r="AL1247"/>
      <c r="AM1247">
        <v>151.19999999999999</v>
      </c>
      <c r="AN1247"/>
      <c r="AO1247"/>
      <c r="AP1247"/>
      <c r="AQ1247"/>
      <c r="AR1247"/>
      <c r="AS1247"/>
      <c r="AT1247">
        <v>103.808395449</v>
      </c>
      <c r="AU1247"/>
    </row>
    <row r="1248" spans="1:47" x14ac:dyDescent="0.35">
      <c r="A1248" s="85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</row>
    <row r="1249" spans="1:47" x14ac:dyDescent="0.35">
      <c r="A1249" s="85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5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style="80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22996</v>
      </c>
      <c r="C2">
        <v>21.091827769062501</v>
      </c>
      <c r="D2" t="s">
        <v>431</v>
      </c>
    </row>
    <row r="3" spans="1:4" x14ac:dyDescent="0.35">
      <c r="A3" t="s">
        <v>95</v>
      </c>
      <c r="B3">
        <v>17734</v>
      </c>
      <c r="C3">
        <v>43.543957585250702</v>
      </c>
      <c r="D3" t="s">
        <v>94</v>
      </c>
    </row>
    <row r="4" spans="1:4" x14ac:dyDescent="0.35">
      <c r="A4" t="s">
        <v>503</v>
      </c>
      <c r="B4">
        <v>14493</v>
      </c>
    </row>
    <row r="5" spans="1:4" x14ac:dyDescent="0.35">
      <c r="A5" t="s">
        <v>231</v>
      </c>
      <c r="B5">
        <v>4937</v>
      </c>
      <c r="C5">
        <v>25.5064392440487</v>
      </c>
      <c r="D5" t="s">
        <v>230</v>
      </c>
    </row>
    <row r="6" spans="1:4" x14ac:dyDescent="0.35">
      <c r="A6" t="s">
        <v>127</v>
      </c>
      <c r="B6">
        <v>4223</v>
      </c>
      <c r="C6">
        <v>22.6502400143392</v>
      </c>
      <c r="D6" t="s">
        <v>126</v>
      </c>
    </row>
    <row r="7" spans="1:4" x14ac:dyDescent="0.35">
      <c r="A7" t="s">
        <v>177</v>
      </c>
      <c r="B7">
        <v>3187</v>
      </c>
      <c r="C7">
        <v>17.4297621030843</v>
      </c>
      <c r="D7" t="s">
        <v>176</v>
      </c>
    </row>
    <row r="8" spans="1:4" x14ac:dyDescent="0.35">
      <c r="A8" t="s">
        <v>211</v>
      </c>
      <c r="B8">
        <v>3173</v>
      </c>
      <c r="C8">
        <v>31.197362809183101</v>
      </c>
      <c r="D8" t="s">
        <v>210</v>
      </c>
    </row>
    <row r="9" spans="1:4" x14ac:dyDescent="0.35">
      <c r="A9" t="s">
        <v>159</v>
      </c>
      <c r="B9">
        <v>2937</v>
      </c>
      <c r="C9">
        <v>25.353114169018099</v>
      </c>
      <c r="D9" t="s">
        <v>158</v>
      </c>
    </row>
    <row r="10" spans="1:4" x14ac:dyDescent="0.35">
      <c r="A10" t="s">
        <v>225</v>
      </c>
      <c r="B10">
        <v>2100</v>
      </c>
      <c r="C10">
        <v>20.007250048495099</v>
      </c>
      <c r="D10" t="s">
        <v>224</v>
      </c>
    </row>
    <row r="11" spans="1:4" x14ac:dyDescent="0.35">
      <c r="A11" t="s">
        <v>87</v>
      </c>
      <c r="B11">
        <v>1991</v>
      </c>
      <c r="C11">
        <v>23.6920161687706</v>
      </c>
      <c r="D11" t="s">
        <v>86</v>
      </c>
    </row>
    <row r="12" spans="1:4" x14ac:dyDescent="0.35">
      <c r="A12" t="s">
        <v>243</v>
      </c>
      <c r="B12">
        <v>1799</v>
      </c>
      <c r="C12">
        <v>31.816938441889</v>
      </c>
      <c r="D12" t="s">
        <v>531</v>
      </c>
    </row>
    <row r="13" spans="1:4" x14ac:dyDescent="0.35">
      <c r="A13" t="s">
        <v>456</v>
      </c>
      <c r="B13">
        <v>1776</v>
      </c>
      <c r="C13">
        <v>22.462198565238999</v>
      </c>
      <c r="D13" t="s">
        <v>534</v>
      </c>
    </row>
    <row r="14" spans="1:4" x14ac:dyDescent="0.35">
      <c r="A14" t="s">
        <v>75</v>
      </c>
      <c r="B14">
        <v>1609</v>
      </c>
      <c r="C14">
        <v>18.919750156044898</v>
      </c>
      <c r="D14" t="s">
        <v>74</v>
      </c>
    </row>
    <row r="15" spans="1:4" x14ac:dyDescent="0.35">
      <c r="A15" t="s">
        <v>49</v>
      </c>
      <c r="B15">
        <v>1543</v>
      </c>
      <c r="C15">
        <v>22.681989927479801</v>
      </c>
      <c r="D15" t="s">
        <v>48</v>
      </c>
    </row>
    <row r="16" spans="1:4" x14ac:dyDescent="0.35">
      <c r="A16" t="s">
        <v>147</v>
      </c>
      <c r="B16">
        <v>1425</v>
      </c>
      <c r="C16">
        <v>21.496801412042402</v>
      </c>
      <c r="D16" t="s">
        <v>146</v>
      </c>
    </row>
    <row r="17" spans="1:4" x14ac:dyDescent="0.35">
      <c r="A17" t="s">
        <v>277</v>
      </c>
      <c r="B17">
        <v>1293</v>
      </c>
      <c r="C17">
        <v>20.2173118575997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1018</v>
      </c>
      <c r="C19">
        <v>21.2049460973907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815</v>
      </c>
    </row>
    <row r="22" spans="1:4" x14ac:dyDescent="0.35">
      <c r="A22" t="s">
        <v>91</v>
      </c>
      <c r="B22">
        <v>813</v>
      </c>
    </row>
    <row r="23" spans="1:4" x14ac:dyDescent="0.35">
      <c r="A23" t="s">
        <v>515</v>
      </c>
      <c r="B23">
        <v>775</v>
      </c>
    </row>
    <row r="24" spans="1:4" x14ac:dyDescent="0.35">
      <c r="A24" t="s">
        <v>347</v>
      </c>
      <c r="B24">
        <v>674</v>
      </c>
    </row>
    <row r="25" spans="1:4" x14ac:dyDescent="0.35">
      <c r="A25" t="s">
        <v>391</v>
      </c>
      <c r="B25">
        <v>627</v>
      </c>
    </row>
    <row r="26" spans="1:4" x14ac:dyDescent="0.35">
      <c r="A26" t="s">
        <v>55</v>
      </c>
      <c r="B26">
        <v>600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499</v>
      </c>
    </row>
    <row r="29" spans="1:4" x14ac:dyDescent="0.35">
      <c r="A29" t="s">
        <v>38</v>
      </c>
      <c r="B29">
        <v>491</v>
      </c>
    </row>
    <row r="30" spans="1:4" x14ac:dyDescent="0.35">
      <c r="A30" t="s">
        <v>223</v>
      </c>
      <c r="B30">
        <v>482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477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420</v>
      </c>
    </row>
    <row r="35" spans="1:2" x14ac:dyDescent="0.35">
      <c r="A35" t="s">
        <v>61</v>
      </c>
      <c r="B35">
        <v>416</v>
      </c>
    </row>
    <row r="36" spans="1:2" x14ac:dyDescent="0.35">
      <c r="A36" t="s">
        <v>141</v>
      </c>
      <c r="B36">
        <v>404</v>
      </c>
    </row>
    <row r="37" spans="1:2" x14ac:dyDescent="0.35">
      <c r="A37" t="s">
        <v>133</v>
      </c>
      <c r="B37">
        <v>397</v>
      </c>
    </row>
    <row r="38" spans="1:2" x14ac:dyDescent="0.35">
      <c r="A38" t="s">
        <v>371</v>
      </c>
      <c r="B38">
        <v>397</v>
      </c>
    </row>
    <row r="39" spans="1:2" x14ac:dyDescent="0.35">
      <c r="A39" t="s">
        <v>341</v>
      </c>
      <c r="B39">
        <v>394</v>
      </c>
    </row>
    <row r="40" spans="1:2" x14ac:dyDescent="0.35">
      <c r="A40" t="s">
        <v>301</v>
      </c>
      <c r="B40">
        <v>373</v>
      </c>
    </row>
    <row r="41" spans="1:2" x14ac:dyDescent="0.35">
      <c r="A41" t="s">
        <v>201</v>
      </c>
      <c r="B41">
        <v>368</v>
      </c>
    </row>
    <row r="42" spans="1:2" x14ac:dyDescent="0.35">
      <c r="A42" t="s">
        <v>476</v>
      </c>
      <c r="B42">
        <v>363</v>
      </c>
    </row>
    <row r="43" spans="1:2" x14ac:dyDescent="0.35">
      <c r="A43" t="s">
        <v>36</v>
      </c>
      <c r="B43">
        <v>359</v>
      </c>
    </row>
    <row r="44" spans="1:2" x14ac:dyDescent="0.35">
      <c r="A44" t="s">
        <v>333</v>
      </c>
      <c r="B44">
        <v>346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299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250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216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191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168</v>
      </c>
    </row>
    <row r="61" spans="1:2" x14ac:dyDescent="0.35">
      <c r="A61" t="s">
        <v>269</v>
      </c>
      <c r="B61">
        <v>133</v>
      </c>
    </row>
    <row r="62" spans="1:2" x14ac:dyDescent="0.35">
      <c r="A62" t="s">
        <v>514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121</v>
      </c>
      <c r="B65">
        <v>107</v>
      </c>
    </row>
    <row r="66" spans="1:2" x14ac:dyDescent="0.35">
      <c r="A66" t="s">
        <v>139</v>
      </c>
      <c r="B66">
        <v>106</v>
      </c>
    </row>
    <row r="67" spans="1:2" x14ac:dyDescent="0.35">
      <c r="A67" t="s">
        <v>247</v>
      </c>
      <c r="B67">
        <v>106</v>
      </c>
    </row>
    <row r="68" spans="1:2" x14ac:dyDescent="0.35">
      <c r="A68" t="s">
        <v>470</v>
      </c>
      <c r="B68">
        <v>106</v>
      </c>
    </row>
    <row r="69" spans="1:2" x14ac:dyDescent="0.35">
      <c r="A69" t="s">
        <v>349</v>
      </c>
      <c r="B69">
        <v>103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265</v>
      </c>
      <c r="B71">
        <v>87</v>
      </c>
    </row>
    <row r="72" spans="1:2" x14ac:dyDescent="0.35">
      <c r="A72" t="s">
        <v>329</v>
      </c>
      <c r="B72">
        <v>86</v>
      </c>
    </row>
    <row r="73" spans="1:2" x14ac:dyDescent="0.35">
      <c r="A73" t="s">
        <v>195</v>
      </c>
      <c r="B73">
        <v>86</v>
      </c>
    </row>
    <row r="74" spans="1:2" x14ac:dyDescent="0.35">
      <c r="A74" t="s">
        <v>261</v>
      </c>
      <c r="B74">
        <v>85</v>
      </c>
    </row>
    <row r="75" spans="1:2" x14ac:dyDescent="0.35">
      <c r="A75" t="s">
        <v>63</v>
      </c>
      <c r="B75">
        <v>80</v>
      </c>
    </row>
    <row r="76" spans="1:2" x14ac:dyDescent="0.35">
      <c r="A76" t="s">
        <v>179</v>
      </c>
      <c r="B76">
        <v>78</v>
      </c>
    </row>
    <row r="77" spans="1:2" x14ac:dyDescent="0.35">
      <c r="A77" t="s">
        <v>21</v>
      </c>
      <c r="B77">
        <v>73</v>
      </c>
    </row>
    <row r="78" spans="1:2" x14ac:dyDescent="0.35">
      <c r="A78" t="s">
        <v>507</v>
      </c>
      <c r="B78">
        <v>70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167</v>
      </c>
      <c r="B82">
        <v>68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513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539</v>
      </c>
      <c r="B94">
        <v>45</v>
      </c>
    </row>
    <row r="95" spans="1:2" x14ac:dyDescent="0.35">
      <c r="A95" t="s">
        <v>99</v>
      </c>
      <c r="B95">
        <v>45</v>
      </c>
    </row>
    <row r="96" spans="1:2" x14ac:dyDescent="0.35">
      <c r="A96" t="s">
        <v>229</v>
      </c>
      <c r="B96">
        <v>45</v>
      </c>
    </row>
    <row r="97" spans="1:2" x14ac:dyDescent="0.35">
      <c r="A97" t="s">
        <v>255</v>
      </c>
      <c r="B97">
        <v>42</v>
      </c>
    </row>
    <row r="98" spans="1:2" x14ac:dyDescent="0.35">
      <c r="A98" t="s">
        <v>73</v>
      </c>
      <c r="B98">
        <v>40</v>
      </c>
    </row>
    <row r="99" spans="1:2" x14ac:dyDescent="0.35">
      <c r="A99" t="s">
        <v>540</v>
      </c>
      <c r="B99">
        <v>40</v>
      </c>
    </row>
    <row r="100" spans="1:2" x14ac:dyDescent="0.35">
      <c r="A100" t="s">
        <v>65</v>
      </c>
      <c r="B100">
        <v>39</v>
      </c>
    </row>
    <row r="101" spans="1:2" x14ac:dyDescent="0.35">
      <c r="A101" t="s">
        <v>452</v>
      </c>
      <c r="B101">
        <v>39</v>
      </c>
    </row>
    <row r="102" spans="1:2" x14ac:dyDescent="0.35">
      <c r="A102" t="s">
        <v>353</v>
      </c>
      <c r="B102">
        <v>39</v>
      </c>
    </row>
    <row r="103" spans="1:2" x14ac:dyDescent="0.35">
      <c r="A103" t="s">
        <v>321</v>
      </c>
      <c r="B103">
        <v>36</v>
      </c>
    </row>
    <row r="104" spans="1:2" x14ac:dyDescent="0.35">
      <c r="A104" t="s">
        <v>442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345</v>
      </c>
      <c r="B111">
        <v>27</v>
      </c>
    </row>
    <row r="112" spans="1:2" x14ac:dyDescent="0.35">
      <c r="A112" t="s">
        <v>235</v>
      </c>
      <c r="B112">
        <v>27</v>
      </c>
    </row>
    <row r="113" spans="1:2" x14ac:dyDescent="0.35">
      <c r="A113" t="s">
        <v>488</v>
      </c>
      <c r="B113">
        <v>26</v>
      </c>
    </row>
    <row r="114" spans="1:2" x14ac:dyDescent="0.35">
      <c r="A114" t="s">
        <v>221</v>
      </c>
      <c r="B114">
        <v>25</v>
      </c>
    </row>
    <row r="115" spans="1:2" x14ac:dyDescent="0.35">
      <c r="A115" t="s">
        <v>541</v>
      </c>
      <c r="B115">
        <v>23</v>
      </c>
    </row>
    <row r="116" spans="1:2" x14ac:dyDescent="0.35">
      <c r="A116" t="s">
        <v>205</v>
      </c>
      <c r="B116">
        <v>21</v>
      </c>
    </row>
    <row r="117" spans="1:2" x14ac:dyDescent="0.35">
      <c r="A117" t="s">
        <v>482</v>
      </c>
      <c r="B117">
        <v>21</v>
      </c>
    </row>
    <row r="118" spans="1:2" x14ac:dyDescent="0.35">
      <c r="A118" t="s">
        <v>486</v>
      </c>
      <c r="B118">
        <v>21</v>
      </c>
    </row>
    <row r="119" spans="1:2" x14ac:dyDescent="0.35">
      <c r="A119" t="s">
        <v>542</v>
      </c>
      <c r="B119">
        <v>21</v>
      </c>
    </row>
    <row r="120" spans="1:2" x14ac:dyDescent="0.35">
      <c r="A120" t="s">
        <v>13</v>
      </c>
      <c r="B120">
        <v>20</v>
      </c>
    </row>
    <row r="121" spans="1:2" x14ac:dyDescent="0.35">
      <c r="A121" t="s">
        <v>59</v>
      </c>
      <c r="B121">
        <v>20</v>
      </c>
    </row>
    <row r="122" spans="1:2" x14ac:dyDescent="0.35">
      <c r="A122" t="s">
        <v>444</v>
      </c>
      <c r="B122">
        <v>19</v>
      </c>
    </row>
    <row r="123" spans="1:2" x14ac:dyDescent="0.35">
      <c r="A123" t="s">
        <v>249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251</v>
      </c>
      <c r="B125">
        <v>18</v>
      </c>
    </row>
    <row r="126" spans="1:2" x14ac:dyDescent="0.35">
      <c r="A126" t="s">
        <v>175</v>
      </c>
      <c r="B126">
        <v>18</v>
      </c>
    </row>
    <row r="127" spans="1:2" x14ac:dyDescent="0.35">
      <c r="A127" t="s">
        <v>27</v>
      </c>
      <c r="B127">
        <v>18</v>
      </c>
    </row>
    <row r="128" spans="1:2" x14ac:dyDescent="0.35">
      <c r="A128" t="s">
        <v>83</v>
      </c>
      <c r="B128">
        <v>18</v>
      </c>
    </row>
    <row r="129" spans="1:2" x14ac:dyDescent="0.35">
      <c r="A129" t="s">
        <v>57</v>
      </c>
      <c r="B129">
        <v>18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512</v>
      </c>
      <c r="B131">
        <v>16</v>
      </c>
    </row>
    <row r="132" spans="1:2" x14ac:dyDescent="0.35">
      <c r="A132" t="s">
        <v>291</v>
      </c>
      <c r="B132">
        <v>16</v>
      </c>
    </row>
    <row r="133" spans="1:2" x14ac:dyDescent="0.35">
      <c r="A133" t="s">
        <v>183</v>
      </c>
      <c r="B133">
        <v>16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273</v>
      </c>
      <c r="B136">
        <v>15</v>
      </c>
    </row>
    <row r="137" spans="1:2" x14ac:dyDescent="0.35">
      <c r="A137" t="s">
        <v>169</v>
      </c>
      <c r="B137">
        <v>14</v>
      </c>
    </row>
    <row r="138" spans="1:2" x14ac:dyDescent="0.35">
      <c r="A138" t="s">
        <v>227</v>
      </c>
      <c r="B138">
        <v>14</v>
      </c>
    </row>
    <row r="139" spans="1:2" x14ac:dyDescent="0.35">
      <c r="A139" t="s">
        <v>311</v>
      </c>
      <c r="B139">
        <v>14</v>
      </c>
    </row>
    <row r="140" spans="1:2" x14ac:dyDescent="0.35">
      <c r="A140" t="s">
        <v>454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303</v>
      </c>
      <c r="B145">
        <v>12</v>
      </c>
    </row>
    <row r="146" spans="1:2" x14ac:dyDescent="0.35">
      <c r="A146" t="s">
        <v>401</v>
      </c>
      <c r="B146">
        <v>12</v>
      </c>
    </row>
    <row r="147" spans="1:2" x14ac:dyDescent="0.35">
      <c r="A147" t="s">
        <v>189</v>
      </c>
      <c r="B147">
        <v>12</v>
      </c>
    </row>
    <row r="148" spans="1:2" x14ac:dyDescent="0.35">
      <c r="A148" t="s">
        <v>67</v>
      </c>
      <c r="B148">
        <v>11</v>
      </c>
    </row>
    <row r="149" spans="1:2" x14ac:dyDescent="0.35">
      <c r="A149" t="s">
        <v>361</v>
      </c>
      <c r="B149">
        <v>11</v>
      </c>
    </row>
    <row r="150" spans="1:2" x14ac:dyDescent="0.35">
      <c r="A150" t="s">
        <v>297</v>
      </c>
      <c r="B150">
        <v>11</v>
      </c>
    </row>
    <row r="151" spans="1:2" x14ac:dyDescent="0.35">
      <c r="A151" t="s">
        <v>509</v>
      </c>
      <c r="B151">
        <v>9</v>
      </c>
    </row>
    <row r="152" spans="1:2" x14ac:dyDescent="0.35">
      <c r="A152" t="s">
        <v>508</v>
      </c>
      <c r="B152">
        <v>9</v>
      </c>
    </row>
    <row r="153" spans="1:2" x14ac:dyDescent="0.35">
      <c r="A153" t="s">
        <v>545</v>
      </c>
      <c r="B153">
        <v>9</v>
      </c>
    </row>
    <row r="154" spans="1:2" x14ac:dyDescent="0.35">
      <c r="A154" t="s">
        <v>516</v>
      </c>
      <c r="B154">
        <v>9</v>
      </c>
    </row>
    <row r="155" spans="1:2" x14ac:dyDescent="0.35">
      <c r="A155" t="s">
        <v>403</v>
      </c>
      <c r="B155">
        <v>8</v>
      </c>
    </row>
    <row r="156" spans="1:2" x14ac:dyDescent="0.35">
      <c r="A156" t="s">
        <v>293</v>
      </c>
      <c r="B156">
        <v>8</v>
      </c>
    </row>
    <row r="157" spans="1:2" x14ac:dyDescent="0.35">
      <c r="A157" t="s">
        <v>271</v>
      </c>
      <c r="B157">
        <v>7</v>
      </c>
    </row>
    <row r="158" spans="1:2" x14ac:dyDescent="0.35">
      <c r="A158" t="s">
        <v>199</v>
      </c>
      <c r="B158">
        <v>7</v>
      </c>
    </row>
    <row r="159" spans="1:2" x14ac:dyDescent="0.35">
      <c r="A159" t="s">
        <v>385</v>
      </c>
      <c r="B159">
        <v>7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510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155</v>
      </c>
      <c r="B164">
        <v>5</v>
      </c>
    </row>
    <row r="165" spans="1:2" x14ac:dyDescent="0.35">
      <c r="A165" t="s">
        <v>393</v>
      </c>
      <c r="B165">
        <v>5</v>
      </c>
    </row>
    <row r="166" spans="1:2" x14ac:dyDescent="0.35">
      <c r="A166" t="s">
        <v>379</v>
      </c>
      <c r="B166">
        <v>4</v>
      </c>
    </row>
    <row r="167" spans="1:2" x14ac:dyDescent="0.35">
      <c r="A167" t="s">
        <v>389</v>
      </c>
      <c r="B167">
        <v>3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263</v>
      </c>
      <c r="B171">
        <v>3</v>
      </c>
    </row>
    <row r="172" spans="1:2" x14ac:dyDescent="0.35">
      <c r="A172" t="s">
        <v>253</v>
      </c>
      <c r="B172">
        <v>3</v>
      </c>
    </row>
    <row r="173" spans="1:2" x14ac:dyDescent="0.35">
      <c r="A173" t="s">
        <v>111</v>
      </c>
      <c r="B173">
        <v>2</v>
      </c>
    </row>
    <row r="174" spans="1:2" x14ac:dyDescent="0.35">
      <c r="A174" t="s">
        <v>81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505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9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defaultColWidth="10.90625" defaultRowHeight="14.5" x14ac:dyDescent="0.35"/>
  <cols>
    <col min="1" max="1" width="20.1796875" style="80" customWidth="1"/>
    <col min="2" max="2" width="19.6328125" style="80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5">
        <v>122</v>
      </c>
      <c r="B2">
        <v>48.1</v>
      </c>
      <c r="C2">
        <v>6.9999999999999993E-3</v>
      </c>
    </row>
    <row r="3" spans="1:3" x14ac:dyDescent="0.35">
      <c r="A3" s="85">
        <v>153</v>
      </c>
      <c r="B3">
        <v>51.7</v>
      </c>
      <c r="C3">
        <v>3.9E-2</v>
      </c>
    </row>
    <row r="4" spans="1:3" x14ac:dyDescent="0.35">
      <c r="A4" s="85">
        <v>183</v>
      </c>
      <c r="B4">
        <v>50.4</v>
      </c>
      <c r="C4">
        <v>3.7999999999999999E-2</v>
      </c>
    </row>
    <row r="5" spans="1:3" x14ac:dyDescent="0.35">
      <c r="A5" s="85">
        <v>214</v>
      </c>
      <c r="B5">
        <v>49.5</v>
      </c>
      <c r="C5">
        <v>4.2000000000000003E-2</v>
      </c>
    </row>
    <row r="6" spans="1:3" x14ac:dyDescent="0.35">
      <c r="A6" s="85">
        <v>245</v>
      </c>
      <c r="B6">
        <v>48.1</v>
      </c>
      <c r="C6">
        <v>6.3E-2</v>
      </c>
    </row>
    <row r="7" spans="1:3" x14ac:dyDescent="0.35">
      <c r="A7" s="85">
        <v>275</v>
      </c>
      <c r="B7">
        <v>49.2</v>
      </c>
      <c r="C7">
        <v>0.05</v>
      </c>
    </row>
    <row r="8" spans="1:3" x14ac:dyDescent="0.35">
      <c r="A8" s="85">
        <v>32963</v>
      </c>
      <c r="C8">
        <v>0.05</v>
      </c>
    </row>
    <row r="9" spans="1:3" x14ac:dyDescent="0.35">
      <c r="A9" s="85">
        <v>32993</v>
      </c>
      <c r="C9">
        <v>8.0000000000000002E-3</v>
      </c>
    </row>
    <row r="10" spans="1:3" x14ac:dyDescent="0.35">
      <c r="A10" s="85">
        <v>33024</v>
      </c>
      <c r="C10">
        <v>1.7000000000000001E-2</v>
      </c>
    </row>
    <row r="11" spans="1:3" x14ac:dyDescent="0.35">
      <c r="A11" s="85">
        <v>33054</v>
      </c>
      <c r="C11">
        <v>3.3000000000000002E-2</v>
      </c>
    </row>
    <row r="12" spans="1:3" x14ac:dyDescent="0.35">
      <c r="A12" s="85">
        <v>33085</v>
      </c>
      <c r="C12">
        <v>0.05</v>
      </c>
    </row>
    <row r="13" spans="1:3" x14ac:dyDescent="0.35">
      <c r="A13" s="85">
        <v>33116</v>
      </c>
      <c r="C13">
        <v>2.5000000000000001E-2</v>
      </c>
    </row>
    <row r="14" spans="1:3" x14ac:dyDescent="0.35">
      <c r="A14" s="85">
        <v>33146</v>
      </c>
      <c r="C14">
        <v>4.2000000000000003E-2</v>
      </c>
    </row>
    <row r="15" spans="1:3" x14ac:dyDescent="0.35">
      <c r="A15" s="85">
        <v>33177</v>
      </c>
      <c r="C15">
        <v>6.7000000000000004E-2</v>
      </c>
    </row>
    <row r="16" spans="1:3" x14ac:dyDescent="0.35">
      <c r="A16" s="85">
        <v>33207</v>
      </c>
      <c r="C16">
        <v>0.109</v>
      </c>
    </row>
    <row r="17" spans="1:3" x14ac:dyDescent="0.35">
      <c r="A17" s="85">
        <v>33238</v>
      </c>
      <c r="C17">
        <v>0.126</v>
      </c>
    </row>
    <row r="18" spans="1:3" x14ac:dyDescent="0.35">
      <c r="A18" s="85">
        <v>33269</v>
      </c>
      <c r="C18">
        <v>0.126</v>
      </c>
    </row>
    <row r="19" spans="1:3" x14ac:dyDescent="0.35">
      <c r="A19" s="85">
        <v>33297</v>
      </c>
      <c r="C19">
        <v>0.23499999999999999</v>
      </c>
    </row>
    <row r="20" spans="1:3" x14ac:dyDescent="0.35">
      <c r="A20" s="85">
        <v>33328</v>
      </c>
      <c r="C20">
        <v>9.1999999999999998E-2</v>
      </c>
    </row>
    <row r="21" spans="1:3" x14ac:dyDescent="0.35">
      <c r="A21" s="85">
        <v>33358</v>
      </c>
      <c r="C21">
        <v>0.109</v>
      </c>
    </row>
    <row r="22" spans="1:3" x14ac:dyDescent="0.35">
      <c r="A22" s="85">
        <v>33389</v>
      </c>
      <c r="C22">
        <v>0.109</v>
      </c>
    </row>
    <row r="23" spans="1:3" x14ac:dyDescent="0.35">
      <c r="A23" s="85">
        <v>33419</v>
      </c>
      <c r="C23">
        <v>0.109</v>
      </c>
    </row>
    <row r="24" spans="1:3" x14ac:dyDescent="0.35">
      <c r="A24" s="85">
        <v>33450</v>
      </c>
      <c r="C24">
        <v>9.1999999999999998E-2</v>
      </c>
    </row>
    <row r="25" spans="1:3" x14ac:dyDescent="0.35">
      <c r="A25" s="85">
        <v>33481</v>
      </c>
      <c r="C25">
        <v>0.109</v>
      </c>
    </row>
    <row r="26" spans="1:3" x14ac:dyDescent="0.35">
      <c r="A26" s="85">
        <v>33511</v>
      </c>
      <c r="C26">
        <v>0.11799999999999999</v>
      </c>
    </row>
    <row r="27" spans="1:3" x14ac:dyDescent="0.35">
      <c r="A27" s="85">
        <v>33542</v>
      </c>
      <c r="C27">
        <v>0.126</v>
      </c>
    </row>
    <row r="28" spans="1:3" x14ac:dyDescent="0.35">
      <c r="A28" s="85">
        <v>33572</v>
      </c>
      <c r="C28">
        <v>0.11799999999999999</v>
      </c>
    </row>
    <row r="29" spans="1:3" x14ac:dyDescent="0.35">
      <c r="A29" s="85">
        <v>33603</v>
      </c>
      <c r="C29">
        <v>7.5999999999999998E-2</v>
      </c>
    </row>
    <row r="30" spans="1:3" x14ac:dyDescent="0.35">
      <c r="A30" s="85">
        <v>33634</v>
      </c>
      <c r="C30">
        <v>0.05</v>
      </c>
    </row>
    <row r="31" spans="1:3" x14ac:dyDescent="0.35">
      <c r="A31" s="85">
        <v>33663</v>
      </c>
      <c r="C31">
        <v>0.109</v>
      </c>
    </row>
    <row r="32" spans="1:3" x14ac:dyDescent="0.35">
      <c r="A32" s="85">
        <v>33694</v>
      </c>
      <c r="C32">
        <v>0.185</v>
      </c>
    </row>
    <row r="33" spans="1:3" x14ac:dyDescent="0.35">
      <c r="A33" s="85">
        <v>33724</v>
      </c>
      <c r="C33">
        <v>0.16800000000000001</v>
      </c>
    </row>
    <row r="34" spans="1:3" x14ac:dyDescent="0.35">
      <c r="A34" s="85">
        <v>33755</v>
      </c>
      <c r="C34">
        <v>0.151</v>
      </c>
    </row>
    <row r="35" spans="1:3" x14ac:dyDescent="0.35">
      <c r="A35" s="85">
        <v>33785</v>
      </c>
      <c r="C35">
        <v>0.14299999999999999</v>
      </c>
    </row>
    <row r="36" spans="1:3" x14ac:dyDescent="0.35">
      <c r="A36" s="85">
        <v>33816</v>
      </c>
      <c r="C36">
        <v>0.16800000000000001</v>
      </c>
    </row>
    <row r="37" spans="1:3" x14ac:dyDescent="0.35">
      <c r="A37" s="85">
        <v>33847</v>
      </c>
      <c r="C37">
        <v>0.193</v>
      </c>
    </row>
    <row r="38" spans="1:3" x14ac:dyDescent="0.35">
      <c r="A38" s="85">
        <v>33877</v>
      </c>
      <c r="C38">
        <v>0.17599999999999999</v>
      </c>
    </row>
    <row r="39" spans="1:3" x14ac:dyDescent="0.35">
      <c r="A39" s="85">
        <v>33908</v>
      </c>
      <c r="C39">
        <v>0.17599999999999999</v>
      </c>
    </row>
    <row r="40" spans="1:3" x14ac:dyDescent="0.35">
      <c r="A40" s="85">
        <v>33938</v>
      </c>
      <c r="C40">
        <v>0.185</v>
      </c>
    </row>
    <row r="41" spans="1:3" x14ac:dyDescent="0.35">
      <c r="A41" s="85">
        <v>33969</v>
      </c>
      <c r="C41">
        <v>0.218</v>
      </c>
    </row>
    <row r="42" spans="1:3" x14ac:dyDescent="0.35">
      <c r="A42" s="85">
        <v>34000</v>
      </c>
      <c r="C42">
        <v>0.26900000000000002</v>
      </c>
    </row>
    <row r="43" spans="1:3" x14ac:dyDescent="0.35">
      <c r="A43" s="85">
        <v>34028</v>
      </c>
      <c r="C43">
        <v>8.4000000000000005E-2</v>
      </c>
    </row>
    <row r="44" spans="1:3" x14ac:dyDescent="0.35">
      <c r="A44" s="85">
        <v>34059</v>
      </c>
      <c r="C44">
        <v>0.27700000000000002</v>
      </c>
    </row>
    <row r="45" spans="1:3" x14ac:dyDescent="0.35">
      <c r="A45" s="85">
        <v>34089</v>
      </c>
      <c r="C45">
        <v>0.218</v>
      </c>
    </row>
    <row r="46" spans="1:3" x14ac:dyDescent="0.35">
      <c r="A46" s="85">
        <v>34120</v>
      </c>
      <c r="C46">
        <v>0.21</v>
      </c>
    </row>
    <row r="47" spans="1:3" x14ac:dyDescent="0.35">
      <c r="A47" s="85">
        <v>34150</v>
      </c>
      <c r="C47">
        <v>0.22700000000000001</v>
      </c>
    </row>
    <row r="48" spans="1:3" x14ac:dyDescent="0.35">
      <c r="A48" s="85">
        <v>34181</v>
      </c>
      <c r="C48">
        <v>0.252</v>
      </c>
    </row>
    <row r="49" spans="1:3" x14ac:dyDescent="0.35">
      <c r="A49" s="85">
        <v>34212</v>
      </c>
      <c r="C49">
        <v>0.21</v>
      </c>
    </row>
    <row r="50" spans="1:3" x14ac:dyDescent="0.35">
      <c r="A50" s="85">
        <v>34242</v>
      </c>
      <c r="C50">
        <v>0.193</v>
      </c>
    </row>
    <row r="51" spans="1:3" x14ac:dyDescent="0.35">
      <c r="A51" s="85">
        <v>34273</v>
      </c>
      <c r="C51">
        <v>0.16</v>
      </c>
    </row>
    <row r="52" spans="1:3" x14ac:dyDescent="0.35">
      <c r="A52" s="85">
        <v>34303</v>
      </c>
      <c r="C52">
        <v>0.13400000000000001</v>
      </c>
    </row>
    <row r="53" spans="1:3" x14ac:dyDescent="0.35">
      <c r="A53" s="85">
        <v>34334</v>
      </c>
      <c r="C53">
        <v>0.16</v>
      </c>
    </row>
    <row r="54" spans="1:3" x14ac:dyDescent="0.35">
      <c r="A54" s="85">
        <v>34365</v>
      </c>
      <c r="C54">
        <v>0.252</v>
      </c>
    </row>
    <row r="55" spans="1:3" x14ac:dyDescent="0.35">
      <c r="A55" s="85">
        <v>34393</v>
      </c>
      <c r="C55">
        <v>0.27700000000000002</v>
      </c>
    </row>
    <row r="56" spans="1:3" x14ac:dyDescent="0.35">
      <c r="A56" s="85">
        <v>34424</v>
      </c>
      <c r="C56">
        <v>3.4000000000000002E-2</v>
      </c>
    </row>
    <row r="57" spans="1:3" x14ac:dyDescent="0.35">
      <c r="A57" s="85">
        <v>34454</v>
      </c>
      <c r="C57">
        <v>0.16</v>
      </c>
    </row>
    <row r="58" spans="1:3" x14ac:dyDescent="0.35">
      <c r="A58" s="85">
        <v>34485</v>
      </c>
      <c r="C58">
        <v>0.16800000000000001</v>
      </c>
    </row>
    <row r="59" spans="1:3" x14ac:dyDescent="0.35">
      <c r="A59" s="85">
        <v>34515</v>
      </c>
      <c r="C59">
        <v>0.17599999999999999</v>
      </c>
    </row>
    <row r="60" spans="1:3" x14ac:dyDescent="0.35">
      <c r="A60" s="85">
        <v>34546</v>
      </c>
      <c r="C60">
        <v>0.151</v>
      </c>
    </row>
    <row r="61" spans="1:3" x14ac:dyDescent="0.35">
      <c r="A61" s="85">
        <v>34577</v>
      </c>
      <c r="C61">
        <v>0.151</v>
      </c>
    </row>
    <row r="62" spans="1:3" x14ac:dyDescent="0.35">
      <c r="A62" s="85">
        <v>34607</v>
      </c>
      <c r="C62">
        <v>0.29399999999999998</v>
      </c>
    </row>
    <row r="63" spans="1:3" x14ac:dyDescent="0.35">
      <c r="A63" s="85">
        <v>34638</v>
      </c>
      <c r="C63">
        <v>0.218</v>
      </c>
    </row>
    <row r="64" spans="1:3" x14ac:dyDescent="0.35">
      <c r="A64" s="85">
        <v>34668</v>
      </c>
      <c r="C64">
        <v>0.24399999999999999</v>
      </c>
    </row>
    <row r="65" spans="1:3" x14ac:dyDescent="0.35">
      <c r="A65" s="85">
        <v>34699</v>
      </c>
      <c r="C65">
        <v>0.23499999999999999</v>
      </c>
    </row>
    <row r="66" spans="1:3" x14ac:dyDescent="0.35">
      <c r="A66" s="85">
        <v>34730</v>
      </c>
      <c r="C66">
        <v>0.185</v>
      </c>
    </row>
    <row r="67" spans="1:3" x14ac:dyDescent="0.35">
      <c r="A67" s="85">
        <v>34758</v>
      </c>
      <c r="C67">
        <v>0.114</v>
      </c>
    </row>
    <row r="68" spans="1:3" x14ac:dyDescent="0.35">
      <c r="A68" s="85">
        <v>34789</v>
      </c>
      <c r="C68">
        <v>0.155</v>
      </c>
    </row>
    <row r="69" spans="1:3" x14ac:dyDescent="0.35">
      <c r="A69" s="85">
        <v>34819</v>
      </c>
      <c r="C69">
        <v>0.16400000000000001</v>
      </c>
    </row>
    <row r="70" spans="1:3" x14ac:dyDescent="0.35">
      <c r="A70" s="85">
        <v>34850</v>
      </c>
      <c r="C70">
        <v>0.154</v>
      </c>
    </row>
    <row r="71" spans="1:3" x14ac:dyDescent="0.35">
      <c r="A71" s="85">
        <v>34880</v>
      </c>
      <c r="C71">
        <v>0.13100000000000001</v>
      </c>
    </row>
    <row r="72" spans="1:3" x14ac:dyDescent="0.35">
      <c r="A72" s="85">
        <v>34911</v>
      </c>
      <c r="C72">
        <v>0.13900000000000001</v>
      </c>
    </row>
    <row r="73" spans="1:3" x14ac:dyDescent="0.35">
      <c r="A73" s="85">
        <v>34942</v>
      </c>
      <c r="C73">
        <v>0.13600000000000001</v>
      </c>
    </row>
    <row r="74" spans="1:3" x14ac:dyDescent="0.35">
      <c r="A74" s="85">
        <v>34972</v>
      </c>
      <c r="C74">
        <v>0.11799999999999999</v>
      </c>
    </row>
    <row r="75" spans="1:3" x14ac:dyDescent="0.35">
      <c r="A75" s="85">
        <v>35003</v>
      </c>
      <c r="C75">
        <v>0.114</v>
      </c>
    </row>
    <row r="76" spans="1:3" x14ac:dyDescent="0.35">
      <c r="A76" s="85">
        <v>35033</v>
      </c>
      <c r="C76">
        <v>0.129</v>
      </c>
    </row>
    <row r="77" spans="1:3" x14ac:dyDescent="0.35">
      <c r="A77" s="85">
        <v>35064</v>
      </c>
      <c r="C77">
        <v>0.121</v>
      </c>
    </row>
    <row r="78" spans="1:3" x14ac:dyDescent="0.35">
      <c r="A78" s="85">
        <v>35095</v>
      </c>
      <c r="C78">
        <v>0.14899999999999999</v>
      </c>
    </row>
    <row r="79" spans="1:3" x14ac:dyDescent="0.35">
      <c r="A79" s="85">
        <v>35124</v>
      </c>
      <c r="C79">
        <v>0.16900000000000001</v>
      </c>
    </row>
    <row r="80" spans="1:3" x14ac:dyDescent="0.35">
      <c r="A80" s="85">
        <v>35155</v>
      </c>
      <c r="C80">
        <v>0.122</v>
      </c>
    </row>
    <row r="81" spans="1:3" x14ac:dyDescent="0.35">
      <c r="A81" s="85">
        <v>35185</v>
      </c>
      <c r="C81">
        <v>0.122</v>
      </c>
    </row>
    <row r="82" spans="1:3" x14ac:dyDescent="0.35">
      <c r="A82" s="85">
        <v>35216</v>
      </c>
      <c r="C82">
        <v>0.13700000000000001</v>
      </c>
    </row>
    <row r="83" spans="1:3" x14ac:dyDescent="0.35">
      <c r="A83" s="85">
        <v>35246</v>
      </c>
      <c r="C83">
        <v>0.13100000000000001</v>
      </c>
    </row>
    <row r="84" spans="1:3" x14ac:dyDescent="0.35">
      <c r="A84" s="85">
        <v>35277</v>
      </c>
      <c r="C84">
        <v>0.13800000000000001</v>
      </c>
    </row>
    <row r="85" spans="1:3" x14ac:dyDescent="0.35">
      <c r="A85" s="85">
        <v>35308</v>
      </c>
      <c r="C85">
        <v>0.122</v>
      </c>
    </row>
    <row r="86" spans="1:3" x14ac:dyDescent="0.35">
      <c r="A86" s="85">
        <v>35338</v>
      </c>
      <c r="C86">
        <v>0.106</v>
      </c>
    </row>
    <row r="87" spans="1:3" x14ac:dyDescent="0.35">
      <c r="A87" s="85">
        <v>35369</v>
      </c>
      <c r="C87">
        <v>0.13700000000000001</v>
      </c>
    </row>
    <row r="88" spans="1:3" x14ac:dyDescent="0.35">
      <c r="A88" s="85">
        <v>35399</v>
      </c>
      <c r="C88">
        <v>0.13300000000000001</v>
      </c>
    </row>
    <row r="89" spans="1:3" x14ac:dyDescent="0.35">
      <c r="A89" s="85">
        <v>35430</v>
      </c>
      <c r="C89">
        <v>0.13400000000000001</v>
      </c>
    </row>
    <row r="90" spans="1:3" x14ac:dyDescent="0.35">
      <c r="A90" s="85">
        <v>35461</v>
      </c>
      <c r="C90">
        <v>0.14000000000000001</v>
      </c>
    </row>
    <row r="91" spans="1:3" x14ac:dyDescent="0.35">
      <c r="A91" s="85">
        <v>35489</v>
      </c>
      <c r="C91">
        <v>0.10299999999999999</v>
      </c>
    </row>
    <row r="92" spans="1:3" x14ac:dyDescent="0.35">
      <c r="A92" s="85">
        <v>35520</v>
      </c>
      <c r="C92">
        <v>0.104</v>
      </c>
    </row>
    <row r="93" spans="1:3" x14ac:dyDescent="0.35">
      <c r="A93" s="85">
        <v>35550</v>
      </c>
      <c r="C93">
        <v>0.13500000000000001</v>
      </c>
    </row>
    <row r="94" spans="1:3" x14ac:dyDescent="0.35">
      <c r="A94" s="85">
        <v>35581</v>
      </c>
      <c r="C94">
        <v>0.11899999999999999</v>
      </c>
    </row>
    <row r="95" spans="1:3" x14ac:dyDescent="0.35">
      <c r="A95" s="85">
        <v>35611</v>
      </c>
      <c r="C95">
        <v>0.11899999999999999</v>
      </c>
    </row>
    <row r="96" spans="1:3" x14ac:dyDescent="0.35">
      <c r="A96" s="85">
        <v>35642</v>
      </c>
      <c r="C96">
        <v>0.121</v>
      </c>
    </row>
    <row r="97" spans="1:3" x14ac:dyDescent="0.35">
      <c r="A97" s="85">
        <v>35673</v>
      </c>
      <c r="C97">
        <v>8.4000000000000005E-2</v>
      </c>
    </row>
    <row r="98" spans="1:3" x14ac:dyDescent="0.35">
      <c r="A98" s="85">
        <v>35703</v>
      </c>
      <c r="C98">
        <v>0.109</v>
      </c>
    </row>
    <row r="99" spans="1:3" x14ac:dyDescent="0.35">
      <c r="A99" s="85">
        <v>35734</v>
      </c>
      <c r="C99">
        <v>0.111</v>
      </c>
    </row>
    <row r="100" spans="1:3" x14ac:dyDescent="0.35">
      <c r="A100" s="85">
        <v>35764</v>
      </c>
      <c r="C100">
        <v>0.11799999999999999</v>
      </c>
    </row>
    <row r="101" spans="1:3" x14ac:dyDescent="0.35">
      <c r="A101" s="85">
        <v>35795</v>
      </c>
      <c r="C101">
        <v>0.11600000000000001</v>
      </c>
    </row>
    <row r="102" spans="1:3" x14ac:dyDescent="0.35">
      <c r="A102" s="85">
        <v>35826</v>
      </c>
      <c r="C102">
        <v>9.1999999999999998E-2</v>
      </c>
    </row>
    <row r="103" spans="1:3" x14ac:dyDescent="0.35">
      <c r="A103" s="85">
        <v>35854</v>
      </c>
      <c r="C103">
        <v>1.7999999999999999E-2</v>
      </c>
    </row>
    <row r="104" spans="1:3" x14ac:dyDescent="0.35">
      <c r="A104" s="85">
        <v>35885</v>
      </c>
      <c r="C104">
        <v>9.5000000000000001E-2</v>
      </c>
    </row>
    <row r="105" spans="1:3" x14ac:dyDescent="0.35">
      <c r="A105" s="85">
        <v>35915</v>
      </c>
      <c r="C105">
        <v>0.09</v>
      </c>
    </row>
    <row r="106" spans="1:3" x14ac:dyDescent="0.35">
      <c r="A106" s="85">
        <v>35946</v>
      </c>
      <c r="C106">
        <v>7.1999999999999995E-2</v>
      </c>
    </row>
    <row r="107" spans="1:3" x14ac:dyDescent="0.35">
      <c r="A107" s="85">
        <v>35976</v>
      </c>
      <c r="C107">
        <v>0.08</v>
      </c>
    </row>
    <row r="108" spans="1:3" x14ac:dyDescent="0.35">
      <c r="A108" s="85">
        <v>36007</v>
      </c>
      <c r="C108">
        <v>7.9000000000000001E-2</v>
      </c>
    </row>
    <row r="109" spans="1:3" x14ac:dyDescent="0.35">
      <c r="A109" s="85">
        <v>36038</v>
      </c>
      <c r="C109">
        <v>7.5999999999999998E-2</v>
      </c>
    </row>
    <row r="110" spans="1:3" x14ac:dyDescent="0.35">
      <c r="A110" s="85">
        <v>36068</v>
      </c>
      <c r="C110">
        <v>7.9000000000000001E-2</v>
      </c>
    </row>
    <row r="111" spans="1:3" x14ac:dyDescent="0.35">
      <c r="A111" s="85">
        <v>36099</v>
      </c>
      <c r="C111">
        <v>0.10199999999999999</v>
      </c>
    </row>
    <row r="112" spans="1:3" x14ac:dyDescent="0.35">
      <c r="A112" s="85">
        <v>36129</v>
      </c>
      <c r="C112">
        <v>0.106</v>
      </c>
    </row>
    <row r="113" spans="1:3" x14ac:dyDescent="0.35">
      <c r="A113" s="85">
        <v>36160</v>
      </c>
      <c r="C113">
        <v>0.11</v>
      </c>
    </row>
    <row r="114" spans="1:3" x14ac:dyDescent="0.35">
      <c r="A114" s="85">
        <v>36191</v>
      </c>
      <c r="C114">
        <v>0.115</v>
      </c>
    </row>
    <row r="115" spans="1:3" x14ac:dyDescent="0.35">
      <c r="A115" s="85">
        <v>36219</v>
      </c>
      <c r="C115">
        <v>0.17899999999999999</v>
      </c>
    </row>
    <row r="116" spans="1:3" x14ac:dyDescent="0.35">
      <c r="A116" s="85">
        <v>36250</v>
      </c>
      <c r="C116">
        <v>2.1000000000000001E-2</v>
      </c>
    </row>
    <row r="117" spans="1:3" x14ac:dyDescent="0.35">
      <c r="A117" s="85">
        <v>36280</v>
      </c>
      <c r="C117">
        <v>0.09</v>
      </c>
    </row>
    <row r="118" spans="1:3" x14ac:dyDescent="0.35">
      <c r="A118" s="85">
        <v>36311</v>
      </c>
      <c r="C118">
        <v>9.0999999999999998E-2</v>
      </c>
    </row>
    <row r="119" spans="1:3" x14ac:dyDescent="0.35">
      <c r="A119" s="85">
        <v>36341</v>
      </c>
      <c r="C119">
        <v>8.8999999999999996E-2</v>
      </c>
    </row>
    <row r="120" spans="1:3" x14ac:dyDescent="0.35">
      <c r="A120" s="85">
        <v>36372</v>
      </c>
      <c r="C120">
        <v>9.0999999999999998E-2</v>
      </c>
    </row>
    <row r="121" spans="1:3" x14ac:dyDescent="0.35">
      <c r="A121" s="85">
        <v>36403</v>
      </c>
      <c r="C121">
        <v>9.2999999999999999E-2</v>
      </c>
    </row>
    <row r="122" spans="1:3" x14ac:dyDescent="0.35">
      <c r="A122" s="85">
        <v>36433</v>
      </c>
      <c r="C122">
        <v>9.5000000000000001E-2</v>
      </c>
    </row>
    <row r="123" spans="1:3" x14ac:dyDescent="0.35">
      <c r="A123" s="85">
        <v>36464</v>
      </c>
      <c r="C123">
        <v>8.2000000000000003E-2</v>
      </c>
    </row>
    <row r="124" spans="1:3" x14ac:dyDescent="0.35">
      <c r="A124" s="85">
        <v>36494</v>
      </c>
      <c r="C124">
        <v>7.0000000000000007E-2</v>
      </c>
    </row>
    <row r="125" spans="1:3" x14ac:dyDescent="0.35">
      <c r="A125" s="85">
        <v>36525</v>
      </c>
      <c r="C125">
        <v>7.5999999999999998E-2</v>
      </c>
    </row>
    <row r="126" spans="1:3" x14ac:dyDescent="0.35">
      <c r="A126" s="85">
        <v>36556</v>
      </c>
      <c r="C126">
        <v>7.3999999999999996E-2</v>
      </c>
    </row>
    <row r="127" spans="1:3" x14ac:dyDescent="0.35">
      <c r="A127" s="85">
        <v>36585</v>
      </c>
      <c r="C127">
        <v>8.8999999999999996E-2</v>
      </c>
    </row>
    <row r="128" spans="1:3" x14ac:dyDescent="0.35">
      <c r="A128" s="85">
        <v>36616</v>
      </c>
      <c r="C128">
        <v>0.12</v>
      </c>
    </row>
    <row r="129" spans="1:3" x14ac:dyDescent="0.35">
      <c r="A129" s="85">
        <v>36646</v>
      </c>
      <c r="C129">
        <v>0.11899999999999999</v>
      </c>
    </row>
    <row r="130" spans="1:3" x14ac:dyDescent="0.35">
      <c r="A130" s="85">
        <v>36677</v>
      </c>
      <c r="C130">
        <v>0.114</v>
      </c>
    </row>
    <row r="131" spans="1:3" x14ac:dyDescent="0.35">
      <c r="A131" s="85">
        <v>36707</v>
      </c>
      <c r="C131">
        <v>0.115</v>
      </c>
    </row>
    <row r="132" spans="1:3" x14ac:dyDescent="0.35">
      <c r="A132" s="85">
        <v>36738</v>
      </c>
      <c r="C132">
        <v>0.122</v>
      </c>
    </row>
    <row r="133" spans="1:3" x14ac:dyDescent="0.35">
      <c r="A133" s="85">
        <v>36769</v>
      </c>
      <c r="C133">
        <v>0.128</v>
      </c>
    </row>
    <row r="134" spans="1:3" x14ac:dyDescent="0.35">
      <c r="A134" s="85">
        <v>36799</v>
      </c>
      <c r="C134">
        <v>0.128</v>
      </c>
    </row>
    <row r="135" spans="1:3" x14ac:dyDescent="0.35">
      <c r="A135" s="85">
        <v>36830</v>
      </c>
      <c r="C135">
        <v>0.12</v>
      </c>
    </row>
    <row r="136" spans="1:3" x14ac:dyDescent="0.35">
      <c r="A136" s="85">
        <v>36860</v>
      </c>
      <c r="C136">
        <v>0.114</v>
      </c>
    </row>
    <row r="137" spans="1:3" x14ac:dyDescent="0.35">
      <c r="A137" s="85">
        <v>36891</v>
      </c>
      <c r="C137">
        <v>0.106</v>
      </c>
    </row>
    <row r="138" spans="1:3" x14ac:dyDescent="0.35">
      <c r="A138" s="85">
        <v>36922</v>
      </c>
      <c r="C138">
        <v>0.104</v>
      </c>
    </row>
    <row r="139" spans="1:3" x14ac:dyDescent="0.35">
      <c r="A139" s="85">
        <v>36950</v>
      </c>
      <c r="C139">
        <v>2.3E-2</v>
      </c>
    </row>
    <row r="140" spans="1:3" x14ac:dyDescent="0.35">
      <c r="A140" s="85">
        <v>36981</v>
      </c>
      <c r="C140">
        <v>0.19</v>
      </c>
    </row>
    <row r="141" spans="1:3" x14ac:dyDescent="0.35">
      <c r="A141" s="85">
        <v>37011</v>
      </c>
      <c r="C141">
        <v>0.121</v>
      </c>
    </row>
    <row r="142" spans="1:3" x14ac:dyDescent="0.35">
      <c r="A142" s="85">
        <v>37042</v>
      </c>
      <c r="C142">
        <v>0.115</v>
      </c>
    </row>
    <row r="143" spans="1:3" x14ac:dyDescent="0.35">
      <c r="A143" s="85">
        <v>37072</v>
      </c>
      <c r="C143">
        <v>0.10199999999999999</v>
      </c>
    </row>
    <row r="144" spans="1:3" x14ac:dyDescent="0.35">
      <c r="A144" s="85">
        <v>37103</v>
      </c>
      <c r="C144">
        <v>0.10100000000000001</v>
      </c>
    </row>
    <row r="145" spans="1:3" x14ac:dyDescent="0.35">
      <c r="A145" s="85">
        <v>37134</v>
      </c>
      <c r="C145">
        <v>8.1000000000000003E-2</v>
      </c>
    </row>
    <row r="146" spans="1:3" x14ac:dyDescent="0.35">
      <c r="A146" s="85">
        <v>37164</v>
      </c>
      <c r="C146">
        <v>8.1000000000000003E-2</v>
      </c>
    </row>
    <row r="147" spans="1:3" x14ac:dyDescent="0.35">
      <c r="A147" s="85">
        <v>37195</v>
      </c>
      <c r="C147">
        <v>9.5000000000000001E-2</v>
      </c>
    </row>
    <row r="148" spans="1:3" x14ac:dyDescent="0.35">
      <c r="A148" s="85">
        <v>37225</v>
      </c>
      <c r="C148">
        <v>8.7999999999999995E-2</v>
      </c>
    </row>
    <row r="149" spans="1:3" x14ac:dyDescent="0.35">
      <c r="A149" s="85">
        <v>37256</v>
      </c>
      <c r="C149">
        <v>7.9000000000000001E-2</v>
      </c>
    </row>
    <row r="150" spans="1:3" x14ac:dyDescent="0.35">
      <c r="A150" s="85">
        <v>37287</v>
      </c>
      <c r="C150">
        <v>8.6999999999999994E-2</v>
      </c>
    </row>
    <row r="151" spans="1:3" x14ac:dyDescent="0.35">
      <c r="A151" s="85">
        <v>37315</v>
      </c>
      <c r="C151">
        <v>0.186</v>
      </c>
    </row>
    <row r="152" spans="1:3" x14ac:dyDescent="0.35">
      <c r="A152" s="85">
        <v>37346</v>
      </c>
      <c r="C152">
        <v>2.7E-2</v>
      </c>
    </row>
    <row r="153" spans="1:3" x14ac:dyDescent="0.35">
      <c r="A153" s="85">
        <v>37376</v>
      </c>
      <c r="C153">
        <v>0.109</v>
      </c>
    </row>
    <row r="154" spans="1:3" x14ac:dyDescent="0.35">
      <c r="A154" s="85">
        <v>37407</v>
      </c>
      <c r="C154">
        <v>0.121</v>
      </c>
    </row>
    <row r="155" spans="1:3" x14ac:dyDescent="0.35">
      <c r="A155" s="85">
        <v>37437</v>
      </c>
      <c r="C155">
        <v>0.129</v>
      </c>
    </row>
    <row r="156" spans="1:3" x14ac:dyDescent="0.35">
      <c r="A156" s="85">
        <v>37468</v>
      </c>
      <c r="C156">
        <v>0.124</v>
      </c>
    </row>
    <row r="157" spans="1:3" x14ac:dyDescent="0.35">
      <c r="A157" s="85">
        <v>37499</v>
      </c>
      <c r="C157">
        <v>0.128</v>
      </c>
    </row>
    <row r="158" spans="1:3" x14ac:dyDescent="0.35">
      <c r="A158" s="85">
        <v>37529</v>
      </c>
      <c r="C158">
        <v>0.127</v>
      </c>
    </row>
    <row r="159" spans="1:3" x14ac:dyDescent="0.35">
      <c r="A159" s="85">
        <v>37560</v>
      </c>
      <c r="C159">
        <v>0.13800000000000001</v>
      </c>
    </row>
    <row r="160" spans="1:3" x14ac:dyDescent="0.35">
      <c r="A160" s="85">
        <v>37590</v>
      </c>
      <c r="C160">
        <v>0.14199999999999999</v>
      </c>
    </row>
    <row r="161" spans="1:3" x14ac:dyDescent="0.35">
      <c r="A161" s="85">
        <v>37621</v>
      </c>
      <c r="C161">
        <v>0.14499999999999999</v>
      </c>
    </row>
    <row r="162" spans="1:3" x14ac:dyDescent="0.35">
      <c r="A162" s="85">
        <v>37652</v>
      </c>
      <c r="C162">
        <v>0.14899999999999999</v>
      </c>
    </row>
    <row r="163" spans="1:3" x14ac:dyDescent="0.35">
      <c r="A163" s="85">
        <v>37680</v>
      </c>
      <c r="C163">
        <v>0.14799999999999999</v>
      </c>
    </row>
    <row r="164" spans="1:3" x14ac:dyDescent="0.35">
      <c r="A164" s="85">
        <v>37711</v>
      </c>
      <c r="C164">
        <v>0.19800000000000001</v>
      </c>
    </row>
    <row r="165" spans="1:3" x14ac:dyDescent="0.35">
      <c r="A165" s="85">
        <v>37741</v>
      </c>
      <c r="C165">
        <v>0.16900000000000001</v>
      </c>
    </row>
    <row r="166" spans="1:3" x14ac:dyDescent="0.35">
      <c r="A166" s="85">
        <v>37772</v>
      </c>
      <c r="C166">
        <v>0.14899999999999999</v>
      </c>
    </row>
    <row r="167" spans="1:3" x14ac:dyDescent="0.35">
      <c r="A167" s="85">
        <v>37802</v>
      </c>
      <c r="C167">
        <v>0.13700000000000001</v>
      </c>
    </row>
    <row r="168" spans="1:3" x14ac:dyDescent="0.35">
      <c r="A168" s="85">
        <v>37833</v>
      </c>
      <c r="C168">
        <v>0.16900000000000001</v>
      </c>
    </row>
    <row r="169" spans="1:3" x14ac:dyDescent="0.35">
      <c r="A169" s="85">
        <v>37864</v>
      </c>
      <c r="C169">
        <v>0.16500000000000001</v>
      </c>
    </row>
    <row r="170" spans="1:3" x14ac:dyDescent="0.35">
      <c r="A170" s="85">
        <v>37894</v>
      </c>
      <c r="C170">
        <v>0.17100000000000001</v>
      </c>
    </row>
    <row r="171" spans="1:3" x14ac:dyDescent="0.35">
      <c r="A171" s="85">
        <v>37925</v>
      </c>
      <c r="C171">
        <v>0.16300000000000001</v>
      </c>
    </row>
    <row r="172" spans="1:3" x14ac:dyDescent="0.35">
      <c r="A172" s="85">
        <v>37955</v>
      </c>
      <c r="C172">
        <v>0.17199999999999999</v>
      </c>
    </row>
    <row r="173" spans="1:3" x14ac:dyDescent="0.35">
      <c r="A173" s="85">
        <v>37986</v>
      </c>
      <c r="C173">
        <v>0.17899999999999999</v>
      </c>
    </row>
    <row r="174" spans="1:3" x14ac:dyDescent="0.35">
      <c r="A174" s="85">
        <v>38017</v>
      </c>
      <c r="C174">
        <v>0.18099999999999999</v>
      </c>
    </row>
    <row r="175" spans="1:3" x14ac:dyDescent="0.35">
      <c r="A175" s="85">
        <v>38046</v>
      </c>
      <c r="C175">
        <v>7.1999999999999995E-2</v>
      </c>
    </row>
    <row r="176" spans="1:3" x14ac:dyDescent="0.35">
      <c r="A176" s="85">
        <v>38077</v>
      </c>
      <c r="C176">
        <v>0.23200000000000001</v>
      </c>
    </row>
    <row r="177" spans="1:3" x14ac:dyDescent="0.35">
      <c r="A177" s="85">
        <v>38107</v>
      </c>
      <c r="C177">
        <v>0.19400000000000001</v>
      </c>
    </row>
    <row r="178" spans="1:3" x14ac:dyDescent="0.35">
      <c r="A178" s="85">
        <v>38138</v>
      </c>
      <c r="C178">
        <v>0.191</v>
      </c>
    </row>
    <row r="179" spans="1:3" x14ac:dyDescent="0.35">
      <c r="A179" s="85">
        <v>38168</v>
      </c>
      <c r="C179">
        <v>0.17499999999999999</v>
      </c>
    </row>
    <row r="180" spans="1:3" x14ac:dyDescent="0.35">
      <c r="A180" s="85">
        <v>38199</v>
      </c>
      <c r="C180">
        <v>0.16200000000000001</v>
      </c>
    </row>
    <row r="181" spans="1:3" x14ac:dyDescent="0.35">
      <c r="A181" s="85">
        <v>38230</v>
      </c>
      <c r="C181">
        <v>0.155</v>
      </c>
    </row>
    <row r="182" spans="1:3" x14ac:dyDescent="0.35">
      <c r="A182" s="85">
        <v>38260</v>
      </c>
      <c r="C182">
        <v>0.159</v>
      </c>
    </row>
    <row r="183" spans="1:3" x14ac:dyDescent="0.35">
      <c r="A183" s="85">
        <v>38291</v>
      </c>
      <c r="C183">
        <v>0.161</v>
      </c>
    </row>
    <row r="184" spans="1:3" x14ac:dyDescent="0.35">
      <c r="A184" s="85">
        <v>38321</v>
      </c>
      <c r="C184">
        <v>0.157</v>
      </c>
    </row>
    <row r="185" spans="1:3" x14ac:dyDescent="0.35">
      <c r="A185" s="85">
        <v>38352</v>
      </c>
      <c r="C185">
        <v>0.14799999999999999</v>
      </c>
    </row>
    <row r="186" spans="1:3" x14ac:dyDescent="0.35">
      <c r="A186" s="85">
        <v>38383</v>
      </c>
      <c r="B186">
        <v>52.1</v>
      </c>
      <c r="C186">
        <v>0.14399999999999999</v>
      </c>
    </row>
    <row r="187" spans="1:3" x14ac:dyDescent="0.35">
      <c r="A187" s="85">
        <v>38411</v>
      </c>
      <c r="B187">
        <v>52.9</v>
      </c>
      <c r="C187">
        <v>0.20899999999999999</v>
      </c>
    </row>
    <row r="188" spans="1:3" x14ac:dyDescent="0.35">
      <c r="A188" s="85">
        <v>38442</v>
      </c>
      <c r="B188">
        <v>55.2</v>
      </c>
      <c r="C188">
        <v>7.5999999999999998E-2</v>
      </c>
    </row>
    <row r="189" spans="1:3" x14ac:dyDescent="0.35">
      <c r="A189" s="85">
        <v>38472</v>
      </c>
      <c r="B189">
        <v>54.4</v>
      </c>
      <c r="C189">
        <v>0.151</v>
      </c>
    </row>
    <row r="190" spans="1:3" x14ac:dyDescent="0.35">
      <c r="A190" s="85">
        <v>38503</v>
      </c>
      <c r="B190">
        <v>53.3</v>
      </c>
      <c r="C190">
        <v>0.16</v>
      </c>
    </row>
    <row r="191" spans="1:3" x14ac:dyDescent="0.35">
      <c r="A191" s="85">
        <v>38533</v>
      </c>
      <c r="B191">
        <v>51</v>
      </c>
      <c r="C191">
        <v>0.16600000000000001</v>
      </c>
    </row>
    <row r="192" spans="1:3" x14ac:dyDescent="0.35">
      <c r="A192" s="85">
        <v>38564</v>
      </c>
      <c r="B192">
        <v>51.5</v>
      </c>
      <c r="C192">
        <v>0.16800000000000001</v>
      </c>
    </row>
    <row r="193" spans="1:3" x14ac:dyDescent="0.35">
      <c r="A193" s="85">
        <v>38595</v>
      </c>
      <c r="B193">
        <v>50.6</v>
      </c>
      <c r="C193">
        <v>0.161</v>
      </c>
    </row>
    <row r="194" spans="1:3" x14ac:dyDescent="0.35">
      <c r="A194" s="85">
        <v>38625</v>
      </c>
      <c r="B194">
        <v>50.9</v>
      </c>
      <c r="C194">
        <v>0.16</v>
      </c>
    </row>
    <row r="195" spans="1:3" x14ac:dyDescent="0.35">
      <c r="A195" s="85">
        <v>38656</v>
      </c>
      <c r="B195">
        <v>50.1</v>
      </c>
      <c r="C195">
        <v>0.16500000000000001</v>
      </c>
    </row>
    <row r="196" spans="1:3" x14ac:dyDescent="0.35">
      <c r="A196" s="85">
        <v>38686</v>
      </c>
      <c r="B196">
        <v>49.8</v>
      </c>
      <c r="C196">
        <v>0.161</v>
      </c>
    </row>
    <row r="197" spans="1:3" x14ac:dyDescent="0.35">
      <c r="A197" s="85">
        <v>38717</v>
      </c>
      <c r="B197">
        <v>50.1</v>
      </c>
      <c r="C197">
        <v>0.16600000000000001</v>
      </c>
    </row>
    <row r="198" spans="1:3" x14ac:dyDescent="0.35">
      <c r="A198" s="85">
        <v>38776</v>
      </c>
      <c r="B198">
        <v>50.7</v>
      </c>
      <c r="C198">
        <v>0.16500000000000001</v>
      </c>
    </row>
    <row r="199" spans="1:3" x14ac:dyDescent="0.35">
      <c r="A199" s="85">
        <v>38807</v>
      </c>
      <c r="B199">
        <v>51</v>
      </c>
      <c r="C199">
        <v>0.20100000000000001</v>
      </c>
    </row>
    <row r="200" spans="1:3" x14ac:dyDescent="0.35">
      <c r="A200" s="85">
        <v>38837</v>
      </c>
      <c r="B200">
        <v>52.7</v>
      </c>
      <c r="C200">
        <v>0.17799999999999999</v>
      </c>
    </row>
    <row r="201" spans="1:3" x14ac:dyDescent="0.35">
      <c r="A201" s="85">
        <v>38868</v>
      </c>
      <c r="B201">
        <v>52.8</v>
      </c>
      <c r="C201">
        <v>0.16600000000000001</v>
      </c>
    </row>
    <row r="202" spans="1:3" x14ac:dyDescent="0.35">
      <c r="A202" s="85">
        <v>38898</v>
      </c>
      <c r="B202">
        <v>52.9</v>
      </c>
      <c r="C202">
        <v>0.17899999999999999</v>
      </c>
    </row>
    <row r="203" spans="1:3" x14ac:dyDescent="0.35">
      <c r="A203" s="85">
        <v>38929</v>
      </c>
      <c r="B203">
        <v>53</v>
      </c>
      <c r="C203">
        <v>0.19500000000000001</v>
      </c>
    </row>
    <row r="204" spans="1:3" x14ac:dyDescent="0.35">
      <c r="A204" s="85">
        <v>38960</v>
      </c>
      <c r="B204">
        <v>52.6</v>
      </c>
      <c r="C204">
        <v>0.16700000000000001</v>
      </c>
    </row>
    <row r="205" spans="1:3" x14ac:dyDescent="0.35">
      <c r="A205" s="85">
        <v>38990</v>
      </c>
      <c r="B205">
        <v>52.4</v>
      </c>
      <c r="C205">
        <v>0.157</v>
      </c>
    </row>
    <row r="206" spans="1:3" x14ac:dyDescent="0.35">
      <c r="A206" s="85">
        <v>39021</v>
      </c>
      <c r="B206">
        <v>52.1</v>
      </c>
      <c r="C206">
        <v>0.161</v>
      </c>
    </row>
    <row r="207" spans="1:3" x14ac:dyDescent="0.35">
      <c r="A207" s="85">
        <v>39051</v>
      </c>
      <c r="B207">
        <v>53</v>
      </c>
      <c r="C207">
        <v>0.14699999999999999</v>
      </c>
    </row>
    <row r="208" spans="1:3" x14ac:dyDescent="0.35">
      <c r="A208" s="85">
        <v>39082</v>
      </c>
      <c r="B208">
        <v>52.4</v>
      </c>
      <c r="C208">
        <v>0.14899999999999999</v>
      </c>
    </row>
    <row r="209" spans="1:3" x14ac:dyDescent="0.35">
      <c r="A209" s="85">
        <v>39141</v>
      </c>
      <c r="B209">
        <v>53</v>
      </c>
      <c r="C209">
        <v>0.14699999999999999</v>
      </c>
    </row>
    <row r="210" spans="1:3" x14ac:dyDescent="0.35">
      <c r="A210" s="85">
        <v>39172</v>
      </c>
      <c r="B210">
        <v>52.3</v>
      </c>
      <c r="C210">
        <v>0.126</v>
      </c>
    </row>
    <row r="211" spans="1:3" x14ac:dyDescent="0.35">
      <c r="A211" s="85">
        <v>39202</v>
      </c>
      <c r="B211">
        <v>53.3</v>
      </c>
      <c r="C211">
        <v>0.17599999999999999</v>
      </c>
    </row>
    <row r="212" spans="1:3" x14ac:dyDescent="0.35">
      <c r="A212" s="85">
        <v>39233</v>
      </c>
      <c r="B212">
        <v>54.1</v>
      </c>
      <c r="C212">
        <v>0.17399999999999999</v>
      </c>
    </row>
    <row r="213" spans="1:3" x14ac:dyDescent="0.35">
      <c r="A213" s="85">
        <v>39263</v>
      </c>
      <c r="B213">
        <v>55</v>
      </c>
      <c r="C213">
        <v>0.18099999999999999</v>
      </c>
    </row>
    <row r="214" spans="1:3" x14ac:dyDescent="0.35">
      <c r="A214" s="85">
        <v>39294</v>
      </c>
      <c r="B214">
        <v>53.2</v>
      </c>
      <c r="C214">
        <v>0.19400000000000001</v>
      </c>
    </row>
    <row r="215" spans="1:3" x14ac:dyDescent="0.35">
      <c r="A215" s="85">
        <v>39325</v>
      </c>
      <c r="B215">
        <v>53.4</v>
      </c>
      <c r="C215">
        <v>0.18</v>
      </c>
    </row>
    <row r="216" spans="1:3" x14ac:dyDescent="0.35">
      <c r="A216" s="85">
        <v>39355</v>
      </c>
      <c r="B216">
        <v>55</v>
      </c>
      <c r="C216">
        <v>0.17499999999999999</v>
      </c>
    </row>
    <row r="217" spans="1:3" x14ac:dyDescent="0.35">
      <c r="A217" s="85">
        <v>39386</v>
      </c>
      <c r="B217">
        <v>55.2</v>
      </c>
      <c r="C217">
        <v>0.189</v>
      </c>
    </row>
    <row r="218" spans="1:3" x14ac:dyDescent="0.35">
      <c r="A218" s="85">
        <v>39416</v>
      </c>
      <c r="B218">
        <v>52.8</v>
      </c>
      <c r="C218">
        <v>0.17899999999999999</v>
      </c>
    </row>
    <row r="219" spans="1:3" x14ac:dyDescent="0.35">
      <c r="A219" s="85">
        <v>39447</v>
      </c>
      <c r="B219">
        <v>53.3</v>
      </c>
      <c r="C219">
        <v>0.17299999999999999</v>
      </c>
    </row>
    <row r="220" spans="1:3" x14ac:dyDescent="0.35">
      <c r="A220" s="85">
        <v>39507</v>
      </c>
      <c r="B220">
        <v>52.8</v>
      </c>
      <c r="C220">
        <v>0.17399999999999999</v>
      </c>
    </row>
    <row r="221" spans="1:3" x14ac:dyDescent="0.35">
      <c r="A221" s="85">
        <v>39538</v>
      </c>
      <c r="B221">
        <v>54.4</v>
      </c>
      <c r="C221">
        <v>0.154</v>
      </c>
    </row>
    <row r="222" spans="1:3" x14ac:dyDescent="0.35">
      <c r="A222" s="85">
        <v>39568</v>
      </c>
      <c r="B222">
        <v>55.4</v>
      </c>
      <c r="C222">
        <v>0.17799999999999999</v>
      </c>
    </row>
    <row r="223" spans="1:3" x14ac:dyDescent="0.35">
      <c r="A223" s="85">
        <v>39599</v>
      </c>
      <c r="B223">
        <v>54.7</v>
      </c>
      <c r="C223">
        <v>0.157</v>
      </c>
    </row>
    <row r="224" spans="1:3" x14ac:dyDescent="0.35">
      <c r="A224" s="85">
        <v>39629</v>
      </c>
      <c r="B224">
        <v>53.3</v>
      </c>
      <c r="C224">
        <v>0.16</v>
      </c>
    </row>
    <row r="225" spans="1:3" x14ac:dyDescent="0.35">
      <c r="A225" s="85">
        <v>39660</v>
      </c>
      <c r="B225">
        <v>53.3</v>
      </c>
      <c r="C225">
        <v>0.16</v>
      </c>
    </row>
    <row r="226" spans="1:3" x14ac:dyDescent="0.35">
      <c r="A226" s="85">
        <v>39691</v>
      </c>
      <c r="B226">
        <v>49.2</v>
      </c>
      <c r="C226">
        <v>0.14699999999999999</v>
      </c>
    </row>
    <row r="227" spans="1:3" x14ac:dyDescent="0.35">
      <c r="A227" s="85">
        <v>39721</v>
      </c>
      <c r="B227">
        <v>47.7</v>
      </c>
      <c r="C227">
        <v>0.128</v>
      </c>
    </row>
    <row r="228" spans="1:3" x14ac:dyDescent="0.35">
      <c r="A228" s="85">
        <v>39752</v>
      </c>
      <c r="B228">
        <v>45.2</v>
      </c>
      <c r="C228">
        <v>0.114</v>
      </c>
    </row>
    <row r="229" spans="1:3" x14ac:dyDescent="0.35">
      <c r="A229" s="85">
        <v>39782</v>
      </c>
      <c r="B229">
        <v>40.9</v>
      </c>
      <c r="C229">
        <v>8.2000000000000003E-2</v>
      </c>
    </row>
    <row r="230" spans="1:3" x14ac:dyDescent="0.35">
      <c r="A230" s="85">
        <v>39813</v>
      </c>
      <c r="B230">
        <v>41.2</v>
      </c>
      <c r="C230">
        <v>5.3999999999999999E-2</v>
      </c>
    </row>
    <row r="231" spans="1:3" x14ac:dyDescent="0.35">
      <c r="A231" s="85">
        <v>39872</v>
      </c>
      <c r="B231">
        <v>45.1</v>
      </c>
      <c r="C231">
        <v>5.7000000000000002E-2</v>
      </c>
    </row>
    <row r="232" spans="1:3" x14ac:dyDescent="0.35">
      <c r="A232" s="85">
        <v>39903</v>
      </c>
      <c r="B232">
        <v>44.8</v>
      </c>
      <c r="C232">
        <v>0.11</v>
      </c>
    </row>
    <row r="233" spans="1:3" x14ac:dyDescent="0.35">
      <c r="A233" s="85">
        <v>39933</v>
      </c>
      <c r="B233">
        <v>50.1</v>
      </c>
      <c r="C233">
        <v>8.3000000000000004E-2</v>
      </c>
    </row>
    <row r="234" spans="1:3" x14ac:dyDescent="0.35">
      <c r="A234" s="85">
        <v>39964</v>
      </c>
      <c r="B234">
        <v>51.2</v>
      </c>
      <c r="C234">
        <v>7.2999999999999995E-2</v>
      </c>
    </row>
    <row r="235" spans="1:3" x14ac:dyDescent="0.35">
      <c r="A235" s="85">
        <v>39994</v>
      </c>
      <c r="B235">
        <v>51.8</v>
      </c>
      <c r="C235">
        <v>8.8999999999999996E-2</v>
      </c>
    </row>
    <row r="236" spans="1:3" x14ac:dyDescent="0.35">
      <c r="A236" s="85">
        <v>40025</v>
      </c>
      <c r="B236">
        <v>52.8</v>
      </c>
      <c r="C236">
        <v>0.107</v>
      </c>
    </row>
    <row r="237" spans="1:3" x14ac:dyDescent="0.35">
      <c r="A237" s="85">
        <v>40056</v>
      </c>
      <c r="B237">
        <v>55.1</v>
      </c>
      <c r="C237">
        <v>0.108</v>
      </c>
    </row>
    <row r="238" spans="1:3" x14ac:dyDescent="0.35">
      <c r="A238" s="85">
        <v>40086</v>
      </c>
      <c r="B238">
        <v>55</v>
      </c>
      <c r="C238">
        <v>0.123</v>
      </c>
    </row>
    <row r="239" spans="1:3" x14ac:dyDescent="0.35">
      <c r="A239" s="85">
        <v>40117</v>
      </c>
      <c r="B239">
        <v>55.4</v>
      </c>
      <c r="C239">
        <v>0.13900000000000001</v>
      </c>
    </row>
    <row r="240" spans="1:3" x14ac:dyDescent="0.35">
      <c r="A240" s="85">
        <v>40147</v>
      </c>
      <c r="B240">
        <v>55.7</v>
      </c>
      <c r="C240">
        <v>0.161</v>
      </c>
    </row>
    <row r="241" spans="1:3" x14ac:dyDescent="0.35">
      <c r="A241" s="85">
        <v>40178</v>
      </c>
      <c r="B241">
        <v>56.1</v>
      </c>
      <c r="C241">
        <v>0.192</v>
      </c>
    </row>
    <row r="242" spans="1:3" x14ac:dyDescent="0.35">
      <c r="A242" s="85">
        <v>40237</v>
      </c>
      <c r="B242">
        <v>55.8</v>
      </c>
      <c r="C242">
        <v>0.185</v>
      </c>
    </row>
    <row r="243" spans="1:3" x14ac:dyDescent="0.35">
      <c r="A243" s="85">
        <v>40268</v>
      </c>
      <c r="B243">
        <v>57</v>
      </c>
      <c r="C243">
        <v>0.128</v>
      </c>
    </row>
    <row r="244" spans="1:3" x14ac:dyDescent="0.35">
      <c r="A244" s="85">
        <v>40298</v>
      </c>
      <c r="B244">
        <v>55.4</v>
      </c>
      <c r="C244">
        <v>0.18099999999999999</v>
      </c>
    </row>
    <row r="245" spans="1:3" x14ac:dyDescent="0.35">
      <c r="A245" s="85">
        <v>40329</v>
      </c>
      <c r="B245">
        <v>52.7</v>
      </c>
      <c r="C245">
        <v>0.17799999999999999</v>
      </c>
    </row>
    <row r="246" spans="1:3" x14ac:dyDescent="0.35">
      <c r="A246" s="85">
        <v>40359</v>
      </c>
      <c r="B246">
        <v>50.4</v>
      </c>
      <c r="C246">
        <v>0.16500000000000001</v>
      </c>
    </row>
    <row r="247" spans="1:3" x14ac:dyDescent="0.35">
      <c r="A247" s="85">
        <v>40390</v>
      </c>
      <c r="B247">
        <v>49.4</v>
      </c>
      <c r="C247">
        <v>0.13700000000000001</v>
      </c>
    </row>
    <row r="248" spans="1:3" x14ac:dyDescent="0.35">
      <c r="A248" s="85">
        <v>40421</v>
      </c>
      <c r="B248">
        <v>51.9</v>
      </c>
      <c r="C248">
        <v>0.13400000000000001</v>
      </c>
    </row>
    <row r="249" spans="1:3" x14ac:dyDescent="0.35">
      <c r="A249" s="85">
        <v>40451</v>
      </c>
      <c r="B249">
        <v>52.9</v>
      </c>
      <c r="C249">
        <v>0.13900000000000001</v>
      </c>
    </row>
    <row r="250" spans="1:3" x14ac:dyDescent="0.35">
      <c r="A250" s="85">
        <v>40482</v>
      </c>
      <c r="B250">
        <v>54.8</v>
      </c>
      <c r="C250">
        <v>0.13300000000000001</v>
      </c>
    </row>
    <row r="251" spans="1:3" x14ac:dyDescent="0.35">
      <c r="A251" s="85">
        <v>40512</v>
      </c>
      <c r="B251">
        <v>55.3</v>
      </c>
      <c r="C251">
        <v>0.13100000000000001</v>
      </c>
    </row>
    <row r="252" spans="1:3" x14ac:dyDescent="0.35">
      <c r="A252" s="85">
        <v>40543</v>
      </c>
      <c r="B252">
        <v>54.4</v>
      </c>
      <c r="C252">
        <v>0.13300000000000001</v>
      </c>
    </row>
    <row r="253" spans="1:3" x14ac:dyDescent="0.35">
      <c r="A253" s="85">
        <v>40602</v>
      </c>
      <c r="B253">
        <v>51.7</v>
      </c>
      <c r="C253">
        <v>0.13500000000000001</v>
      </c>
    </row>
    <row r="254" spans="1:3" x14ac:dyDescent="0.35">
      <c r="A254" s="85">
        <v>40633</v>
      </c>
      <c r="B254">
        <v>51.8</v>
      </c>
      <c r="C254">
        <v>0.14099999999999999</v>
      </c>
    </row>
    <row r="255" spans="1:3" x14ac:dyDescent="0.35">
      <c r="A255" s="85">
        <v>40663</v>
      </c>
      <c r="B255">
        <v>51.8</v>
      </c>
      <c r="C255">
        <v>0.14799999999999999</v>
      </c>
    </row>
    <row r="256" spans="1:3" x14ac:dyDescent="0.35">
      <c r="A256" s="85">
        <v>40694</v>
      </c>
      <c r="B256">
        <v>51.6</v>
      </c>
      <c r="C256">
        <v>0.13400000000000001</v>
      </c>
    </row>
    <row r="257" spans="1:3" x14ac:dyDescent="0.35">
      <c r="A257" s="85">
        <v>40724</v>
      </c>
      <c r="B257">
        <v>50.1</v>
      </c>
      <c r="C257">
        <v>0.13300000000000001</v>
      </c>
    </row>
    <row r="258" spans="1:3" x14ac:dyDescent="0.35">
      <c r="A258" s="85">
        <v>40755</v>
      </c>
      <c r="B258">
        <v>49.3</v>
      </c>
      <c r="C258">
        <v>0.151</v>
      </c>
    </row>
    <row r="259" spans="1:3" x14ac:dyDescent="0.35">
      <c r="A259" s="85">
        <v>40786</v>
      </c>
      <c r="B259">
        <v>49.9</v>
      </c>
      <c r="C259">
        <v>0.14000000000000001</v>
      </c>
    </row>
    <row r="260" spans="1:3" x14ac:dyDescent="0.35">
      <c r="A260" s="85">
        <v>40816</v>
      </c>
      <c r="B260">
        <v>49.9</v>
      </c>
      <c r="C260">
        <v>0.13500000000000001</v>
      </c>
    </row>
    <row r="261" spans="1:3" x14ac:dyDescent="0.35">
      <c r="A261" s="85">
        <v>40847</v>
      </c>
      <c r="B261">
        <v>51</v>
      </c>
      <c r="C261">
        <v>0.13800000000000001</v>
      </c>
    </row>
    <row r="262" spans="1:3" x14ac:dyDescent="0.35">
      <c r="A262" s="85">
        <v>40877</v>
      </c>
      <c r="B262">
        <v>47.7</v>
      </c>
      <c r="C262">
        <v>0.13200000000000001</v>
      </c>
    </row>
    <row r="263" spans="1:3" x14ac:dyDescent="0.35">
      <c r="A263" s="85">
        <v>40908</v>
      </c>
      <c r="B263">
        <v>48.7</v>
      </c>
      <c r="C263">
        <v>0.124</v>
      </c>
    </row>
    <row r="264" spans="1:3" x14ac:dyDescent="0.35">
      <c r="A264" s="85">
        <v>40968</v>
      </c>
      <c r="B264">
        <v>49.6</v>
      </c>
      <c r="C264">
        <v>0.128</v>
      </c>
    </row>
    <row r="265" spans="1:3" x14ac:dyDescent="0.35">
      <c r="A265" s="85">
        <v>40999</v>
      </c>
      <c r="B265">
        <v>48.3</v>
      </c>
      <c r="C265">
        <v>0.114</v>
      </c>
    </row>
    <row r="266" spans="1:3" x14ac:dyDescent="0.35">
      <c r="A266" s="85">
        <v>41029</v>
      </c>
      <c r="B266">
        <v>49.3</v>
      </c>
      <c r="C266">
        <v>0.11899999999999999</v>
      </c>
    </row>
    <row r="267" spans="1:3" x14ac:dyDescent="0.35">
      <c r="A267" s="85">
        <v>41060</v>
      </c>
      <c r="B267">
        <v>48.4</v>
      </c>
      <c r="C267">
        <v>9.2999999999999999E-2</v>
      </c>
    </row>
    <row r="268" spans="1:3" x14ac:dyDescent="0.35">
      <c r="A268" s="85">
        <v>41090</v>
      </c>
      <c r="B268">
        <v>48.2</v>
      </c>
      <c r="C268">
        <v>9.6000000000000002E-2</v>
      </c>
    </row>
    <row r="269" spans="1:3" x14ac:dyDescent="0.35">
      <c r="A269" s="85">
        <v>41121</v>
      </c>
      <c r="B269">
        <v>49.3</v>
      </c>
      <c r="C269">
        <v>9.5000000000000001E-2</v>
      </c>
    </row>
    <row r="270" spans="1:3" x14ac:dyDescent="0.35">
      <c r="A270" s="85">
        <v>41152</v>
      </c>
      <c r="B270">
        <v>47.7</v>
      </c>
      <c r="C270">
        <v>9.1999999999999998E-2</v>
      </c>
    </row>
    <row r="271" spans="1:3" x14ac:dyDescent="0.35">
      <c r="A271" s="85">
        <v>41182</v>
      </c>
      <c r="B271">
        <v>47.9</v>
      </c>
      <c r="C271">
        <v>8.8999999999999996E-2</v>
      </c>
    </row>
    <row r="272" spans="1:3" x14ac:dyDescent="0.35">
      <c r="A272" s="85">
        <v>41213</v>
      </c>
      <c r="B272">
        <v>49.5</v>
      </c>
      <c r="C272">
        <v>9.1999999999999998E-2</v>
      </c>
    </row>
    <row r="273" spans="1:3" x14ac:dyDescent="0.35">
      <c r="A273" s="85">
        <v>41243</v>
      </c>
      <c r="B273">
        <v>50.5</v>
      </c>
      <c r="C273">
        <v>9.6000000000000002E-2</v>
      </c>
    </row>
    <row r="274" spans="1:3" x14ac:dyDescent="0.35">
      <c r="A274" s="85">
        <v>41274</v>
      </c>
      <c r="B274">
        <v>51.5</v>
      </c>
      <c r="C274">
        <v>0.10100000000000001</v>
      </c>
    </row>
    <row r="275" spans="1:3" x14ac:dyDescent="0.35">
      <c r="A275" s="85">
        <v>41333</v>
      </c>
      <c r="B275">
        <v>50.4</v>
      </c>
      <c r="C275">
        <v>0.10299999999999999</v>
      </c>
    </row>
    <row r="276" spans="1:3" x14ac:dyDescent="0.35">
      <c r="A276" s="85">
        <v>41364</v>
      </c>
      <c r="B276">
        <v>51.6</v>
      </c>
      <c r="C276">
        <v>9.9000000000000005E-2</v>
      </c>
    </row>
    <row r="277" spans="1:3" x14ac:dyDescent="0.35">
      <c r="A277" s="85">
        <v>41394</v>
      </c>
      <c r="B277">
        <v>50.4</v>
      </c>
      <c r="C277">
        <v>8.8999999999999996E-2</v>
      </c>
    </row>
    <row r="278" spans="1:3" x14ac:dyDescent="0.35">
      <c r="A278" s="85">
        <v>41425</v>
      </c>
      <c r="B278">
        <v>49.2</v>
      </c>
      <c r="C278">
        <v>9.2999999999999999E-2</v>
      </c>
    </row>
    <row r="279" spans="1:3" x14ac:dyDescent="0.35">
      <c r="A279" s="85">
        <v>41455</v>
      </c>
      <c r="B279">
        <v>48.2</v>
      </c>
      <c r="C279">
        <v>9.1999999999999998E-2</v>
      </c>
    </row>
    <row r="280" spans="1:3" x14ac:dyDescent="0.35">
      <c r="A280" s="85">
        <v>41486</v>
      </c>
      <c r="B280">
        <v>47.7</v>
      </c>
      <c r="C280">
        <v>8.8999999999999996E-2</v>
      </c>
    </row>
    <row r="281" spans="1:3" x14ac:dyDescent="0.35">
      <c r="A281" s="85">
        <v>41517</v>
      </c>
      <c r="B281">
        <v>50.1</v>
      </c>
      <c r="C281">
        <v>9.7000000000000003E-2</v>
      </c>
    </row>
    <row r="282" spans="1:3" x14ac:dyDescent="0.35">
      <c r="A282" s="85">
        <v>41547</v>
      </c>
      <c r="B282">
        <v>50.2</v>
      </c>
      <c r="C282">
        <v>0.104</v>
      </c>
    </row>
    <row r="283" spans="1:3" x14ac:dyDescent="0.35">
      <c r="A283" s="85">
        <v>41578</v>
      </c>
      <c r="B283">
        <v>50.9</v>
      </c>
      <c r="C283">
        <v>0.10199999999999999</v>
      </c>
    </row>
    <row r="284" spans="1:3" x14ac:dyDescent="0.35">
      <c r="A284" s="85">
        <v>41608</v>
      </c>
      <c r="B284">
        <v>50.8</v>
      </c>
      <c r="C284">
        <v>0.10299999999999999</v>
      </c>
    </row>
    <row r="285" spans="1:3" x14ac:dyDescent="0.35">
      <c r="A285" s="85">
        <v>41639</v>
      </c>
      <c r="B285">
        <v>50.5</v>
      </c>
      <c r="C285">
        <v>0.1</v>
      </c>
    </row>
    <row r="286" spans="1:3" x14ac:dyDescent="0.35">
      <c r="A286" s="85">
        <v>41698</v>
      </c>
      <c r="B286">
        <v>48.5</v>
      </c>
      <c r="C286">
        <v>9.7000000000000003E-2</v>
      </c>
    </row>
    <row r="287" spans="1:3" x14ac:dyDescent="0.35">
      <c r="A287" s="85">
        <v>41729</v>
      </c>
      <c r="B287">
        <v>48</v>
      </c>
      <c r="C287">
        <v>8.5999999999999993E-2</v>
      </c>
    </row>
    <row r="288" spans="1:3" x14ac:dyDescent="0.35">
      <c r="A288" s="85">
        <v>41759</v>
      </c>
      <c r="B288">
        <v>48.1</v>
      </c>
      <c r="C288">
        <v>8.7999999999999995E-2</v>
      </c>
    </row>
    <row r="289" spans="1:3" x14ac:dyDescent="0.35">
      <c r="A289" s="85">
        <v>41790</v>
      </c>
      <c r="B289">
        <v>49.4</v>
      </c>
      <c r="C289">
        <v>8.6999999999999994E-2</v>
      </c>
    </row>
    <row r="290" spans="1:3" x14ac:dyDescent="0.35">
      <c r="A290" s="85">
        <v>41820</v>
      </c>
      <c r="B290">
        <v>50.7</v>
      </c>
      <c r="C290">
        <v>8.7999999999999995E-2</v>
      </c>
    </row>
    <row r="291" spans="1:3" x14ac:dyDescent="0.35">
      <c r="A291" s="85">
        <v>41851</v>
      </c>
      <c r="B291">
        <v>51.7</v>
      </c>
      <c r="C291">
        <v>9.1999999999999998E-2</v>
      </c>
    </row>
    <row r="292" spans="1:3" x14ac:dyDescent="0.35">
      <c r="A292" s="85">
        <v>41882</v>
      </c>
      <c r="B292">
        <v>50.2</v>
      </c>
      <c r="C292">
        <v>0.09</v>
      </c>
    </row>
    <row r="293" spans="1:3" x14ac:dyDescent="0.35">
      <c r="A293" s="85">
        <v>41912</v>
      </c>
      <c r="B293">
        <v>51.1</v>
      </c>
      <c r="C293">
        <v>6.9000000000000006E-2</v>
      </c>
    </row>
    <row r="294" spans="1:3" x14ac:dyDescent="0.35">
      <c r="A294" s="85">
        <v>41943</v>
      </c>
      <c r="B294">
        <v>50.8</v>
      </c>
      <c r="C294">
        <v>0.08</v>
      </c>
    </row>
    <row r="295" spans="1:3" x14ac:dyDescent="0.35">
      <c r="A295" s="85">
        <v>41973</v>
      </c>
      <c r="B295">
        <v>50.3</v>
      </c>
      <c r="C295">
        <v>7.6999999999999999E-2</v>
      </c>
    </row>
    <row r="296" spans="1:3" x14ac:dyDescent="0.35">
      <c r="A296" s="85">
        <v>42004</v>
      </c>
      <c r="B296">
        <v>50.1</v>
      </c>
      <c r="C296">
        <v>7.1999999999999995E-2</v>
      </c>
    </row>
    <row r="297" spans="1:3" x14ac:dyDescent="0.35">
      <c r="A297" s="85">
        <v>42063</v>
      </c>
      <c r="B297">
        <v>49.9</v>
      </c>
      <c r="C297">
        <v>7.9000000000000001E-2</v>
      </c>
    </row>
    <row r="298" spans="1:3" x14ac:dyDescent="0.35">
      <c r="A298" s="85">
        <v>42094</v>
      </c>
      <c r="B298">
        <v>50.1</v>
      </c>
      <c r="C298">
        <v>6.8000000000000005E-2</v>
      </c>
    </row>
    <row r="299" spans="1:3" x14ac:dyDescent="0.35">
      <c r="A299" s="85">
        <v>42124</v>
      </c>
      <c r="B299">
        <v>50.1</v>
      </c>
      <c r="C299">
        <v>5.6000000000000001E-2</v>
      </c>
    </row>
    <row r="300" spans="1:3" x14ac:dyDescent="0.35">
      <c r="A300" s="85">
        <v>42155</v>
      </c>
      <c r="B300">
        <v>50.2</v>
      </c>
      <c r="C300">
        <v>5.8999999999999997E-2</v>
      </c>
    </row>
    <row r="301" spans="1:3" x14ac:dyDescent="0.35">
      <c r="A301" s="85">
        <v>42185</v>
      </c>
      <c r="B301">
        <v>50.2</v>
      </c>
      <c r="C301">
        <v>6.0999999999999999E-2</v>
      </c>
    </row>
    <row r="302" spans="1:3" x14ac:dyDescent="0.35">
      <c r="A302" s="85">
        <v>42216</v>
      </c>
      <c r="B302">
        <v>50</v>
      </c>
      <c r="C302">
        <v>6.8000000000000005E-2</v>
      </c>
    </row>
    <row r="303" spans="1:3" x14ac:dyDescent="0.35">
      <c r="A303" s="85">
        <v>42247</v>
      </c>
      <c r="B303">
        <v>47.3</v>
      </c>
      <c r="C303">
        <v>0.06</v>
      </c>
    </row>
    <row r="304" spans="1:3" x14ac:dyDescent="0.35">
      <c r="A304" s="85">
        <v>42277</v>
      </c>
      <c r="B304">
        <v>47.2</v>
      </c>
      <c r="C304">
        <v>6.0999999999999999E-2</v>
      </c>
    </row>
    <row r="305" spans="1:3" x14ac:dyDescent="0.35">
      <c r="A305" s="85">
        <v>42308</v>
      </c>
      <c r="B305">
        <v>48.3</v>
      </c>
      <c r="C305">
        <v>5.7000000000000002E-2</v>
      </c>
    </row>
    <row r="306" spans="1:3" x14ac:dyDescent="0.35">
      <c r="A306" s="85">
        <v>42338</v>
      </c>
      <c r="B306">
        <v>48.6</v>
      </c>
      <c r="C306">
        <v>5.6000000000000001E-2</v>
      </c>
    </row>
    <row r="307" spans="1:3" x14ac:dyDescent="0.35">
      <c r="A307" s="85">
        <v>42369</v>
      </c>
      <c r="B307">
        <v>48.2</v>
      </c>
      <c r="C307">
        <v>6.2E-2</v>
      </c>
    </row>
    <row r="308" spans="1:3" x14ac:dyDescent="0.35">
      <c r="A308" s="85">
        <v>42400</v>
      </c>
      <c r="B308">
        <v>48.4</v>
      </c>
      <c r="C308">
        <v>5.8999999999999997E-2</v>
      </c>
    </row>
    <row r="309" spans="1:3" x14ac:dyDescent="0.35">
      <c r="A309" s="85">
        <v>42460</v>
      </c>
      <c r="B309">
        <v>49.7</v>
      </c>
      <c r="C309">
        <v>5.3999999999999999E-2</v>
      </c>
    </row>
    <row r="310" spans="1:3" x14ac:dyDescent="0.35">
      <c r="A310" s="85">
        <v>42490</v>
      </c>
      <c r="B310">
        <v>49.4</v>
      </c>
      <c r="C310">
        <v>6.8000000000000005E-2</v>
      </c>
    </row>
    <row r="311" spans="1:3" x14ac:dyDescent="0.35">
      <c r="A311" s="85">
        <v>42521</v>
      </c>
      <c r="B311">
        <v>49.2</v>
      </c>
      <c r="C311">
        <v>0.06</v>
      </c>
    </row>
    <row r="312" spans="1:3" x14ac:dyDescent="0.35">
      <c r="A312" s="85">
        <v>42551</v>
      </c>
      <c r="B312">
        <v>48.6</v>
      </c>
      <c r="C312">
        <v>0.06</v>
      </c>
    </row>
    <row r="313" spans="1:3" x14ac:dyDescent="0.35">
      <c r="A313" s="85">
        <v>42582</v>
      </c>
      <c r="B313">
        <v>50.6</v>
      </c>
      <c r="C313">
        <v>6.2E-2</v>
      </c>
    </row>
    <row r="314" spans="1:3" x14ac:dyDescent="0.35">
      <c r="A314" s="85">
        <v>42613</v>
      </c>
      <c r="B314">
        <v>50</v>
      </c>
      <c r="C314">
        <v>0.06</v>
      </c>
    </row>
    <row r="315" spans="1:3" x14ac:dyDescent="0.35">
      <c r="A315" s="85">
        <v>42643</v>
      </c>
      <c r="B315">
        <v>50.1</v>
      </c>
      <c r="C315">
        <v>6.3E-2</v>
      </c>
    </row>
    <row r="316" spans="1:3" x14ac:dyDescent="0.35">
      <c r="A316" s="85">
        <v>42674</v>
      </c>
      <c r="B316">
        <v>51.2</v>
      </c>
      <c r="C316">
        <v>6.0999999999999999E-2</v>
      </c>
    </row>
    <row r="317" spans="1:3" x14ac:dyDescent="0.35">
      <c r="A317" s="85">
        <v>42704</v>
      </c>
      <c r="B317">
        <v>50.9</v>
      </c>
      <c r="C317">
        <v>6.0999999999999999E-2</v>
      </c>
    </row>
    <row r="318" spans="1:3" x14ac:dyDescent="0.35">
      <c r="A318" s="85">
        <v>42735</v>
      </c>
      <c r="B318">
        <v>51.9</v>
      </c>
      <c r="C318">
        <v>6.2E-2</v>
      </c>
    </row>
    <row r="319" spans="1:3" x14ac:dyDescent="0.35">
      <c r="A319" s="85">
        <v>42766</v>
      </c>
      <c r="B319">
        <v>51</v>
      </c>
      <c r="C319">
        <v>0.06</v>
      </c>
    </row>
    <row r="320" spans="1:3" x14ac:dyDescent="0.35">
      <c r="A320" s="85">
        <v>42825</v>
      </c>
      <c r="B320">
        <v>51.2</v>
      </c>
      <c r="C320">
        <v>6.3E-2</v>
      </c>
    </row>
    <row r="321" spans="1:3" x14ac:dyDescent="0.35">
      <c r="A321" s="85">
        <v>42855</v>
      </c>
      <c r="B321">
        <v>50.3</v>
      </c>
      <c r="C321">
        <v>7.5999999999999998E-2</v>
      </c>
    </row>
    <row r="322" spans="1:3" x14ac:dyDescent="0.35">
      <c r="A322" s="85">
        <v>42886</v>
      </c>
      <c r="B322">
        <v>49.6</v>
      </c>
      <c r="C322">
        <v>6.5000000000000002E-2</v>
      </c>
    </row>
    <row r="323" spans="1:3" x14ac:dyDescent="0.35">
      <c r="A323" s="85">
        <v>42916</v>
      </c>
      <c r="B323">
        <v>50.4</v>
      </c>
      <c r="C323">
        <v>6.5000000000000002E-2</v>
      </c>
    </row>
    <row r="324" spans="1:3" x14ac:dyDescent="0.35">
      <c r="A324" s="85">
        <v>42947</v>
      </c>
      <c r="B324">
        <v>51.1</v>
      </c>
      <c r="C324">
        <v>7.5999999999999998E-2</v>
      </c>
    </row>
    <row r="325" spans="1:3" x14ac:dyDescent="0.35">
      <c r="A325" s="85">
        <v>42978</v>
      </c>
      <c r="B325">
        <v>51.6</v>
      </c>
      <c r="C325">
        <v>6.4000000000000001E-2</v>
      </c>
    </row>
    <row r="326" spans="1:3" x14ac:dyDescent="0.35">
      <c r="A326" s="85">
        <v>43008</v>
      </c>
      <c r="B326">
        <v>51</v>
      </c>
      <c r="C326">
        <v>0.06</v>
      </c>
    </row>
    <row r="327" spans="1:3" x14ac:dyDescent="0.35">
      <c r="A327" s="85">
        <v>43039</v>
      </c>
      <c r="B327">
        <v>51</v>
      </c>
      <c r="C327">
        <v>6.6000000000000003E-2</v>
      </c>
    </row>
    <row r="328" spans="1:3" x14ac:dyDescent="0.35">
      <c r="A328" s="85">
        <v>43069</v>
      </c>
      <c r="B328">
        <v>50.8</v>
      </c>
      <c r="C328">
        <v>6.2E-2</v>
      </c>
    </row>
    <row r="329" spans="1:3" x14ac:dyDescent="0.35">
      <c r="A329" s="85">
        <v>43100</v>
      </c>
      <c r="B329">
        <v>51.5</v>
      </c>
      <c r="C329">
        <v>6.0999999999999999E-2</v>
      </c>
    </row>
    <row r="330" spans="1:3" x14ac:dyDescent="0.35">
      <c r="A330" s="85">
        <v>43159</v>
      </c>
      <c r="B330">
        <v>51.5</v>
      </c>
      <c r="C330">
        <v>6.2E-2</v>
      </c>
    </row>
    <row r="331" spans="1:3" x14ac:dyDescent="0.35">
      <c r="A331" s="85">
        <v>43190</v>
      </c>
      <c r="B331">
        <v>51</v>
      </c>
      <c r="C331">
        <v>7.1999999999999995E-2</v>
      </c>
    </row>
    <row r="332" spans="1:3" x14ac:dyDescent="0.35">
      <c r="A332" s="85">
        <v>43220</v>
      </c>
      <c r="B332">
        <v>51.1</v>
      </c>
      <c r="C332">
        <v>0.06</v>
      </c>
    </row>
    <row r="333" spans="1:3" x14ac:dyDescent="0.35">
      <c r="A333" s="85">
        <v>43251</v>
      </c>
      <c r="B333">
        <v>51.1</v>
      </c>
      <c r="C333">
        <v>7.0000000000000007E-2</v>
      </c>
    </row>
    <row r="334" spans="1:3" x14ac:dyDescent="0.35">
      <c r="A334" s="85">
        <v>43281</v>
      </c>
      <c r="B334">
        <v>51</v>
      </c>
      <c r="C334">
        <v>6.8000000000000005E-2</v>
      </c>
    </row>
    <row r="335" spans="1:3" x14ac:dyDescent="0.35">
      <c r="A335" s="85">
        <v>43312</v>
      </c>
      <c r="B335">
        <v>50.8</v>
      </c>
      <c r="C335">
        <v>0.06</v>
      </c>
    </row>
    <row r="336" spans="1:3" x14ac:dyDescent="0.35">
      <c r="A336" s="85">
        <v>43343</v>
      </c>
      <c r="B336">
        <v>50.6</v>
      </c>
      <c r="C336">
        <v>0.06</v>
      </c>
    </row>
    <row r="337" spans="1:3" x14ac:dyDescent="0.35">
      <c r="A337" s="85">
        <v>43373</v>
      </c>
      <c r="B337">
        <v>50</v>
      </c>
      <c r="C337">
        <v>6.0999999999999999E-2</v>
      </c>
    </row>
    <row r="338" spans="1:3" x14ac:dyDescent="0.35">
      <c r="A338" s="85">
        <v>43404</v>
      </c>
      <c r="B338">
        <v>50.1</v>
      </c>
      <c r="C338">
        <v>5.8000000000000003E-2</v>
      </c>
    </row>
    <row r="339" spans="1:3" x14ac:dyDescent="0.35">
      <c r="A339" s="85">
        <v>43434</v>
      </c>
      <c r="B339">
        <v>50.2</v>
      </c>
      <c r="C339">
        <v>5.8999999999999997E-2</v>
      </c>
    </row>
    <row r="340" spans="1:3" x14ac:dyDescent="0.35">
      <c r="A340" s="85">
        <v>43465</v>
      </c>
      <c r="B340">
        <v>49.7</v>
      </c>
      <c r="C340">
        <v>5.3999999999999999E-2</v>
      </c>
    </row>
    <row r="341" spans="1:3" x14ac:dyDescent="0.35">
      <c r="A341" s="85">
        <v>43496</v>
      </c>
      <c r="B341">
        <v>48.3</v>
      </c>
      <c r="C341">
        <v>5.7000000000000002E-2</v>
      </c>
    </row>
    <row r="342" spans="1:3" x14ac:dyDescent="0.35">
      <c r="A342" s="85">
        <v>43524</v>
      </c>
      <c r="B342">
        <v>49.9</v>
      </c>
      <c r="C342">
        <v>5.2999999999999999E-2</v>
      </c>
    </row>
    <row r="343" spans="1:3" x14ac:dyDescent="0.35">
      <c r="A343" s="85">
        <v>43555</v>
      </c>
      <c r="B343">
        <v>50.8</v>
      </c>
      <c r="C343">
        <v>8.5000000000000006E-2</v>
      </c>
    </row>
    <row r="344" spans="1:3" x14ac:dyDescent="0.35">
      <c r="A344" s="85">
        <v>43585</v>
      </c>
      <c r="B344">
        <v>50.2</v>
      </c>
      <c r="C344">
        <v>5.3999999999999999E-2</v>
      </c>
    </row>
    <row r="345" spans="1:3" x14ac:dyDescent="0.35">
      <c r="A345" s="85">
        <v>43616</v>
      </c>
      <c r="B345">
        <v>50.2</v>
      </c>
      <c r="C345">
        <v>5.3999999999999999E-2</v>
      </c>
    </row>
    <row r="346" spans="1:3" x14ac:dyDescent="0.35">
      <c r="A346" s="85">
        <v>43646</v>
      </c>
      <c r="B346">
        <v>49.4</v>
      </c>
      <c r="C346">
        <v>0.05</v>
      </c>
    </row>
    <row r="347" spans="1:3" x14ac:dyDescent="0.35">
      <c r="A347" s="85">
        <v>43677</v>
      </c>
      <c r="B347">
        <v>49.9</v>
      </c>
      <c r="C347">
        <v>6.3E-2</v>
      </c>
    </row>
    <row r="348" spans="1:3" x14ac:dyDescent="0.35">
      <c r="A348" s="85">
        <v>43708</v>
      </c>
      <c r="B348">
        <v>50.4</v>
      </c>
      <c r="C348">
        <v>4.8000000000000001E-2</v>
      </c>
    </row>
    <row r="349" spans="1:3" x14ac:dyDescent="0.35">
      <c r="A349" s="85">
        <v>43738</v>
      </c>
      <c r="B349">
        <v>51.4</v>
      </c>
      <c r="C349">
        <v>4.3999999999999997E-2</v>
      </c>
    </row>
    <row r="350" spans="1:3" x14ac:dyDescent="0.35">
      <c r="A350" s="85">
        <v>43769</v>
      </c>
      <c r="B350">
        <v>51.7</v>
      </c>
      <c r="C350">
        <v>5.8000000000000003E-2</v>
      </c>
    </row>
    <row r="351" spans="1:3" x14ac:dyDescent="0.35">
      <c r="A351" s="85">
        <v>43799</v>
      </c>
      <c r="B351">
        <v>51.8</v>
      </c>
      <c r="C351">
        <v>4.7E-2</v>
      </c>
    </row>
    <row r="352" spans="1:3" x14ac:dyDescent="0.35">
      <c r="A352" s="85">
        <v>43830</v>
      </c>
      <c r="B352">
        <v>51.5</v>
      </c>
      <c r="C352">
        <v>6.2E-2</v>
      </c>
    </row>
    <row r="353" spans="1:3" x14ac:dyDescent="0.35">
      <c r="A353" s="85">
        <v>43890</v>
      </c>
      <c r="B353">
        <v>51.1</v>
      </c>
      <c r="C353">
        <v>6.9000000000000006E-2</v>
      </c>
    </row>
    <row r="354" spans="1:3" x14ac:dyDescent="0.35">
      <c r="A354" s="85">
        <v>43921</v>
      </c>
      <c r="B354">
        <v>40.299999999999997</v>
      </c>
      <c r="C354">
        <v>-0.13500000000000001</v>
      </c>
    </row>
    <row r="355" spans="1:3" x14ac:dyDescent="0.35">
      <c r="A355" s="85">
        <v>43951</v>
      </c>
      <c r="B355">
        <v>50.1</v>
      </c>
      <c r="C355">
        <v>-1.0999999999999999E-2</v>
      </c>
    </row>
    <row r="356" spans="1:3" x14ac:dyDescent="0.35">
      <c r="A356" s="85">
        <v>43982</v>
      </c>
      <c r="B356">
        <v>49.4</v>
      </c>
      <c r="C356">
        <v>3.9E-2</v>
      </c>
    </row>
    <row r="357" spans="1:3" ht="16" customHeight="1" x14ac:dyDescent="0.35">
      <c r="A357" s="85">
        <v>44012</v>
      </c>
      <c r="B357">
        <v>50.7</v>
      </c>
      <c r="C357">
        <v>4.3999999999999997E-2</v>
      </c>
    </row>
    <row r="358" spans="1:3" ht="16" customHeight="1" x14ac:dyDescent="0.35">
      <c r="A358" s="85">
        <v>44043</v>
      </c>
      <c r="B358">
        <v>51.2</v>
      </c>
      <c r="C358">
        <v>4.8000000000000001E-2</v>
      </c>
    </row>
    <row r="359" spans="1:3" ht="16" customHeight="1" x14ac:dyDescent="0.35">
      <c r="A359" s="85">
        <v>44074</v>
      </c>
      <c r="B359">
        <v>52.8</v>
      </c>
      <c r="C359">
        <v>4.8000000000000001E-2</v>
      </c>
    </row>
    <row r="360" spans="1:3" ht="16" customHeight="1" x14ac:dyDescent="0.35">
      <c r="A360" s="85">
        <v>44104</v>
      </c>
      <c r="B360">
        <v>53.1</v>
      </c>
      <c r="C360">
        <v>5.6000000000000001E-2</v>
      </c>
    </row>
    <row r="361" spans="1:3" ht="16" customHeight="1" x14ac:dyDescent="0.35">
      <c r="A361" s="85">
        <v>44135</v>
      </c>
      <c r="B361">
        <v>53</v>
      </c>
      <c r="C361">
        <v>6.9000000000000006E-2</v>
      </c>
    </row>
    <row r="362" spans="1:3" ht="16" customHeight="1" x14ac:dyDescent="0.35">
      <c r="A362" s="85">
        <v>44165</v>
      </c>
      <c r="B362">
        <v>53.6</v>
      </c>
      <c r="C362">
        <v>6.9000000000000006E-2</v>
      </c>
    </row>
    <row r="363" spans="1:3" ht="16" customHeight="1" x14ac:dyDescent="0.35">
      <c r="A363" s="85">
        <v>44196</v>
      </c>
      <c r="B363">
        <v>49.9</v>
      </c>
      <c r="C363">
        <v>7.0000000000000007E-2</v>
      </c>
    </row>
    <row r="364" spans="1:3" ht="16" customHeight="1" x14ac:dyDescent="0.35">
      <c r="A364" s="85">
        <v>44227</v>
      </c>
      <c r="B364">
        <v>51.5</v>
      </c>
      <c r="C364">
        <v>3.7999999999999999E-2</v>
      </c>
    </row>
    <row r="365" spans="1:3" ht="16" customHeight="1" x14ac:dyDescent="0.35">
      <c r="A365" s="85">
        <v>44255</v>
      </c>
      <c r="B365">
        <v>50.9</v>
      </c>
      <c r="C365">
        <v>0.35099999999999998</v>
      </c>
    </row>
    <row r="366" spans="1:3" ht="16" customHeight="1" x14ac:dyDescent="0.35">
      <c r="A366" s="85">
        <v>44286</v>
      </c>
      <c r="B366">
        <v>50.6</v>
      </c>
      <c r="C366">
        <v>0.14099999999999999</v>
      </c>
    </row>
    <row r="367" spans="1:3" ht="16" customHeight="1" x14ac:dyDescent="0.35">
      <c r="A367" s="85">
        <v>44316</v>
      </c>
      <c r="B367">
        <v>51.9</v>
      </c>
      <c r="C367">
        <v>9.8000000000000004E-2</v>
      </c>
    </row>
    <row r="368" spans="1:3" x14ac:dyDescent="0.35">
      <c r="A368" s="85">
        <v>44347</v>
      </c>
      <c r="B368">
        <v>52</v>
      </c>
      <c r="C368">
        <v>8.7999999999999995E-2</v>
      </c>
    </row>
    <row r="369" spans="1:3" x14ac:dyDescent="0.35">
      <c r="A369" s="85">
        <v>44377</v>
      </c>
      <c r="B369">
        <v>51.3</v>
      </c>
      <c r="C369">
        <v>8.3000000000000004E-2</v>
      </c>
    </row>
    <row r="370" spans="1:3" x14ac:dyDescent="0.35">
      <c r="A370" s="85">
        <v>44408</v>
      </c>
      <c r="B370">
        <v>50.3</v>
      </c>
      <c r="C370">
        <v>6.4000000000000001E-2</v>
      </c>
    </row>
    <row r="371" spans="1:3" x14ac:dyDescent="0.35">
      <c r="A371" s="85">
        <v>44439</v>
      </c>
      <c r="B371">
        <v>49.2</v>
      </c>
      <c r="C371">
        <v>5.2999999999999999E-2</v>
      </c>
    </row>
    <row r="372" spans="1:3" x14ac:dyDescent="0.35">
      <c r="A372" s="85">
        <v>44468</v>
      </c>
      <c r="B372">
        <v>50</v>
      </c>
    </row>
    <row r="373" spans="1:3" x14ac:dyDescent="0.35">
      <c r="A373" s="85">
        <v>44469</v>
      </c>
      <c r="B373">
        <v>50</v>
      </c>
      <c r="C373">
        <v>3.1E-2</v>
      </c>
    </row>
    <row r="374" spans="1:3" x14ac:dyDescent="0.35">
      <c r="A374" s="85">
        <v>44500</v>
      </c>
      <c r="B374">
        <v>50.6</v>
      </c>
      <c r="C374">
        <v>3.5000000000000003E-2</v>
      </c>
    </row>
    <row r="375" spans="1:3" x14ac:dyDescent="0.35">
      <c r="A375" s="85">
        <v>44530</v>
      </c>
      <c r="B375">
        <v>49.9</v>
      </c>
      <c r="C375">
        <v>3.7999999999999999E-2</v>
      </c>
    </row>
    <row r="376" spans="1:3" x14ac:dyDescent="0.35">
      <c r="A376" s="85">
        <v>44561</v>
      </c>
      <c r="B376">
        <v>50.9</v>
      </c>
      <c r="C376">
        <v>4.2999999999999997E-2</v>
      </c>
    </row>
    <row r="377" spans="1:3" x14ac:dyDescent="0.35">
      <c r="A377" s="85">
        <v>44590</v>
      </c>
      <c r="B377">
        <v>49.1</v>
      </c>
      <c r="C377">
        <v>7.4999999999999997E-2</v>
      </c>
    </row>
    <row r="378" spans="1:3" x14ac:dyDescent="0.35">
      <c r="A378" s="85">
        <v>44620</v>
      </c>
      <c r="B378">
        <v>50.4</v>
      </c>
      <c r="C378">
        <v>7.4999999999999997E-2</v>
      </c>
    </row>
    <row r="379" spans="1:3" x14ac:dyDescent="0.35">
      <c r="A379" s="85">
        <v>44651</v>
      </c>
      <c r="B379">
        <v>48.1</v>
      </c>
      <c r="C379">
        <v>0.05</v>
      </c>
    </row>
    <row r="380" spans="1:3" x14ac:dyDescent="0.35">
      <c r="A380" s="85">
        <v>44679</v>
      </c>
    </row>
    <row r="381" spans="1:3" x14ac:dyDescent="0.35">
      <c r="A381" s="85">
        <v>44680</v>
      </c>
      <c r="B381">
        <v>46</v>
      </c>
      <c r="C381">
        <v>-2.9000000000000001E-2</v>
      </c>
    </row>
    <row r="382" spans="1:3" x14ac:dyDescent="0.35">
      <c r="A382" s="85">
        <v>44712</v>
      </c>
      <c r="B382">
        <v>48.1</v>
      </c>
      <c r="C382">
        <v>6.9999999999999993E-3</v>
      </c>
    </row>
    <row r="383" spans="1:3" x14ac:dyDescent="0.35">
      <c r="A383" s="85">
        <v>44742</v>
      </c>
      <c r="B383">
        <v>51.7</v>
      </c>
      <c r="C383">
        <v>3.9E-2</v>
      </c>
    </row>
    <row r="384" spans="1:3" x14ac:dyDescent="0.35">
      <c r="A384" s="85">
        <v>44773</v>
      </c>
      <c r="B384">
        <v>50.4</v>
      </c>
    </row>
    <row r="385" spans="1:2" x14ac:dyDescent="0.35">
      <c r="A385" s="85">
        <v>44804</v>
      </c>
      <c r="B385">
        <v>49.5</v>
      </c>
    </row>
    <row r="386" spans="1:2" x14ac:dyDescent="0.35">
      <c r="A386" s="85">
        <v>44833</v>
      </c>
      <c r="B386">
        <v>48.1</v>
      </c>
    </row>
    <row r="387" spans="1:2" x14ac:dyDescent="0.35">
      <c r="A387" s="85">
        <v>44834</v>
      </c>
      <c r="B387">
        <v>48.1</v>
      </c>
    </row>
    <row r="388" spans="1:2" x14ac:dyDescent="0.35">
      <c r="A388" s="85">
        <v>44865</v>
      </c>
      <c r="B388">
        <v>49.2</v>
      </c>
    </row>
    <row r="389" spans="1:2" x14ac:dyDescent="0.35">
      <c r="A389" s="85">
        <v>44895</v>
      </c>
      <c r="B389">
        <v>49.4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6" zoomScale="90" zoomScaleNormal="90" workbookViewId="0">
      <selection activeCell="I17" sqref="I17"/>
    </sheetView>
  </sheetViews>
  <sheetFormatPr defaultColWidth="9.1796875" defaultRowHeight="14.5" x14ac:dyDescent="0.35"/>
  <cols>
    <col min="1" max="1" width="9.1796875" style="81" customWidth="1"/>
    <col min="2" max="2" width="2.1796875" style="81" customWidth="1"/>
    <col min="3" max="3" width="27.36328125" style="81" customWidth="1"/>
    <col min="4" max="6" width="32.6328125" style="83" customWidth="1"/>
    <col min="7" max="50" width="9.1796875" style="81" customWidth="1"/>
    <col min="51" max="16384" width="9.1796875" style="81"/>
  </cols>
  <sheetData>
    <row r="1" spans="2:6" x14ac:dyDescent="0.35">
      <c r="B1" s="101" t="s">
        <v>45</v>
      </c>
      <c r="C1" s="86"/>
      <c r="D1" s="102"/>
      <c r="E1" s="102"/>
      <c r="F1" s="102"/>
    </row>
    <row r="2" spans="2:6" ht="16" customHeight="1" thickBot="1" x14ac:dyDescent="0.4">
      <c r="B2" s="93"/>
      <c r="C2" s="93"/>
      <c r="D2" s="93"/>
      <c r="E2" s="93"/>
      <c r="F2" s="93"/>
    </row>
    <row r="3" spans="2:6" ht="16" customHeight="1" thickBot="1" x14ac:dyDescent="0.4">
      <c r="B3" s="94" t="s">
        <v>0</v>
      </c>
      <c r="C3" s="95"/>
      <c r="D3" s="95"/>
      <c r="E3" s="95"/>
      <c r="F3" s="96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0.20887794864341966</v>
      </c>
      <c r="E8" s="12">
        <f>VLOOKUP(C8,'Data World GDP'!A:D,3,FALSE)</f>
        <v>21.091827769062501</v>
      </c>
      <c r="F8" s="12">
        <f>VLOOKUP(C8,'World Production data'!$A$2:$C$115,2,)</f>
        <v>3.3</v>
      </c>
    </row>
    <row r="9" spans="2:6" ht="19" customHeight="1" x14ac:dyDescent="0.45">
      <c r="C9" s="66" t="s">
        <v>503</v>
      </c>
      <c r="D9" s="11">
        <f>VLOOKUP(C9,'Data World GDP'!A:D,2,FALSE)/$D$28</f>
        <v>0.13164324707292924</v>
      </c>
      <c r="E9" s="12">
        <f>VLOOKUP(C9,'Data World GDP'!A:D,3,FALSE)</f>
        <v>0</v>
      </c>
      <c r="F9" s="12">
        <f>VLOOKUP(C9,'World Production data'!$A$2:$C$115,2,)</f>
        <v>4.9000000000000004</v>
      </c>
    </row>
    <row r="10" spans="2:6" ht="19" customHeight="1" x14ac:dyDescent="0.45">
      <c r="C10" s="66" t="s">
        <v>95</v>
      </c>
      <c r="D10" s="11">
        <f>VLOOKUP(C10,'Data World GDP'!A:D,2,FALSE)/$D$28</f>
        <v>0.16108199431389825</v>
      </c>
      <c r="E10" s="12">
        <f>VLOOKUP(C10,'Data World GDP'!A:D,3,FALSE)</f>
        <v>43.543957585250702</v>
      </c>
      <c r="F10" s="12">
        <f>VLOOKUP(C10,'World Production data'!$A$2:$C$115,2,)</f>
        <v>5</v>
      </c>
    </row>
    <row r="11" spans="2:6" ht="19" customHeight="1" x14ac:dyDescent="0.45">
      <c r="C11" s="66" t="s">
        <v>231</v>
      </c>
      <c r="D11" s="11">
        <f>VLOOKUP(C11,'Data World GDP'!A:D,2,FALSE)/$D$28</f>
        <v>4.484390469875469E-2</v>
      </c>
      <c r="E11" s="12">
        <f>VLOOKUP(C11,'Data World GDP'!A:D,3,FALSE)</f>
        <v>25.5064392440487</v>
      </c>
      <c r="F11" s="12">
        <f>VLOOKUP(C11,'World Production data'!$A$2:$C$115,2,)</f>
        <v>3.7</v>
      </c>
    </row>
    <row r="12" spans="2:6" ht="19" customHeight="1" x14ac:dyDescent="0.45">
      <c r="C12" s="66" t="s">
        <v>127</v>
      </c>
      <c r="D12" s="11">
        <f>VLOOKUP(C12,'Data World GDP'!A:D,2,FALSE)/$D$28</f>
        <v>3.8358478740701044E-2</v>
      </c>
      <c r="E12" s="12">
        <f>VLOOKUP(C12,'Data World GDP'!A:D,3,FALSE)</f>
        <v>22.6502400143392</v>
      </c>
      <c r="F12" s="12">
        <f>VLOOKUP(C12,'World Production data'!$A$2:$C$115,2,)</f>
        <v>2.6</v>
      </c>
    </row>
    <row r="13" spans="2:6" ht="19" customHeight="1" x14ac:dyDescent="0.45">
      <c r="C13" s="66" t="s">
        <v>177</v>
      </c>
      <c r="D13" s="11">
        <f>VLOOKUP(C13,'Data World GDP'!A:D,2,FALSE)/$D$28</f>
        <v>2.8948252840780068E-2</v>
      </c>
      <c r="E13" s="12">
        <f>VLOOKUP(C13,'Data World GDP'!A:D,3,FALSE)</f>
        <v>17.4297621030843</v>
      </c>
      <c r="F13" s="12">
        <f>VLOOKUP(C13,'World Production data'!$A$2:$C$115,2,)</f>
        <v>-3.1</v>
      </c>
    </row>
    <row r="14" spans="2:6" ht="19" customHeight="1" x14ac:dyDescent="0.45">
      <c r="C14" s="66" t="s">
        <v>211</v>
      </c>
      <c r="D14" s="11">
        <f>VLOOKUP(C14,'Data World GDP'!A:D,2,FALSE)/$D$28</f>
        <v>2.8821087625916272E-2</v>
      </c>
      <c r="E14" s="12">
        <f>VLOOKUP(C14,'Data World GDP'!A:D,3,FALSE)</f>
        <v>31.197362809183101</v>
      </c>
      <c r="F14" s="12">
        <f>VLOOKUP(C14,'World Production data'!$A$2:$C$115,2,)</f>
        <v>3.1</v>
      </c>
    </row>
    <row r="15" spans="2:6" ht="19" customHeight="1" x14ac:dyDescent="0.45">
      <c r="C15" s="66" t="s">
        <v>159</v>
      </c>
      <c r="D15" s="11">
        <f>VLOOKUP(C15,'Data World GDP'!A:D,2,FALSE)/$D$28</f>
        <v>2.6677445432497979E-2</v>
      </c>
      <c r="E15" s="12">
        <f>VLOOKUP(C15,'Data World GDP'!A:D,3,FALSE)</f>
        <v>25.353114169018099</v>
      </c>
      <c r="F15" s="12">
        <f>VLOOKUP(C15,'World Production data'!$A$2:$C$115,2,)</f>
        <v>-2.74</v>
      </c>
    </row>
    <row r="16" spans="2:6" ht="19" customHeight="1" x14ac:dyDescent="0.45">
      <c r="C16" s="66" t="s">
        <v>75</v>
      </c>
      <c r="D16" s="11">
        <f>VLOOKUP(C16,'Data World GDP'!A:D,2,FALSE)/$D$28</f>
        <v>1.4614916479703524E-2</v>
      </c>
      <c r="E16" s="12">
        <f>VLOOKUP(C16,'Data World GDP'!A:D,3,FALSE)</f>
        <v>18.919750156044898</v>
      </c>
      <c r="F16" s="12">
        <f>VLOOKUP(C16,'World Production data'!$A$2:$C$115,2,)</f>
        <v>1.7</v>
      </c>
    </row>
    <row r="17" spans="3:13" ht="19" customHeight="1" x14ac:dyDescent="0.45">
      <c r="C17" s="66" t="s">
        <v>225</v>
      </c>
      <c r="D17" s="11">
        <f>VLOOKUP(C17,'Data World GDP'!A:D,2,FALSE)/$D$28</f>
        <v>1.9074782229569546E-2</v>
      </c>
      <c r="E17" s="12">
        <f>VLOOKUP(C17,'Data World GDP'!A:D,3,FALSE)</f>
        <v>20.007250048495099</v>
      </c>
      <c r="F17" s="12">
        <f>VLOOKUP(C17,'World Production data'!$A$2:$C$115,2,)</f>
        <v>-0.5</v>
      </c>
    </row>
    <row r="18" spans="3:13" ht="19" customHeight="1" x14ac:dyDescent="0.45">
      <c r="C18" s="66" t="s">
        <v>87</v>
      </c>
      <c r="D18" s="11">
        <f>VLOOKUP(C18,'Data World GDP'!A:D,2,FALSE)/$D$28</f>
        <v>1.8084710199558554E-2</v>
      </c>
      <c r="E18" s="12">
        <f>VLOOKUP(C18,'Data World GDP'!A:D,3,FALSE)</f>
        <v>23.6920161687706</v>
      </c>
      <c r="F18" s="12">
        <f>VLOOKUP(C18,'World Production data'!$A$2:$C$115,2,)</f>
        <v>3.8</v>
      </c>
    </row>
    <row r="19" spans="3:13" ht="19" customHeight="1" x14ac:dyDescent="0.45">
      <c r="C19" s="66" t="s">
        <v>456</v>
      </c>
      <c r="D19" s="11">
        <f>VLOOKUP(C19,'Data World GDP'!A:D,2,FALSE)/$D$28</f>
        <v>1.6131815828435959E-2</v>
      </c>
      <c r="E19" s="12">
        <f>VLOOKUP(C19,'Data World GDP'!A:D,3,FALSE)</f>
        <v>22.462198565238999</v>
      </c>
      <c r="F19" s="12">
        <f>VLOOKUP(C19,'World Production data'!$A$2:$C$115,2,)</f>
        <v>-2.6</v>
      </c>
    </row>
    <row r="20" spans="3:13" ht="19" customHeight="1" x14ac:dyDescent="0.45">
      <c r="C20" s="66" t="s">
        <v>243</v>
      </c>
      <c r="D20" s="11">
        <f>VLOOKUP(C20,'Data World GDP'!A:D,2,FALSE)/$D$28</f>
        <v>1.6340730109997911E-2</v>
      </c>
      <c r="E20" s="12">
        <f>VLOOKUP(C20,'Data World GDP'!A:D,3,FALSE)</f>
        <v>31.816938441889</v>
      </c>
      <c r="F20" s="12">
        <f>VLOOKUP(C20,'World Production data'!$A$2:$C$115,2,)</f>
        <v>-1.1000000000000001</v>
      </c>
    </row>
    <row r="21" spans="3:13" ht="19" customHeight="1" x14ac:dyDescent="0.45">
      <c r="C21" s="66" t="s">
        <v>49</v>
      </c>
      <c r="D21" s="11">
        <f>VLOOKUP(C21,'Data World GDP'!A:D,2,FALSE)/$D$28</f>
        <v>1.4015423323917052E-2</v>
      </c>
      <c r="E21" s="12">
        <f>VLOOKUP(C21,'Data World GDP'!A:D,3,FALSE)</f>
        <v>22.681989927479801</v>
      </c>
      <c r="F21" s="12">
        <f>VLOOKUP(C21,'World Production data'!$A$2:$C$115,2,)</f>
        <v>0.4</v>
      </c>
    </row>
    <row r="22" spans="3:13" ht="19" customHeight="1" x14ac:dyDescent="0.45">
      <c r="C22" s="66" t="s">
        <v>147</v>
      </c>
      <c r="D22" s="11">
        <f>VLOOKUP(C22,'Data World GDP'!A:D,2,FALSE)/$D$28</f>
        <v>1.2943602227207906E-2</v>
      </c>
      <c r="E22" s="12">
        <f>VLOOKUP(C22,'Data World GDP'!A:D,3,FALSE)</f>
        <v>21.496801412042402</v>
      </c>
      <c r="F22" s="12">
        <f>VLOOKUP(C22,'World Production data'!$A$2:$C$115,2,)</f>
        <v>3.6</v>
      </c>
    </row>
    <row r="23" spans="3:13" ht="19" customHeight="1" x14ac:dyDescent="0.45">
      <c r="C23" s="66" t="s">
        <v>277</v>
      </c>
      <c r="D23" s="11">
        <f>VLOOKUP(C23,'Data World GDP'!A:D,2,FALSE)/$D$28</f>
        <v>1.1744615915634964E-2</v>
      </c>
      <c r="E23" s="12">
        <f>VLOOKUP(C23,'Data World GDP'!A:D,3,FALSE)</f>
        <v>20.2173118575997</v>
      </c>
      <c r="F23" s="12">
        <f>VLOOKUP(C23,'World Production data'!$A$2:$C$115,2,)</f>
        <v>3.9</v>
      </c>
    </row>
    <row r="24" spans="3:13" ht="19" customHeight="1" x14ac:dyDescent="0.45">
      <c r="C24" s="66" t="s">
        <v>209</v>
      </c>
      <c r="D24" s="11">
        <f>VLOOKUP(C24,'Data World GDP'!A:D,2,FALSE)/$D$28</f>
        <v>1.0772710344890229E-2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7.4028321509996093E-3</v>
      </c>
      <c r="E25" s="12">
        <f>VLOOKUP(C25,'Data World GDP'!A:D,3,FALSE)</f>
        <v>0</v>
      </c>
      <c r="F25" s="12">
        <f>VLOOKUP(C25,'World Production data'!$A$2:$C$115,2,)</f>
        <v>0.4</v>
      </c>
    </row>
    <row r="26" spans="3:13" ht="19" customHeight="1" x14ac:dyDescent="0.45">
      <c r="C26" s="66" t="s">
        <v>315</v>
      </c>
      <c r="D26" s="11">
        <f>VLOOKUP(C26,'Data World GDP'!A:D,2,FALSE)/$D$28</f>
        <v>9.2467277665246646E-3</v>
      </c>
      <c r="E26" s="12">
        <f>VLOOKUP(C26,'Data World GDP'!A:D,3,FALSE)</f>
        <v>21.2049460973907</v>
      </c>
      <c r="F26" s="12">
        <f>VLOOKUP(C26,'World Production data'!$A$2:$C$115,2,)</f>
        <v>2.8</v>
      </c>
    </row>
    <row r="28" spans="3:13" x14ac:dyDescent="0.35">
      <c r="C28" s="63" t="s">
        <v>554</v>
      </c>
      <c r="D28" s="84">
        <f>SUM('Data World GDP'!B2:B178)</f>
        <v>110093</v>
      </c>
      <c r="E28" s="69"/>
      <c r="F28" s="69"/>
    </row>
    <row r="29" spans="3:13" x14ac:dyDescent="0.35">
      <c r="C29" s="63" t="s">
        <v>555</v>
      </c>
      <c r="D29" s="81">
        <f>D28-VLOOKUP("Euro Area",'Data World GDP'!$A:$D,2,)</f>
        <v>95600</v>
      </c>
    </row>
    <row r="30" spans="3:13" x14ac:dyDescent="0.35">
      <c r="C30" s="103"/>
      <c r="D30" s="104"/>
      <c r="E30" s="102"/>
      <c r="F30" s="102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2"/>
      <c r="E31" s="102"/>
      <c r="F31" s="102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90" zoomScaleNormal="9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07" sqref="Y407"/>
    </sheetView>
  </sheetViews>
  <sheetFormatPr defaultColWidth="8.81640625" defaultRowHeight="14.5" x14ac:dyDescent="0.35"/>
  <cols>
    <col min="1" max="1" width="10.6328125" style="81" bestFit="1" customWidth="1"/>
    <col min="2" max="2" width="13.6328125" style="80" customWidth="1"/>
    <col min="3" max="3" width="7.1796875" style="80" customWidth="1"/>
    <col min="4" max="4" width="7" style="80" customWidth="1"/>
    <col min="5" max="11" width="6.1796875" style="80" customWidth="1"/>
    <col min="12" max="13" width="6.36328125" style="80" hidden="1" customWidth="1"/>
    <col min="14" max="14" width="6.1796875" style="80" hidden="1" customWidth="1"/>
    <col min="15" max="15" width="7.6328125" style="80" customWidth="1"/>
    <col min="16" max="16" width="6.1796875" style="80" customWidth="1"/>
    <col min="17" max="17" width="7" style="80" customWidth="1"/>
    <col min="18" max="20" width="6.1796875" style="80" customWidth="1"/>
    <col min="21" max="21" width="6.6328125" style="80" customWidth="1"/>
    <col min="22" max="22" width="6.1796875" style="80" customWidth="1"/>
    <col min="23" max="23" width="6.1796875" style="81" customWidth="1"/>
    <col min="24" max="25" width="15.36328125" style="81" customWidth="1"/>
    <col min="26" max="26" width="10.6328125" style="81" bestFit="1" customWidth="1"/>
    <col min="27" max="67" width="9.1796875" style="81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1" customFormat="1" ht="16" customHeight="1" thickBot="1" x14ac:dyDescent="0.4">
      <c r="Y2" s="81" t="s">
        <v>557</v>
      </c>
      <c r="Z2" s="14">
        <v>44805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44774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4.2884990254703458E-2</v>
      </c>
      <c r="E4" s="3">
        <f t="shared" ca="1" si="0"/>
        <v>9.2119866815327911E-2</v>
      </c>
      <c r="F4" s="3">
        <f t="shared" ca="1" si="0"/>
        <v>4.099244875872924E-2</v>
      </c>
      <c r="G4" s="3">
        <f t="shared" ca="1" si="0"/>
        <v>1.9630245118404659E-2</v>
      </c>
      <c r="H4" s="3">
        <f t="shared" ca="1" si="0"/>
        <v>-9.293680352337459E-4</v>
      </c>
      <c r="I4" s="3">
        <f t="shared" ca="1" si="0"/>
        <v>6.593406593604216E-2</v>
      </c>
      <c r="J4" s="3">
        <f t="shared" ca="1" si="0"/>
        <v>6.9561413102805003E-2</v>
      </c>
      <c r="K4" s="3">
        <f t="shared" ca="1" si="0"/>
        <v>9.9999999998245381E-2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7.0882887562407348E-2</v>
      </c>
      <c r="P4" s="3">
        <f t="shared" ca="1" si="0"/>
        <v>6.8283917340521194E-2</v>
      </c>
      <c r="Q4" s="3">
        <f t="shared" ca="1" si="0"/>
        <v>0.12777053454797244</v>
      </c>
      <c r="R4" s="3">
        <f t="shared" ca="1" si="0"/>
        <v>0.1690821256078831</v>
      </c>
      <c r="S4" s="3">
        <f t="shared" ca="1" si="0"/>
        <v>0.28804347825939242</v>
      </c>
      <c r="T4" s="3">
        <f t="shared" ca="1" si="0"/>
        <v>0.12548713951597396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44440</v>
      </c>
    </row>
    <row r="5" spans="2:26" x14ac:dyDescent="0.35">
      <c r="B5" s="55" t="s">
        <v>566</v>
      </c>
      <c r="C5" s="3">
        <f t="shared" ref="C5:V5" ca="1" si="1">MIN(OFFSET(C$24,COUNT(C$24:C$435),0,-13,1))</f>
        <v>2.902850465085419E-2</v>
      </c>
      <c r="D5" s="3">
        <f t="shared" ca="1" si="1"/>
        <v>-2.2577610539324826E-2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-1.1776649746192859E-2</v>
      </c>
      <c r="H5" s="3">
        <f t="shared" ca="1" si="1"/>
        <v>-4.3875685550201445E-2</v>
      </c>
      <c r="I5" s="3">
        <f t="shared" ca="1" si="1"/>
        <v>-2.017291066681089E-2</v>
      </c>
      <c r="J5" s="3">
        <f t="shared" ca="1" si="1"/>
        <v>-1.2875120926146573E-3</v>
      </c>
      <c r="K5" s="3">
        <f t="shared" ca="1" si="1"/>
        <v>-4.3706293723334063E-3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1.2130174511670578E-2</v>
      </c>
      <c r="P5" s="3">
        <f t="shared" ca="1" si="1"/>
        <v>-2.4734982332155452E-2</v>
      </c>
      <c r="Q5" s="3">
        <f t="shared" ca="1" si="1"/>
        <v>-6.9003285871028136E-2</v>
      </c>
      <c r="R5" s="3">
        <f t="shared" ca="1" si="1"/>
        <v>-4.4019933556799236E-2</v>
      </c>
      <c r="S5" s="3">
        <f t="shared" ca="1" si="1"/>
        <v>-0.2834293026229478</v>
      </c>
      <c r="T5" s="3">
        <f t="shared" ca="1" si="1"/>
        <v>9.2857142879339705E-3</v>
      </c>
      <c r="U5" s="3">
        <f t="shared" ca="1" si="1"/>
        <v>-5.5118110236702787E-2</v>
      </c>
      <c r="V5" s="3">
        <f t="shared" ca="1" si="1"/>
        <v>7.7690662865288501E-2</v>
      </c>
    </row>
    <row r="6" spans="2:26" x14ac:dyDescent="0.35">
      <c r="B6" s="55" t="s">
        <v>567</v>
      </c>
      <c r="C6" s="3">
        <f t="shared" ref="C6:V6" ca="1" si="2">AVERAGE(OFFSET(C$24,COUNT(C$24:C$435),0,-13,1))</f>
        <v>4.3946600510503503E-2</v>
      </c>
      <c r="D6" s="3">
        <f t="shared" ca="1" si="2"/>
        <v>5.785722785427101E-3</v>
      </c>
      <c r="E6" s="3">
        <f t="shared" ca="1" si="2"/>
        <v>5.440181916980434E-3</v>
      </c>
      <c r="F6" s="3">
        <f t="shared" ca="1" si="2"/>
        <v>-5.4345504162116491E-3</v>
      </c>
      <c r="G6" s="3">
        <f t="shared" ca="1" si="2"/>
        <v>1.0859446447226205E-3</v>
      </c>
      <c r="H6" s="3">
        <f t="shared" ca="1" si="2"/>
        <v>-2.225356750992347E-2</v>
      </c>
      <c r="I6" s="3">
        <f t="shared" ca="1" si="2"/>
        <v>2.0847578829375699E-2</v>
      </c>
      <c r="J6" s="3">
        <f t="shared" ca="1" si="2"/>
        <v>3.1372034684384771E-2</v>
      </c>
      <c r="K6" s="3">
        <f t="shared" ca="1" si="2"/>
        <v>3.1105776619461473E-2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4.3354391244720882E-2</v>
      </c>
      <c r="P6" s="3">
        <f t="shared" ca="1" si="2"/>
        <v>3.6563797039113728E-2</v>
      </c>
      <c r="Q6" s="3">
        <f t="shared" ca="1" si="2"/>
        <v>-1.7083463722191803E-2</v>
      </c>
      <c r="R6" s="3">
        <f t="shared" ca="1" si="2"/>
        <v>5.8484943624336101E-2</v>
      </c>
      <c r="S6" s="3">
        <f t="shared" ca="1" si="2"/>
        <v>-7.5864880886338151E-2</v>
      </c>
      <c r="T6" s="3">
        <f t="shared" ca="1" si="2"/>
        <v>7.7597779237349687E-2</v>
      </c>
      <c r="U6" s="3">
        <f t="shared" ca="1" si="2"/>
        <v>7.8678091511479628E-2</v>
      </c>
      <c r="V6" s="3">
        <f t="shared" ca="1" si="2"/>
        <v>0.12868974177831802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above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above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1.0294211218398713E-2</v>
      </c>
      <c r="D8" s="17">
        <f t="shared" si="4"/>
        <v>5.473463463560313E-3</v>
      </c>
      <c r="E8" s="17">
        <f t="shared" si="4"/>
        <v>0.11277204072993101</v>
      </c>
      <c r="F8" s="17">
        <f t="shared" si="4"/>
        <v>5.0607833371443076E-2</v>
      </c>
      <c r="G8" s="17">
        <f t="shared" si="4"/>
        <v>1.5293735406361763E-2</v>
      </c>
      <c r="H8" s="17">
        <f t="shared" si="4"/>
        <v>-4.8295683600339104E-2</v>
      </c>
      <c r="I8" s="17">
        <f t="shared" si="4"/>
        <v>-5.7576324058702631E-2</v>
      </c>
      <c r="J8" s="17">
        <f t="shared" si="4"/>
        <v>2.7763029141842734E-2</v>
      </c>
      <c r="K8" s="17">
        <f t="shared" si="4"/>
        <v>2.966534992193242E-2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 t="e">
        <f t="shared" si="4"/>
        <v>#VALUE!</v>
      </c>
      <c r="P8" s="17">
        <f t="shared" si="4"/>
        <v>-1.5012683128850186E-2</v>
      </c>
      <c r="Q8" s="17" t="e">
        <f t="shared" si="4"/>
        <v>#VALUE!</v>
      </c>
      <c r="R8" s="17">
        <f t="shared" si="4"/>
        <v>-0.12251850819937106</v>
      </c>
      <c r="S8" s="17">
        <f t="shared" si="4"/>
        <v>4.7195694056092224E-2</v>
      </c>
      <c r="T8" s="17">
        <f t="shared" si="4"/>
        <v>-8.5366982675377026E-2</v>
      </c>
      <c r="U8" s="17">
        <f t="shared" si="4"/>
        <v>0.11863999518273508</v>
      </c>
      <c r="V8" s="57">
        <f t="shared" si="4"/>
        <v>1.4450212808986923E-2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1.176940327842646E-2</v>
      </c>
      <c r="D9" s="59">
        <f t="shared" si="5"/>
        <v>1.2758654007929943E-2</v>
      </c>
      <c r="E9" s="59">
        <f t="shared" si="5"/>
        <v>5.1410054707661954E-2</v>
      </c>
      <c r="F9" s="59">
        <f t="shared" si="5"/>
        <v>9.7760870774766702E-3</v>
      </c>
      <c r="G9" s="59">
        <f t="shared" si="5"/>
        <v>2.9378242195391927E-3</v>
      </c>
      <c r="H9" s="59">
        <f t="shared" si="5"/>
        <v>1.2481410394285505E-2</v>
      </c>
      <c r="I9" s="59">
        <f t="shared" si="5"/>
        <v>-3.062171329246326E-2</v>
      </c>
      <c r="J9" s="59">
        <f t="shared" si="5"/>
        <v>-1.6500570952484063E-2</v>
      </c>
      <c r="K9" s="59">
        <f t="shared" si="5"/>
        <v>1.7838100994454729E-2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 t="e">
        <f t="shared" si="5"/>
        <v>#VALUE!</v>
      </c>
      <c r="P9" s="59">
        <f t="shared" si="5"/>
        <v>6.40565904730395E-3</v>
      </c>
      <c r="Q9" s="59" t="e">
        <f t="shared" si="5"/>
        <v>#VALUE!</v>
      </c>
      <c r="R9" s="59">
        <f t="shared" si="5"/>
        <v>-6.1524410015355267E-2</v>
      </c>
      <c r="S9" s="59">
        <f t="shared" si="5"/>
        <v>0.2149080691369431</v>
      </c>
      <c r="T9" s="59">
        <f t="shared" si="5"/>
        <v>8.8870431630518922E-4</v>
      </c>
      <c r="U9" s="59">
        <f t="shared" si="5"/>
        <v>2.7563557596365508E-2</v>
      </c>
      <c r="V9" s="60">
        <f t="shared" si="5"/>
        <v>-9.45514658104947E-3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1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2.0483908006490414E-2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1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-5.0230550819727821E-3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1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-2.193701768196038E-2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1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1.4678472906437574E-2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1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9.1176690699761585E-4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1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4.6976492497046267E-3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1.8326184930338846E-2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1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-2.1563094680253376E-2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1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-1.4897810229538745E-2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1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4.7829541301709649E-4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1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7.4119968293326361E-3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-2.8374174057238855E-2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1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1.4487711579454722E-4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1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-5.7119702207352515E-3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1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-8.178748577521943E-3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1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1.1082869483999269E-3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1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-9.9761440034699823E-3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-4.3705963137675413E-2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1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-1.4999460451062917E-2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1.3846421141364956E-2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1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-2.5791167807559169E-2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1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2.0751419833988393E-3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-2.0840889802134888E-2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1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-1.5469785538483242E-2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1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-4.8059853721365217E-3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1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-1.4185039042033974E-2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1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-5.2441822353327212E-3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3.3042489145577121E-2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1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2.2214854111405734E-2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-2.3145767316440349E-3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1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1.2647135503424448E-2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1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-4.1281609413632118E-3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1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-1.2991230919129617E-2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1.5102019353457674E-2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1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8.2146768893756848E-3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3.8420812740694962E-2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1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9.8597721297111543E-4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-3.4186374057763133E-2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1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5.7613461237415323E-3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1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-3.623138995316965E-2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1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-2.2468460669103775E-2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1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-2.438792952533797E-2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1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-5.4036125213087469E-2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1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-6.6648691978276484E-2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1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-4.0869283165747665E-2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-7.9968528653573706E-2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1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-0.10397374467855171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1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-7.6339934819213529E-2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1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-3.9376988044312861E-2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-9.3126474466169284E-2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1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-7.9151986392904952E-2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1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-5.2424209259056651E-2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-8.3600927891146329E-2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1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-5.3719912472647818E-2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-6.6983149345264489E-2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1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-6.309785084074189E-2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1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-4.4027328753898115E-2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1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1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-2.1747864330471777E-2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1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-7.2750125137897347E-3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1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1.4706360475644248E-2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1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3.4296227743624702E-2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1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1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6.0659171077674927E-2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1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5.7743474727151516E-2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1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3.5458535458535542E-2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8.0063228176258106E-2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1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3.5611053300959629E-2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6.3896747594870865E-2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1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8.928078142365313E-2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1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9.2832361081452097E-2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1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5.812876331635012E-2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0.11096910424765133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1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8.0981767482138589E-2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1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8.3851931324807366E-2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1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9.5802627363024695E-2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1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0.12163270523521204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1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0.11988803897668152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1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7.8349251213191695E-2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1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7.6866307709232057E-2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1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4.2721695482431654E-2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6.5070771379069581E-2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1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8.1198915698523763E-2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1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4.0315415370946191E-2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5.6674206998886312E-2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1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3.8577480445928798E-2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1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2.330925804333563E-2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3.26514279998543E-2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1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1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1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9.0350877241714284E-3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1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1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-3.6050216547739475E-2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1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-2.5221179229150115E-2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1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-2.1138792096635352E-2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1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-6.0975609756098352E-3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-3.2392593241057623E-2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1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-2.7912563513430518E-2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1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3.7365218319632145E-3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-8.5246908839293634E-3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1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-1.5563677039262118E-2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1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8.9829964709655565E-3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-4.3979889339953249E-3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1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9.2918936238385631E-3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1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2.6407510639098629E-3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1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1.1484926629390747E-2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1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-1.1894614861583686E-2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1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4.8531871310630192E-2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1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1.7383839467754101E-2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3.9062731716649014E-2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1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7.7920541164301527E-2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1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5.9842858680443464E-2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7.948677206668095E-2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1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2.0052770448548873E-2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5.9418854378435408E-2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1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5.6196746701342039E-2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1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7.9509055822337318E-2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1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9.1218681580975972E-2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1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4.687830687830695E-2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1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9.1030569459763538E-2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1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6.5873409991678594E-2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1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8.3760600924131762E-2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1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7.0258893258501931E-2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1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7.2988081426009932E-2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0.10233500799744989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1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4.8786512124280382E-2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1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3.4122067634812625E-2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6.122355105967868E-2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1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6.7046042421106983E-2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7.185966860902826E-2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1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5.975211763735512E-2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1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4.7220659495391115E-2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1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2.9567543474601211E-2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1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3.3862326897806473E-2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3.5382550335570404E-2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1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3.8482702306358786E-2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1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4.3668357010041625E-2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1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1.1683168316831751E-2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4.9545239098930119E-2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1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4.3220600554046806E-2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1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4.7647409171920809E-3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1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4.2478586271486969E-3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1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1.0605911813807309E-2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1.4936500369894202E-2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1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1.0484226165097005E-2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1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2.2136295224131127E-2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1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3.7830343988100354E-2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1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2.6769785046314387E-2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1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3.4904184591317881E-2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3.630816566554889E-2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1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2.9142808309914062E-2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1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4.0167227532850763E-2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1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4.0908201213544652E-2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3.955452167017641E-2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1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4.5081967213114658E-2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3.536890512217937E-2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1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5.6441844282121435E-2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1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7.7883838695360808E-2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1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5.6942959867845686E-2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5.6483711714982135E-2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1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6.5511902457905904E-2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1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4.6563586970123076E-2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1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4.0634183811282809E-2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1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4.1811111947381963E-2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1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3.2404345772319383E-2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3.1424878028395539E-2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1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1.5836239825887204E-2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1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3.4695915551670953E-2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1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4.6069951109439691E-2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3.6311773050002709E-2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4.5965145553256592E-2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1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3.4360410830999132E-2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7.8870019594820713E-3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1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1.8378017911716269E-3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1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-1.228847703595942E-2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1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1.2503447641812996E-2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-1.8158152172189686E-2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1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7.9011897193715791E-3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-1.3575675981578583E-2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1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-1.6092121343155724E-3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1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-2.4237221500638138E-2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1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1.4500380527752555E-2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1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1.134699853587111E-2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-6.4767572590534754E-3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1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-3.3761965864763537E-3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1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-4.4101107915647503E-2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-2.7516778523976895E-2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1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-1.8515189645874546E-2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-5.2076659629573072E-2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1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-1.9150073716391141E-2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1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-1.1818277743039349E-2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1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-9.3004283091858118E-3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1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6.0837192408971369E-3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8.530610569954215E-3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3.2763532760353632E-2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1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-1.3470037691227652E-2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1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-1.6523035054708118E-2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1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3.0915459346633669E-3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2.7346465490120944E-2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1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-1.4174913078363228E-2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-1.9735844540627906E-2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1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-1.1943539630835987E-2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2.1567159333890505E-3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1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1.6068704172613475E-2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1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3.0097962318525212E-2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-9.6618357445870107E-3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1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2.367224331285734E-2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1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2.0994037096014953E-2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1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1.8777260294149296E-2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1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-8.9901925172539872E-3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1.8157862226680706E-2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1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-1.4620938628158758E-2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1.2067177760855217E-2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-1.2594458414804124E-3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1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1.2253973482631294E-2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1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1.5779417572539818E-2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1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1.4000229509227038E-2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-2.8750000002909344E-2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1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-2.577319587628861E-2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8.6948026572880657E-3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1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-1.7032967032967028E-2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4.060517986746003E-4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1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1.1075859950603605E-2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1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7.1365503149844866E-3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-1.1149825788041089E-2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1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8.2489688761730531E-3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1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1.1243771449448142E-3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1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4.627949912233067E-3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1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7.0558050032072783E-3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1.9055321907740362E-2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1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6.6862062648835839E-3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1.3278584050658255E-2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7.3139974780214514E-2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1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2.7839698004556337E-2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1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2.5749959464422784E-2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1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2.4582477817094696E-2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1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9.4995964500942109E-3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1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3.1456241322770195E-2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1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5.708810732290512E-3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7.6167076158193694E-2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1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2.0453631471407926E-2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1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1.3278008298755166E-2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4.6970750467678502E-3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8.4975369455992905E-2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1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2.3089609675645922E-2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8.0233995580154503E-3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1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5.7061226415017294E-3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1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1.7064033765577091E-3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1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7.915567282321942E-3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1.4521714899865257E-2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1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5.6989077093702264E-4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1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4.039014829481458E-3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1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-1.4530685920577612E-2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3.4951517576872781E-3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-5.5820285909802009E-2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1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1.75983436838319E-2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2.4408964076762792E-2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1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4.3758165278893037E-3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1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8.2724674473157959E-3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3.424657538223407E-3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1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1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1.0283010283010242E-2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4.3162341580997229E-2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2.4971623160455089E-2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1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-1.2179831631739203E-2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4.6146077146713524E-2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1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-7.4288820438484617E-3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3.9740172686317937E-2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1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3.7730467230751519E-2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1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2.3469940422459388E-3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2.1423694763330319E-2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1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4.2480144290211186E-2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1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4.0912561897548161E-2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1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1.7400860884696452E-2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3.7219907225313244E-2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2.8121484812904298E-2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2.1629416027309964E-3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1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5.5951169889494862E-2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2.719113400192516E-2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1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6.8290053014645599E-3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3.8858154809767904E-2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1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2.8415401703072871E-2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4.2109573080214083E-2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1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-1.6644414775255811E-2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4.2280240707515737E-2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3.8288288288219244E-2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1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4.6729764959952527E-2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2.9900332220266272E-2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1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6.618313689936573E-3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3.2602116265515436E-2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1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2.2818546914932458E-2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2.8819439121087271E-2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1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3.6030326865124772E-2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1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9.0057636887526152E-5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2.3110195993588583E-2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1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3.4208010201277249E-2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1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2.9790355756065898E-2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1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2.1154019263660045E-2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1.3598738667683442E-2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5.5798687094781967E-2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1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4.3352601153591012E-2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3.4632819582955644E-2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1.7141033628684629E-2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1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-5.1762605979473299E-3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1.3592101196520238E-2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7.3951434870277374E-2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1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2.6010260102601032E-2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1.7242160931829145E-2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1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1.3939174511223678E-2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-3.2001551553162396E-3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6.9414316700960876E-2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1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-1.2461059190031203E-3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-1.7170608048302224E-2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6.3440860223675288E-2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1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-7.2791760692267997E-3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1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-2.7900245457402194E-3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1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-3.2839076737432644E-2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1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3.8271049076992344E-2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-8.4180014630436638E-3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1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-5.5961552572944807E-2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1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-8.486152625784886E-2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-8.2644628112279895E-3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1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-2.6533850493652953E-2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-5.4143795155840065E-2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1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-2.4930747924765458E-2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-4.5390816684192134E-2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-8.0144916704215793E-2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1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-8.8205746436987115E-2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6.1664953757510924E-2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1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-0.14419305959614415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1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-0.15847096769595154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1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-0.11130915248195344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-0.20076930574804958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1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-0.21055857445069476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-0.1492537313442277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1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-0.21215634935202032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1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-0.21847663750601584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1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-0.2165911879173838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1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-0.14402693112546627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-0.20113785626170844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-0.10671936758715914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1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-0.16734078069091335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-0.14236111111359737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1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-0.14036040930906454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-0.17184806843527947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1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-0.14566228957396127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1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-0.13277181986136277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1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-8.0177748458616152E-2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-2.6973026967978046E-2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1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-3.8168693760506273E-2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1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-1.5282716181454936E-2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-7.1152358856207354E-2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1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-1.4827158506703197E-2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0.17777777777470902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1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-1.1964107676912288E-2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1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3.6864786866411939E-2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1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3.1523693526090905E-2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1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5.8886054421768773E-2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3.351688979002411E-2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0.13827433628600877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1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2.4711823897813841E-2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1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5.2881070262298491E-2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1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-9.3532565301700094E-3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1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3.2278024131174546E-2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-1.3194300661324919E-2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1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3.7163915706425812E-2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-4.5479850193060108E-3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1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4.0608615194818579E-2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2.3535654052340843E-2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1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3.8490120265870474E-3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-4.8293089090313122E-2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1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5.9430205248646922E-2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1.729920904174757E-2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1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6.9886947584789277E-2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2.1373312187362305E-2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1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-8.7357186499777105E-3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1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-1.677490699134028E-2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1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-2.0455807737718341E-2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1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-1.7560195637384046E-2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1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2.6713356678339188E-2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-4.2522426584534522E-3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1.1787819249196222E-2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1.4625228524632512E-2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1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3.4542314335060048E-3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3.9408867010854564E-3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1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9.5904095904096702E-3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-1.6203173878144007E-2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1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1.3512160944850452E-2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-3.6445843086922655E-2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1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-6.4012367397466088E-2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-2.1547502443909863E-2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1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-2.9022644872792658E-2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1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-2.7662650602409682E-2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-4.8747768089183116E-2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1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-2.2094140249759819E-2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-6.409544689282598E-2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1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-7.114669499863667E-2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-8.1981981982144472E-2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1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-8.906481939634182E-4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-7.4191980330365601E-2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1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-6.1803259781789917E-2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1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-2.6494632128434923E-2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-6.4765971293412314E-2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1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-3.0305983239134665E-2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-7.3762347859620575E-2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-2.5242718443502871E-2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-4.0540540544684277E-2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1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-2.9475338966399229E-4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-5.4580225667750344E-2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3.9254170771299808E-3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1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-1.6227983376212157E-2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-7.1715928148472233E-2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1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-3.2391862532095604E-2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-5.3229582700293002E-2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1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-5.1408655242521077E-2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-7.0635242449833435E-2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1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-2.4197530864197559E-2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-7.7657661181342472E-2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8.0160320620577489E-3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1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-2.1510705789056322E-2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-5.5119126833671192E-2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4.2813455660748422E-2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1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-2.1119842829076536E-2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-4.8830265309179353E-2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1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-3.9254170794592574E-3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1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4.3581616481776142E-3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-2.8342581819135158E-2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1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1.4952333166081232E-2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-2.7482714470384164E-2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1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1.0319708619991865E-2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-1.9070919667652592E-2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1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-3.9192041000904489E-3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-7.3239436617494158E-2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1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-3.3022113022113019E-2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-2.2493729262826372E-2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3.9100684188726094E-3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1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-3.9227519613759861E-3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2.5819265149903417E-2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1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9.797917942437168E-3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-6.7017861090848544E-3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-5.4079696391632022E-2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1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2.7760767503572144E-2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2.6189488013638303E-2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1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6.5789473684211104E-3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2.4511725988956658E-2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-1.0934393639100742E-2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1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-6.9901732347279685E-3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1.4820109101254716E-2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-1.4662756597407406E-2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1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-2.809834420471662E-3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2.6477116578492582E-2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1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-1.0809728755880276E-2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1.1267635160961288E-2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-3.7438423643163007E-2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1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-2.2682445759368949E-2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3.3248569612206028E-2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1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-3.8857029859600621E-2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1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-7.5105147206088524E-3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8.5259587807784802E-3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1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1.0391444713478623E-2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1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-8.1309076125620785E-4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3.8490191209337413E-3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-3.5053554037391084E-2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1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1.2117540139352171E-3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9.6645939538161189E-3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-3.9690222657269063E-2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1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-1.3543561754598782E-2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1.2751312790713816E-2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2.0060180561565877E-3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1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-3.9026812313803443E-2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1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2.0110608345902748E-3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1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1.4996939400122413E-2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3.1382378276819086E-3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1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6.641843614773036E-3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1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1.1231407467368202E-2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2.4408950979943566E-2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4.1965199591307026E-2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1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1.7154389505550122E-3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2.2949609302897789E-2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-7.0858283427724017E-2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0.1098619281575297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1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3.1375372904022342E-2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3.9164813442055857E-2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1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1.1199677126425179E-2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4.6367003992398036E-2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1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-9.4857713429855502E-3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5.7183991384053598E-2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0.39936477188780012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1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1.8004272200183052E-2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2.8519892807324896E-2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0.40996182592246427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1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2.0373171961674191E-2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4.0324073118517233E-2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1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3.7075180226432698E-2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3.7807377049180454E-2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3.8681223340531423E-2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0.31299053932774784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1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2.6661155316730373E-2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4.2137249402586521E-2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0.29671289285733926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1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3.7754394668940691E-2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1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1.9700472409287448E-2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5.1520845805537181E-2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0.55978975032822142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1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8.0975707287813878E-3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3.4022688590871639E-2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-0.10803571428217405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1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1.300780468280923E-3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3.5634788943420224E-2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-0.11261261261395208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1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1.8837513851113173E-2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2.803841373117074E-2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8.6908690860529006E-2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1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-6.2836624775584439E-3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-5.7662584710499037E-3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4.5174537988923666E-2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1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-8.9802434643784252E-3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-4.5785825199750217E-3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1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-5.0403225806448749E-4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-1.2422968779228893E-2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7.3219658976387464E-2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1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9.9920063948840936E-3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2.3600268567008427E-2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-0.15610217596722811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1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-1.2553128397746327E-2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7.1058665385172652E-3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1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2.0854021841202348E-2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-1.7277125086385625E-2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1.6029911891781452E-2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0.16616915423438128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1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2.9290387518872783E-2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2.7217721880086719E-2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3.4482758623138071E-2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1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1.073219658976924E-2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2.9451645068226732E-2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-9.4696969686745049E-3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1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-6.8159688458744802E-3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-3.2528339083292093E-3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2.3467263661416753E-2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-0.16512215669224009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1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1.6815034617828847E-2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-7.2391907973026965E-3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2.00889116665844E-2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3.3033033026358551E-2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1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1.35904866593386E-2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9.1052970977976034E-3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-3.0456852788630973E-2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1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-1.0876013446707478E-3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7.2937895494569775E-3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2.7327935222887283E-2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1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3.7137408411121176E-2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4.121574489619672E-2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-6.6797642440588861E-2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1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2.7486910994764441E-2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3.8068746281336684E-2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-0.19491525423728803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1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3.4392334846192599E-2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3.4047281276915135E-2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-5.794392522581758E-2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1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1.7906608626830255E-2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2.4446358992136638E-2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2.9147982064062553E-2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1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3.5502958579940055E-2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3.7037037037036924E-2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3.3551514674140449E-2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-2.8798411120192161E-2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1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2.8210116736712944E-2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4.5609805103475905E-2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4.1399964765987299E-2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-1.7918088742924561E-2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1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5.068226121099012E-2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2.1513788382554161E-2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4.2568857105744463E-2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1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4.8724818894512363E-2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5.949406318237882E-2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6.1185468450310511E-2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1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3.7254901963629641E-2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6.823575949367066E-3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1.0821804785352185E-2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3.5317860747881513E-2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1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2.1400778210703516E-2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3.1864948556587731E-2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2.9665561864500839E-2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-5.6201550383652661E-2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1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2.8295376121462979E-2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4.2859908992480607E-2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-0.16649214660054326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1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2.1973671186776192E-2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2.2222222219216093E-2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1.942865994039969E-2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4.1184978512251502E-2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-8.2758620687004791E-2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1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-1.0935836639891566E-2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1.1302949675837523E-2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1.3011152420005768E-2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7.473684210687008E-2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1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1.8520333170014704E-2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1.5137180692691961E-2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3.8280442202802016E-4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0.15087719297855684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1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-9.5510983418276994E-4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1.1407956318252746E-2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3.770399005107478E-3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-0.11011904762566252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1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1.1468558654874065E-2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7.4350863508624628E-3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9.6949891057853566E-2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1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2.8571428563536425E-3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-6.5637065637064928E-3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1.9011406841973888E-2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-1.4242038225678824E-4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1.2269938657208233E-2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1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2.8382213804711742E-3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-1.4411990776325085E-3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-1.5412954431536503E-3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-6.8027210962811925E-3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-6.9504778446331517E-2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1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-1.5316867700555183E-2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-2.8137341445628905E-2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-0.18073316283465274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1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-3.1452358924454665E-2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-1.3626040878122747E-2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-4.6829437734500441E-2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-0.1522522522547119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1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-9.4517958070815819E-4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2.7207543463313978E-2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1.8906247033975223E-2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-4.4834308000867816E-2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-6.876061120353763E-2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1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1.3359148112294382E-2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7.2261794000371294E-4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3.3880903483991268E-2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1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1.6299137104506397E-3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-1.3024870724542057E-2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0.27261306532675927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-2.3911187018664019E-2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1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1.5205811138014462E-2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-1.606805292875238E-2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1.1423633527331259E-2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2.7077497664519914E-2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8.3780880777343011E-2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-3.9662447257590439E-2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1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3.9823874755381537E-2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-2.8116213675493476E-3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1.0523626111572922E-2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-2.8403525952892847E-2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1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-2.6938618433711868E-3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-1.1183597387436352E-2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1.4694064975318501E-2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-4.5998160027251739E-3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1.3211382109348399E-2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1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-5.736137675256406E-3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3.9525691699604411E-3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1.8850141402267824E-3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6.3177412896294723E-3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-4.2316258353627643E-2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9.4760312158515506E-2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-1.1187607575742095E-2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1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-1.0377630441049277E-2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-1.4031805421736999E-2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6.0047240909626085E-3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4.1474654375501588E-2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-2.471910111825211E-2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1.8867924537296996E-2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-3.6238136323144467E-2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1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9.521958802953789E-3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-1.9589552242713484E-2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2.1650982365810649E-3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3.6832412528192846E-2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2.3094688283473801E-3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1.297497683400135E-2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9.8989898980918825E-2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3.297682709130443E-2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1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-1.1320754723247265E-2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-3.7525257384778267E-3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-2.3430178069160087E-2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-9.7891566202616392E-3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1.2557077633240368E-2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0.16059757236124061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1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-4.7938638561143311E-3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2.9165856503985724E-3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1.5049671568462925E-2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9.4693028095343731E-2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1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-2.7698185286820026E-2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-2.9355333844973026E-2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7.0583270965597234E-3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-4.1666666662888437E-2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1.7003188100230642E-2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1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-1.4191106911816895E-2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-3.222413463377323E-2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-1.5909980072110638E-2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8.2653061225239619E-2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7.201458523684838E-2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1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-1.2036683225066919E-2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-1.1562916147721638E-2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-3.4756703069929118E-2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1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-0.17976452570115825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-0.13954888349292344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-2.7223230482441465E-3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0.31688055281845462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-1.2248468940869435E-2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1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-0.28693994280505042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-0.35012402213318061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-0.34109153045278745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-0.10363636363906084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7.6313181362267835E-2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-0.30228471001547419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1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-0.19070208728977736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-0.23524983532511529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-0.2058270676688195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-0.24044053605933544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-0.19931271477791937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2.6209677420533786E-2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1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-0.11846420991703648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-0.14977184447398528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-4.8059149724052563E-2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0.20561685055548859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1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-5.7692307686205022E-2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-8.8534664874207789E-2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-7.8080903104580726E-2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-7.5849820015886471E-2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-2.558139534326203E-2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0.298370672092439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5.7441253265116579E-2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1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-6.0344827588601643E-2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-7.4084862608020149E-2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-8.5388994378248068E-3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-5.5398396984127053E-2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-1.5044247786388769E-2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-6.9124424042937647E-3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2.6315789473684258E-2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0.10564010743444115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1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-5.3588516744470072E-2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-6.5255052935514923E-2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-4.5670789721129867E-2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-3.3960297534729504E-2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-2.1314387214254667E-2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1.9585253450929006E-2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-2.4702653254058623E-2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-4.5955882348209652E-2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8.3692838654153626E-2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1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-3.3396946558930392E-2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-4.1433262507243634E-2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-1.9193857963369323E-2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-1.8060836508181126E-2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-9.8920863222409332E-3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1.1273957158316302E-2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-0.17457763475388796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0.10148731408648951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1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1.5414258190940939E-2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-4.7692904226444378E-2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-4.1187739468125095E-2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-3.7688039871652451E-2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-1.7777777775841868E-2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3.9170506912321906E-2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0.66825095057493311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0.10704960835138717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1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2.4557956777629376E-2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-3.3208143901957039E-2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-1.0805500982549765E-2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-1.4922388336078913E-2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4.3478260865451306E-2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0.6311389759675996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9.3776641084728343E-2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1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-6.1258768896353165E-3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-2.3067603119610383E-2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-5.3523639592530925E-3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-2.3782593168757936E-2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0.50612629595460279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1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2.8846153934456338E-3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-6.90388706246374E-2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-2.207758939513868E-2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-4.6996760032362937E-2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0.65329218106424225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1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0.1435406698564593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0.13864535735135342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4.0946314829338352E-2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2.2450164505078737E-2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0.12518740629289499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1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0.41443850267515542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0.44128009395184969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0.47927501745600476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0.22878625134401537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0.15661970307054271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0.32766615147421696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0.43922651933971341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1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0.2056109265411592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0.25687688797490787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0.10644802268938511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0.2417739628064037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0.38605108054396975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0.41375661375565059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1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0.10862619808493849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7.0146640402714067E-2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0.14737991265520936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0.11522254995226247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8.6403627468538982E-2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0.13394342762217593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0.23652968037050978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1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8.4693877551207802E-2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3.771597134428991E-2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8.0612244892481824E-2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3.790300203156162E-2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5.5218750581231858E-2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1.7899761335468008E-2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8.6547507046909722E-2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0.26666666666980443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1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4.8929663615483683E-2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3.2403523489932924E-2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-1.9138755911810355E-3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1.2228599951771559E-2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5.9947238907646555E-2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0.10721062618840034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0.31149097815342341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0.13360323886164291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1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3.7411526791143145E-2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2.6771004942338435E-3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5.2841475571997761E-2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7.8567154858835073E-3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2.2686025408084946E-2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4.2923369444257828E-2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-4.4067796609960665E-2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0.11069418387180464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0.24084778420330019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9.5541401279616189E-2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-3.7634408596513139E-2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1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4.9358341578824893E-3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-7.556675062972292E-3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2.4461839530074175E-2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-1.2875120926146573E-3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4.1780199812637774E-2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6.3032192168652579E-2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-6.131549610475337E-2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0.1690821256078831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-0.10623781677279766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9.7696584587355015E-2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-5.5118110236702787E-2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1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-8.5388994378248068E-3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-5.7003257328989013E-3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6.593406593604216E-2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3.2390368055117483E-2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3.9819004525902466E-2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3.1235701202920119E-2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-6.4301552106832027E-2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-0.28205128205288943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0.11713836478170986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1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1.4381591558754705E-2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-8.178286648946872E-4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4.8659384302759803E-2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1.8918631508726698E-2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2.3203564121659914E-2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-0.1153106982706678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0.12548713951597396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1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-1.1034894124664473E-2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1.8011995076246509E-2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2.5112107622240434E-2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1.2130174511670578E-2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-0.18272841051099514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7.7099236637648935E-2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1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1.3422818791367128E-2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1.9630245118404659E-2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3.043444515429055E-2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3.5818570147582704E-2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-0.15494710641206905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9.4564408042712558E-2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-5.4005400570277719E-3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1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-1.1417697427903573E-2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-2.4492295132155823E-3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-1.1424621483389491E-3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1.223776223728845E-2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3.9287157689287262E-2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9.1148115681849107E-2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-8.6608927379232925E-2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1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-2.0793950851197736E-2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-8.0464453045427393E-3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2.5255979271258167E-2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-4.3706293723334063E-3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7.0882887562407348E-2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4.6565774174581742E-3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-4.4019933556799236E-2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-0.2834293026229478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-3.7996545769745024E-2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1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-3.8783425188815028E-3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3.4046692610590609E-2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4.3506410698299108E-2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1.3286093884669932E-2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6.5078898872403701E-2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-2.3041474715858375E-3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4.122807017244208E-2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1.6300496105295631E-2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8.4580838325090196E-2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1.7921146960536163E-2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1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3.8774436752398007E-2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1.1657633704877804E-2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-8.5632730709277148E-3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6.9561413102805003E-2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4.4528042902958656E-2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 t="str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#N/A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9.1555555557817761E-2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0.15627292736172183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8.4933530276716962E-2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2.938557435758013E-2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1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3.8516977891110686E-2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-2.2577610539324826E-2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-1.1776649746192859E-2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-1.2275731815964218E-2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5.3075087378890801E-2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9.9999999998245381E-2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5.0244864697534961E-2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 t="str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#N/A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7.1861471863760643E-2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-0.23281733746331731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1.7636684310366413E-2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1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3.7857135774100915E-2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3.0126336246773515E-2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1.5033011681056413E-2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2.588686480575839E-2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5.2120315580210304E-2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3.4513274335562637E-2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4.1887271615314983E-2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 t="str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#N/A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4.9700085687788852E-2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7.3135409122449313E-2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9.2857142879339705E-3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5.3442028989856429E-2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1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4.9626539052527376E-2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4.2884990254703458E-2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4.099244875872924E-2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1.7970835900595606E-2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-4.7348484867048716E-3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3.5619744627726241E-2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5.2351375330017366E-2</v>
      </c>
      <c r="L416" s="13"/>
      <c r="M416" s="13"/>
      <c r="N416" s="13"/>
      <c r="O416" s="13" t="str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#N/A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1.4184397163120643E-2</v>
      </c>
      <c r="Q416" s="13" t="str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#N/A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-1.1824324327566417E-2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0.28804347825939242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1.017441860423916E-2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8.1005586586221937E-2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1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3.284523905197631E-2</v>
      </c>
      <c r="D417" s="13" t="str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#N/A</v>
      </c>
      <c r="E417" s="13" t="str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#N/A</v>
      </c>
      <c r="F417" s="13" t="str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#N/A</v>
      </c>
      <c r="G417" s="13" t="str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#N/A</v>
      </c>
      <c r="H417" s="13" t="str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#N/A</v>
      </c>
      <c r="I417" s="13" t="str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#N/A</v>
      </c>
      <c r="J417" s="13" t="str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#N/A</v>
      </c>
      <c r="K417" s="13" t="str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#N/A</v>
      </c>
      <c r="L417" s="13"/>
      <c r="M417" s="13"/>
      <c r="N417" s="13"/>
      <c r="O417" s="13" t="str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#N/A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 t="str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#N/A</v>
      </c>
      <c r="R417" s="13" t="str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#N/A</v>
      </c>
      <c r="S417" s="13" t="str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#N/A</v>
      </c>
      <c r="T417" s="13" t="str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#N/A</v>
      </c>
      <c r="U417" s="13" t="str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#N/A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7.7690662865288501E-2</v>
      </c>
    </row>
    <row r="418" spans="2:22" s="81" customFormat="1" x14ac:dyDescent="0.35"/>
    <row r="419" spans="2:22" s="81" customFormat="1" x14ac:dyDescent="0.35"/>
    <row r="420" spans="2:22" s="81" customFormat="1" x14ac:dyDescent="0.35"/>
    <row r="421" spans="2:22" s="81" customFormat="1" x14ac:dyDescent="0.35"/>
    <row r="422" spans="2:22" s="81" customFormat="1" x14ac:dyDescent="0.35"/>
    <row r="423" spans="2:22" s="81" customFormat="1" x14ac:dyDescent="0.35"/>
    <row r="424" spans="2:22" s="81" customFormat="1" x14ac:dyDescent="0.35"/>
    <row r="425" spans="2:22" s="81" customFormat="1" x14ac:dyDescent="0.35"/>
    <row r="426" spans="2:22" s="81" customFormat="1" x14ac:dyDescent="0.35"/>
    <row r="427" spans="2:22" s="81" customFormat="1" x14ac:dyDescent="0.35"/>
    <row r="428" spans="2:22" s="81" customFormat="1" x14ac:dyDescent="0.35"/>
    <row r="429" spans="2:22" s="81" customFormat="1" x14ac:dyDescent="0.35"/>
    <row r="430" spans="2:22" s="81" customFormat="1" x14ac:dyDescent="0.35"/>
    <row r="431" spans="2:22" s="81" customFormat="1" x14ac:dyDescent="0.35"/>
    <row r="432" spans="2:22" s="81" customFormat="1" x14ac:dyDescent="0.35"/>
    <row r="433" s="81" customFormat="1" x14ac:dyDescent="0.35"/>
    <row r="434" s="81" customFormat="1" x14ac:dyDescent="0.35"/>
    <row r="435" s="81" customFormat="1" x14ac:dyDescent="0.35"/>
    <row r="436" s="81" customFormat="1" x14ac:dyDescent="0.35"/>
    <row r="437" s="81" customFormat="1" x14ac:dyDescent="0.35"/>
    <row r="438" s="81" customFormat="1" x14ac:dyDescent="0.35"/>
    <row r="439" s="81" customFormat="1" x14ac:dyDescent="0.35"/>
    <row r="440" s="81" customFormat="1" x14ac:dyDescent="0.35"/>
    <row r="441" s="81" customFormat="1" x14ac:dyDescent="0.35"/>
    <row r="442" s="81" customFormat="1" x14ac:dyDescent="0.35"/>
    <row r="443" s="81" customFormat="1" x14ac:dyDescent="0.35"/>
    <row r="444" s="81" customFormat="1" x14ac:dyDescent="0.35"/>
    <row r="445" s="81" customFormat="1" x14ac:dyDescent="0.35"/>
    <row r="446" s="81" customFormat="1" x14ac:dyDescent="0.35"/>
    <row r="447" s="81" customFormat="1" x14ac:dyDescent="0.35"/>
    <row r="448" s="81" customFormat="1" x14ac:dyDescent="0.35"/>
    <row r="449" s="81" customFormat="1" x14ac:dyDescent="0.35"/>
    <row r="450" s="81" customFormat="1" x14ac:dyDescent="0.35"/>
    <row r="451" s="81" customFormat="1" x14ac:dyDescent="0.35"/>
    <row r="452" s="81" customFormat="1" x14ac:dyDescent="0.35"/>
    <row r="453" s="81" customFormat="1" x14ac:dyDescent="0.35"/>
    <row r="454" s="81" customFormat="1" x14ac:dyDescent="0.35"/>
    <row r="455" s="81" customFormat="1" x14ac:dyDescent="0.35"/>
    <row r="456" s="81" customFormat="1" x14ac:dyDescent="0.35"/>
    <row r="457" s="81" customFormat="1" x14ac:dyDescent="0.35"/>
    <row r="458" s="81" customFormat="1" x14ac:dyDescent="0.35"/>
    <row r="459" s="81" customFormat="1" x14ac:dyDescent="0.35"/>
    <row r="460" s="81" customFormat="1" x14ac:dyDescent="0.35"/>
    <row r="461" s="81" customFormat="1" x14ac:dyDescent="0.35"/>
    <row r="462" s="81" customFormat="1" x14ac:dyDescent="0.35"/>
    <row r="463" s="81" customFormat="1" x14ac:dyDescent="0.35"/>
    <row r="464" s="81" customFormat="1" x14ac:dyDescent="0.35"/>
    <row r="465" s="81" customFormat="1" x14ac:dyDescent="0.35"/>
    <row r="466" s="81" customFormat="1" x14ac:dyDescent="0.35"/>
    <row r="467" s="81" customFormat="1" x14ac:dyDescent="0.35"/>
    <row r="468" s="81" customFormat="1" x14ac:dyDescent="0.35"/>
    <row r="469" s="81" customFormat="1" x14ac:dyDescent="0.35"/>
    <row r="470" s="81" customFormat="1" x14ac:dyDescent="0.35"/>
    <row r="471" s="81" customFormat="1" x14ac:dyDescent="0.35"/>
    <row r="472" s="81" customFormat="1" x14ac:dyDescent="0.35"/>
    <row r="473" s="81" customFormat="1" x14ac:dyDescent="0.35"/>
    <row r="474" s="81" customFormat="1" x14ac:dyDescent="0.35"/>
    <row r="475" s="81" customFormat="1" x14ac:dyDescent="0.35"/>
    <row r="476" s="81" customFormat="1" x14ac:dyDescent="0.35"/>
    <row r="477" s="81" customFormat="1" x14ac:dyDescent="0.35"/>
    <row r="478" s="81" customFormat="1" x14ac:dyDescent="0.35"/>
    <row r="479" s="81" customFormat="1" x14ac:dyDescent="0.35"/>
    <row r="480" s="81" customFormat="1" x14ac:dyDescent="0.35"/>
    <row r="481" s="81" customFormat="1" x14ac:dyDescent="0.35"/>
    <row r="482" s="81" customFormat="1" x14ac:dyDescent="0.35"/>
    <row r="483" s="81" customFormat="1" x14ac:dyDescent="0.35"/>
    <row r="484" s="81" customFormat="1" x14ac:dyDescent="0.35"/>
    <row r="485" s="81" customFormat="1" x14ac:dyDescent="0.35"/>
    <row r="486" s="81" customFormat="1" x14ac:dyDescent="0.35"/>
    <row r="487" s="81" customFormat="1" x14ac:dyDescent="0.35"/>
    <row r="488" s="81" customFormat="1" x14ac:dyDescent="0.35"/>
    <row r="489" s="81" customFormat="1" x14ac:dyDescent="0.35"/>
    <row r="490" s="81" customFormat="1" x14ac:dyDescent="0.35"/>
    <row r="491" s="81" customFormat="1" x14ac:dyDescent="0.35"/>
    <row r="492" s="81" customFormat="1" x14ac:dyDescent="0.35"/>
    <row r="493" s="81" customFormat="1" x14ac:dyDescent="0.35"/>
    <row r="494" s="81" customFormat="1" x14ac:dyDescent="0.35"/>
    <row r="495" s="81" customFormat="1" x14ac:dyDescent="0.35"/>
    <row r="496" s="81" customFormat="1" x14ac:dyDescent="0.35"/>
    <row r="497" s="81" customFormat="1" x14ac:dyDescent="0.35"/>
    <row r="498" s="81" customFormat="1" x14ac:dyDescent="0.35"/>
    <row r="499" s="81" customFormat="1" x14ac:dyDescent="0.35"/>
    <row r="500" s="81" customFormat="1" x14ac:dyDescent="0.35"/>
    <row r="501" s="81" customFormat="1" x14ac:dyDescent="0.35"/>
    <row r="502" s="81" customFormat="1" x14ac:dyDescent="0.35"/>
    <row r="503" s="81" customFormat="1" x14ac:dyDescent="0.35"/>
    <row r="504" s="81" customFormat="1" x14ac:dyDescent="0.35"/>
    <row r="505" s="81" customFormat="1" x14ac:dyDescent="0.35"/>
    <row r="506" s="81" customFormat="1" x14ac:dyDescent="0.35"/>
    <row r="507" s="81" customFormat="1" x14ac:dyDescent="0.35"/>
    <row r="508" s="81" customFormat="1" x14ac:dyDescent="0.35"/>
    <row r="509" s="81" customFormat="1" x14ac:dyDescent="0.35"/>
    <row r="510" s="81" customFormat="1" x14ac:dyDescent="0.35"/>
    <row r="511" s="81" customFormat="1" x14ac:dyDescent="0.35"/>
    <row r="512" s="81" customFormat="1" x14ac:dyDescent="0.35"/>
    <row r="513" s="81" customFormat="1" x14ac:dyDescent="0.35"/>
    <row r="514" s="81" customFormat="1" x14ac:dyDescent="0.35"/>
    <row r="515" s="81" customFormat="1" x14ac:dyDescent="0.35"/>
    <row r="516" s="81" customFormat="1" x14ac:dyDescent="0.35"/>
    <row r="517" s="81" customFormat="1" x14ac:dyDescent="0.35"/>
    <row r="518" s="81" customFormat="1" x14ac:dyDescent="0.35"/>
    <row r="519" s="81" customFormat="1" x14ac:dyDescent="0.35"/>
    <row r="520" s="81" customFormat="1" x14ac:dyDescent="0.35"/>
    <row r="521" s="81" customFormat="1" x14ac:dyDescent="0.35"/>
    <row r="522" s="81" customFormat="1" x14ac:dyDescent="0.35"/>
    <row r="523" s="81" customFormat="1" x14ac:dyDescent="0.35"/>
    <row r="524" s="81" customFormat="1" x14ac:dyDescent="0.35"/>
    <row r="525" s="81" customFormat="1" x14ac:dyDescent="0.35"/>
    <row r="526" s="81" customFormat="1" x14ac:dyDescent="0.35"/>
    <row r="527" s="81" customFormat="1" x14ac:dyDescent="0.35"/>
    <row r="528" s="81" customFormat="1" x14ac:dyDescent="0.35"/>
    <row r="529" s="81" customFormat="1" x14ac:dyDescent="0.35"/>
    <row r="530" s="81" customFormat="1" x14ac:dyDescent="0.35"/>
    <row r="531" s="81" customFormat="1" x14ac:dyDescent="0.35"/>
    <row r="532" s="81" customFormat="1" x14ac:dyDescent="0.35"/>
    <row r="533" s="81" customFormat="1" x14ac:dyDescent="0.35"/>
    <row r="534" s="81" customFormat="1" x14ac:dyDescent="0.35"/>
    <row r="535" s="81" customFormat="1" x14ac:dyDescent="0.35"/>
    <row r="536" s="81" customFormat="1" x14ac:dyDescent="0.35"/>
    <row r="537" s="81" customFormat="1" x14ac:dyDescent="0.35"/>
    <row r="538" s="81" customFormat="1" x14ac:dyDescent="0.35"/>
    <row r="539" s="81" customFormat="1" x14ac:dyDescent="0.35"/>
    <row r="540" s="81" customFormat="1" x14ac:dyDescent="0.35"/>
    <row r="541" s="81" customFormat="1" x14ac:dyDescent="0.35"/>
    <row r="542" s="81" customFormat="1" x14ac:dyDescent="0.35"/>
    <row r="543" s="81" customFormat="1" x14ac:dyDescent="0.35"/>
    <row r="544" s="81" customFormat="1" x14ac:dyDescent="0.35"/>
    <row r="545" s="81" customFormat="1" x14ac:dyDescent="0.35"/>
    <row r="546" s="81" customFormat="1" x14ac:dyDescent="0.35"/>
    <row r="547" s="81" customFormat="1" x14ac:dyDescent="0.35"/>
    <row r="548" s="81" customFormat="1" x14ac:dyDescent="0.35"/>
    <row r="549" s="81" customFormat="1" x14ac:dyDescent="0.35"/>
    <row r="550" s="81" customFormat="1" x14ac:dyDescent="0.35"/>
    <row r="551" s="81" customFormat="1" x14ac:dyDescent="0.35"/>
    <row r="552" s="81" customFormat="1" x14ac:dyDescent="0.35"/>
    <row r="553" s="81" customFormat="1" x14ac:dyDescent="0.35"/>
    <row r="554" s="81" customFormat="1" x14ac:dyDescent="0.35"/>
    <row r="555" s="81" customFormat="1" x14ac:dyDescent="0.35"/>
    <row r="556" s="81" customFormat="1" x14ac:dyDescent="0.35"/>
    <row r="557" s="81" customFormat="1" x14ac:dyDescent="0.35"/>
    <row r="558" s="81" customFormat="1" x14ac:dyDescent="0.35"/>
    <row r="559" s="81" customFormat="1" x14ac:dyDescent="0.35"/>
    <row r="560" s="81" customFormat="1" x14ac:dyDescent="0.35"/>
    <row r="561" s="81" customFormat="1" x14ac:dyDescent="0.35"/>
    <row r="562" s="81" customFormat="1" x14ac:dyDescent="0.35"/>
    <row r="563" s="81" customFormat="1" x14ac:dyDescent="0.35"/>
    <row r="564" s="81" customFormat="1" x14ac:dyDescent="0.35"/>
    <row r="565" s="81" customFormat="1" x14ac:dyDescent="0.35"/>
    <row r="566" s="81" customFormat="1" x14ac:dyDescent="0.35"/>
    <row r="567" s="81" customFormat="1" x14ac:dyDescent="0.35"/>
    <row r="568" s="81" customFormat="1" x14ac:dyDescent="0.35"/>
    <row r="569" s="81" customFormat="1" x14ac:dyDescent="0.35"/>
    <row r="570" s="81" customFormat="1" x14ac:dyDescent="0.35"/>
    <row r="571" s="81" customFormat="1" x14ac:dyDescent="0.35"/>
    <row r="572" s="81" customFormat="1" x14ac:dyDescent="0.35"/>
    <row r="573" s="81" customFormat="1" x14ac:dyDescent="0.35"/>
    <row r="574" s="81" customFormat="1" x14ac:dyDescent="0.35"/>
    <row r="575" s="81" customFormat="1" x14ac:dyDescent="0.35"/>
    <row r="576" s="81" customFormat="1" x14ac:dyDescent="0.35"/>
    <row r="577" s="81" customFormat="1" x14ac:dyDescent="0.35"/>
    <row r="578" s="81" customFormat="1" x14ac:dyDescent="0.35"/>
    <row r="579" s="81" customFormat="1" x14ac:dyDescent="0.35"/>
    <row r="580" s="81" customFormat="1" x14ac:dyDescent="0.35"/>
    <row r="581" s="81" customFormat="1" x14ac:dyDescent="0.35"/>
    <row r="582" s="81" customFormat="1" x14ac:dyDescent="0.35"/>
    <row r="583" s="81" customFormat="1" x14ac:dyDescent="0.35"/>
    <row r="584" s="81" customFormat="1" x14ac:dyDescent="0.35"/>
    <row r="585" s="81" customFormat="1" x14ac:dyDescent="0.35"/>
    <row r="586" s="81" customFormat="1" x14ac:dyDescent="0.35"/>
    <row r="587" s="81" customFormat="1" x14ac:dyDescent="0.35"/>
    <row r="588" s="81" customFormat="1" x14ac:dyDescent="0.35"/>
    <row r="589" s="81" customFormat="1" x14ac:dyDescent="0.35"/>
    <row r="590" s="81" customFormat="1" x14ac:dyDescent="0.35"/>
    <row r="591" s="81" customFormat="1" x14ac:dyDescent="0.35"/>
    <row r="592" s="81" customFormat="1" x14ac:dyDescent="0.35"/>
    <row r="593" s="81" customFormat="1" x14ac:dyDescent="0.35"/>
    <row r="594" s="81" customFormat="1" x14ac:dyDescent="0.35"/>
    <row r="595" s="81" customFormat="1" x14ac:dyDescent="0.35"/>
    <row r="596" s="81" customFormat="1" x14ac:dyDescent="0.35"/>
    <row r="597" s="81" customFormat="1" x14ac:dyDescent="0.35"/>
    <row r="598" s="81" customFormat="1" x14ac:dyDescent="0.35"/>
    <row r="599" s="81" customFormat="1" x14ac:dyDescent="0.35"/>
    <row r="600" s="81" customFormat="1" x14ac:dyDescent="0.35"/>
    <row r="601" s="81" customFormat="1" x14ac:dyDescent="0.35"/>
    <row r="602" s="81" customFormat="1" x14ac:dyDescent="0.35"/>
    <row r="603" s="81" customFormat="1" x14ac:dyDescent="0.35"/>
    <row r="604" s="81" customFormat="1" x14ac:dyDescent="0.35"/>
    <row r="605" s="81" customFormat="1" x14ac:dyDescent="0.35"/>
    <row r="606" s="81" customFormat="1" x14ac:dyDescent="0.35"/>
    <row r="607" s="81" customFormat="1" x14ac:dyDescent="0.35"/>
    <row r="608" s="81" customFormat="1" x14ac:dyDescent="0.35"/>
    <row r="609" s="81" customFormat="1" x14ac:dyDescent="0.35"/>
    <row r="610" s="81" customFormat="1" x14ac:dyDescent="0.35"/>
    <row r="611" s="81" customFormat="1" x14ac:dyDescent="0.35"/>
    <row r="612" s="81" customFormat="1" x14ac:dyDescent="0.35"/>
    <row r="613" s="81" customFormat="1" x14ac:dyDescent="0.35"/>
    <row r="614" s="81" customFormat="1" x14ac:dyDescent="0.35"/>
    <row r="615" s="81" customFormat="1" x14ac:dyDescent="0.35"/>
    <row r="616" s="81" customFormat="1" x14ac:dyDescent="0.35"/>
    <row r="617" s="81" customFormat="1" x14ac:dyDescent="0.35"/>
    <row r="618" s="81" customFormat="1" x14ac:dyDescent="0.35"/>
    <row r="619" s="81" customFormat="1" x14ac:dyDescent="0.35"/>
    <row r="620" s="81" customFormat="1" x14ac:dyDescent="0.35"/>
    <row r="621" s="81" customFormat="1" x14ac:dyDescent="0.35"/>
    <row r="622" s="81" customFormat="1" x14ac:dyDescent="0.35"/>
    <row r="623" s="81" customFormat="1" x14ac:dyDescent="0.35"/>
    <row r="624" s="81" customFormat="1" x14ac:dyDescent="0.35"/>
    <row r="625" s="81" customFormat="1" x14ac:dyDescent="0.35"/>
    <row r="626" s="81" customFormat="1" x14ac:dyDescent="0.35"/>
    <row r="627" s="81" customFormat="1" x14ac:dyDescent="0.35"/>
    <row r="628" s="81" customFormat="1" x14ac:dyDescent="0.35"/>
    <row r="629" s="81" customFormat="1" x14ac:dyDescent="0.35"/>
    <row r="630" s="81" customFormat="1" x14ac:dyDescent="0.35"/>
    <row r="631" s="81" customFormat="1" x14ac:dyDescent="0.35"/>
    <row r="632" s="81" customFormat="1" x14ac:dyDescent="0.35"/>
    <row r="633" s="81" customFormat="1" x14ac:dyDescent="0.35"/>
    <row r="634" s="81" customFormat="1" x14ac:dyDescent="0.35"/>
    <row r="635" s="81" customFormat="1" x14ac:dyDescent="0.35"/>
    <row r="636" s="81" customFormat="1" x14ac:dyDescent="0.35"/>
    <row r="637" s="81" customFormat="1" x14ac:dyDescent="0.35"/>
    <row r="638" s="81" customFormat="1" x14ac:dyDescent="0.35"/>
    <row r="639" s="81" customFormat="1" x14ac:dyDescent="0.35"/>
    <row r="640" s="81" customFormat="1" x14ac:dyDescent="0.35"/>
    <row r="641" s="81" customFormat="1" x14ac:dyDescent="0.35"/>
    <row r="642" s="81" customFormat="1" x14ac:dyDescent="0.35"/>
    <row r="643" s="81" customFormat="1" x14ac:dyDescent="0.35"/>
    <row r="644" s="81" customFormat="1" x14ac:dyDescent="0.35"/>
    <row r="645" s="81" customFormat="1" x14ac:dyDescent="0.35"/>
    <row r="646" s="81" customFormat="1" x14ac:dyDescent="0.35"/>
    <row r="647" s="81" customFormat="1" x14ac:dyDescent="0.35"/>
    <row r="648" s="81" customFormat="1" x14ac:dyDescent="0.35"/>
    <row r="649" s="81" customFormat="1" x14ac:dyDescent="0.35"/>
    <row r="650" s="81" customFormat="1" x14ac:dyDescent="0.35"/>
    <row r="651" s="81" customFormat="1" x14ac:dyDescent="0.35"/>
    <row r="652" s="81" customFormat="1" x14ac:dyDescent="0.35"/>
    <row r="653" s="81" customFormat="1" x14ac:dyDescent="0.35"/>
    <row r="654" s="81" customFormat="1" x14ac:dyDescent="0.35"/>
    <row r="655" s="81" customFormat="1" x14ac:dyDescent="0.35"/>
    <row r="656" s="81" customFormat="1" x14ac:dyDescent="0.35"/>
    <row r="657" s="81" customFormat="1" x14ac:dyDescent="0.35"/>
    <row r="658" s="81" customFormat="1" x14ac:dyDescent="0.35"/>
    <row r="659" s="81" customFormat="1" x14ac:dyDescent="0.35"/>
    <row r="660" s="81" customFormat="1" x14ac:dyDescent="0.35"/>
    <row r="661" s="81" customFormat="1" x14ac:dyDescent="0.35"/>
    <row r="662" s="81" customFormat="1" x14ac:dyDescent="0.35"/>
    <row r="663" s="81" customFormat="1" x14ac:dyDescent="0.35"/>
    <row r="664" s="81" customFormat="1" x14ac:dyDescent="0.35"/>
    <row r="665" s="81" customFormat="1" x14ac:dyDescent="0.35"/>
    <row r="666" s="81" customFormat="1" x14ac:dyDescent="0.35"/>
    <row r="667" s="81" customFormat="1" x14ac:dyDescent="0.35"/>
    <row r="668" s="81" customFormat="1" x14ac:dyDescent="0.35"/>
    <row r="669" s="81" customFormat="1" x14ac:dyDescent="0.35"/>
    <row r="670" s="81" customFormat="1" x14ac:dyDescent="0.35"/>
    <row r="671" s="81" customFormat="1" x14ac:dyDescent="0.35"/>
    <row r="672" s="81" customFormat="1" x14ac:dyDescent="0.35"/>
    <row r="673" s="81" customFormat="1" x14ac:dyDescent="0.35"/>
    <row r="674" s="81" customFormat="1" x14ac:dyDescent="0.35"/>
    <row r="675" s="81" customFormat="1" x14ac:dyDescent="0.35"/>
    <row r="676" s="81" customFormat="1" x14ac:dyDescent="0.35"/>
    <row r="677" s="81" customFormat="1" x14ac:dyDescent="0.35"/>
    <row r="678" s="81" customFormat="1" x14ac:dyDescent="0.35"/>
    <row r="679" s="81" customFormat="1" x14ac:dyDescent="0.35"/>
    <row r="680" s="81" customFormat="1" x14ac:dyDescent="0.35"/>
    <row r="681" s="81" customFormat="1" x14ac:dyDescent="0.35"/>
    <row r="682" s="81" customFormat="1" x14ac:dyDescent="0.35"/>
    <row r="683" s="81" customFormat="1" x14ac:dyDescent="0.35"/>
    <row r="684" s="81" customFormat="1" x14ac:dyDescent="0.35"/>
    <row r="685" s="81" customFormat="1" x14ac:dyDescent="0.35"/>
    <row r="686" s="81" customFormat="1" x14ac:dyDescent="0.35"/>
    <row r="687" s="81" customFormat="1" x14ac:dyDescent="0.35"/>
    <row r="688" s="81" customFormat="1" x14ac:dyDescent="0.35"/>
    <row r="689" s="81" customFormat="1" x14ac:dyDescent="0.35"/>
    <row r="690" s="81" customFormat="1" x14ac:dyDescent="0.35"/>
    <row r="691" s="81" customFormat="1" x14ac:dyDescent="0.35"/>
    <row r="692" s="81" customFormat="1" x14ac:dyDescent="0.35"/>
    <row r="693" s="81" customFormat="1" x14ac:dyDescent="0.35"/>
    <row r="694" s="81" customFormat="1" x14ac:dyDescent="0.35"/>
    <row r="695" s="81" customFormat="1" x14ac:dyDescent="0.35"/>
    <row r="696" s="81" customFormat="1" x14ac:dyDescent="0.35"/>
    <row r="697" s="81" customFormat="1" x14ac:dyDescent="0.35"/>
    <row r="698" s="81" customFormat="1" x14ac:dyDescent="0.35"/>
    <row r="699" s="81" customFormat="1" x14ac:dyDescent="0.35"/>
    <row r="700" s="81" customFormat="1" x14ac:dyDescent="0.35"/>
    <row r="701" s="81" customFormat="1" x14ac:dyDescent="0.35"/>
    <row r="702" s="81" customFormat="1" x14ac:dyDescent="0.35"/>
    <row r="703" s="81" customFormat="1" x14ac:dyDescent="0.35"/>
    <row r="704" s="81" customFormat="1" x14ac:dyDescent="0.35"/>
    <row r="705" s="81" customFormat="1" x14ac:dyDescent="0.35"/>
    <row r="706" s="81" customFormat="1" x14ac:dyDescent="0.35"/>
    <row r="707" s="81" customFormat="1" x14ac:dyDescent="0.35"/>
    <row r="708" s="81" customFormat="1" x14ac:dyDescent="0.35"/>
    <row r="709" s="81" customFormat="1" x14ac:dyDescent="0.35"/>
    <row r="710" s="81" customFormat="1" x14ac:dyDescent="0.35"/>
    <row r="711" s="81" customFormat="1" x14ac:dyDescent="0.35"/>
    <row r="712" s="81" customFormat="1" x14ac:dyDescent="0.35"/>
    <row r="713" s="81" customFormat="1" x14ac:dyDescent="0.35"/>
    <row r="714" s="81" customFormat="1" x14ac:dyDescent="0.35"/>
    <row r="715" s="81" customFormat="1" x14ac:dyDescent="0.35"/>
    <row r="716" s="81" customFormat="1" x14ac:dyDescent="0.35"/>
    <row r="717" s="81" customFormat="1" x14ac:dyDescent="0.35"/>
    <row r="718" s="81" customFormat="1" x14ac:dyDescent="0.35"/>
    <row r="719" s="81" customFormat="1" x14ac:dyDescent="0.35"/>
    <row r="720" s="81" customFormat="1" x14ac:dyDescent="0.35"/>
    <row r="721" s="81" customFormat="1" x14ac:dyDescent="0.35"/>
    <row r="722" s="81" customFormat="1" x14ac:dyDescent="0.35"/>
    <row r="723" s="81" customFormat="1" x14ac:dyDescent="0.35"/>
    <row r="724" s="81" customFormat="1" x14ac:dyDescent="0.35"/>
    <row r="725" s="81" customFormat="1" x14ac:dyDescent="0.35"/>
    <row r="726" s="81" customFormat="1" x14ac:dyDescent="0.35"/>
    <row r="727" s="81" customFormat="1" x14ac:dyDescent="0.35"/>
    <row r="728" s="81" customFormat="1" x14ac:dyDescent="0.35"/>
    <row r="729" s="81" customFormat="1" x14ac:dyDescent="0.35"/>
    <row r="730" s="81" customFormat="1" x14ac:dyDescent="0.35"/>
    <row r="731" s="81" customFormat="1" x14ac:dyDescent="0.35"/>
    <row r="732" s="81" customFormat="1" x14ac:dyDescent="0.35"/>
    <row r="733" s="81" customFormat="1" x14ac:dyDescent="0.35"/>
    <row r="734" s="81" customFormat="1" x14ac:dyDescent="0.35"/>
    <row r="735" s="81" customFormat="1" x14ac:dyDescent="0.35"/>
    <row r="736" s="81" customFormat="1" x14ac:dyDescent="0.35"/>
    <row r="737" s="81" customFormat="1" x14ac:dyDescent="0.35"/>
    <row r="738" s="81" customFormat="1" x14ac:dyDescent="0.35"/>
    <row r="739" s="81" customFormat="1" x14ac:dyDescent="0.35"/>
    <row r="740" s="81" customFormat="1" x14ac:dyDescent="0.35"/>
    <row r="741" s="81" customFormat="1" x14ac:dyDescent="0.35"/>
    <row r="742" s="81" customFormat="1" x14ac:dyDescent="0.35"/>
    <row r="743" s="81" customFormat="1" x14ac:dyDescent="0.35"/>
    <row r="744" s="81" customFormat="1" x14ac:dyDescent="0.35"/>
    <row r="745" s="81" customFormat="1" x14ac:dyDescent="0.35"/>
    <row r="746" s="81" customFormat="1" x14ac:dyDescent="0.35"/>
    <row r="747" s="81" customFormat="1" x14ac:dyDescent="0.35"/>
    <row r="748" s="81" customFormat="1" x14ac:dyDescent="0.35"/>
    <row r="749" s="81" customFormat="1" x14ac:dyDescent="0.35"/>
    <row r="750" s="81" customFormat="1" x14ac:dyDescent="0.35"/>
    <row r="751" s="81" customFormat="1" x14ac:dyDescent="0.35"/>
    <row r="752" s="81" customFormat="1" x14ac:dyDescent="0.35"/>
    <row r="753" s="81" customFormat="1" x14ac:dyDescent="0.35"/>
    <row r="754" s="81" customFormat="1" x14ac:dyDescent="0.35"/>
    <row r="755" s="81" customFormat="1" x14ac:dyDescent="0.35"/>
    <row r="756" s="81" customFormat="1" x14ac:dyDescent="0.35"/>
    <row r="757" s="81" customFormat="1" x14ac:dyDescent="0.35"/>
    <row r="758" s="81" customFormat="1" x14ac:dyDescent="0.35"/>
    <row r="759" s="81" customFormat="1" x14ac:dyDescent="0.35"/>
    <row r="760" s="81" customFormat="1" x14ac:dyDescent="0.35"/>
    <row r="761" s="81" customFormat="1" x14ac:dyDescent="0.35"/>
    <row r="762" s="81" customFormat="1" x14ac:dyDescent="0.35"/>
    <row r="763" s="81" customFormat="1" x14ac:dyDescent="0.35"/>
    <row r="764" s="81" customFormat="1" x14ac:dyDescent="0.35"/>
    <row r="765" s="81" customFormat="1" x14ac:dyDescent="0.35"/>
    <row r="766" s="81" customFormat="1" x14ac:dyDescent="0.35"/>
    <row r="767" s="81" customFormat="1" x14ac:dyDescent="0.35"/>
    <row r="768" s="81" customFormat="1" x14ac:dyDescent="0.35"/>
    <row r="769" s="81" customFormat="1" x14ac:dyDescent="0.35"/>
    <row r="770" s="81" customFormat="1" x14ac:dyDescent="0.35"/>
    <row r="771" s="81" customFormat="1" x14ac:dyDescent="0.35"/>
    <row r="772" s="81" customFormat="1" x14ac:dyDescent="0.35"/>
    <row r="773" s="81" customFormat="1" x14ac:dyDescent="0.35"/>
    <row r="774" s="81" customFormat="1" x14ac:dyDescent="0.35"/>
    <row r="775" s="81" customFormat="1" x14ac:dyDescent="0.35"/>
    <row r="776" s="81" customFormat="1" x14ac:dyDescent="0.35"/>
    <row r="777" s="81" customFormat="1" x14ac:dyDescent="0.35"/>
    <row r="778" s="81" customFormat="1" x14ac:dyDescent="0.35"/>
    <row r="779" s="81" customFormat="1" x14ac:dyDescent="0.35"/>
    <row r="780" s="81" customFormat="1" x14ac:dyDescent="0.35"/>
    <row r="781" s="81" customFormat="1" x14ac:dyDescent="0.35"/>
    <row r="782" s="81" customFormat="1" x14ac:dyDescent="0.35"/>
    <row r="783" s="81" customFormat="1" x14ac:dyDescent="0.35"/>
    <row r="784" s="81" customFormat="1" x14ac:dyDescent="0.35"/>
    <row r="785" s="81" customFormat="1" x14ac:dyDescent="0.35"/>
    <row r="786" s="81" customFormat="1" x14ac:dyDescent="0.35"/>
    <row r="787" s="81" customFormat="1" x14ac:dyDescent="0.35"/>
    <row r="788" s="81" customFormat="1" x14ac:dyDescent="0.35"/>
    <row r="789" s="81" customFormat="1" x14ac:dyDescent="0.35"/>
    <row r="790" s="81" customFormat="1" x14ac:dyDescent="0.35"/>
    <row r="791" s="81" customFormat="1" x14ac:dyDescent="0.35"/>
    <row r="792" s="81" customFormat="1" x14ac:dyDescent="0.35"/>
    <row r="793" s="81" customFormat="1" x14ac:dyDescent="0.35"/>
    <row r="794" s="81" customFormat="1" x14ac:dyDescent="0.35"/>
    <row r="795" s="81" customFormat="1" x14ac:dyDescent="0.35"/>
    <row r="796" s="81" customFormat="1" x14ac:dyDescent="0.35"/>
    <row r="797" s="81" customFormat="1" x14ac:dyDescent="0.35"/>
    <row r="798" s="81" customFormat="1" x14ac:dyDescent="0.35"/>
    <row r="799" s="81" customFormat="1" x14ac:dyDescent="0.35"/>
    <row r="800" s="81" customFormat="1" x14ac:dyDescent="0.35"/>
    <row r="801" s="81" customFormat="1" x14ac:dyDescent="0.35"/>
    <row r="802" s="81" customFormat="1" x14ac:dyDescent="0.35"/>
    <row r="803" s="81" customFormat="1" x14ac:dyDescent="0.35"/>
    <row r="804" s="81" customFormat="1" x14ac:dyDescent="0.35"/>
    <row r="805" s="81" customFormat="1" x14ac:dyDescent="0.35"/>
    <row r="806" s="81" customFormat="1" x14ac:dyDescent="0.35"/>
    <row r="807" s="81" customFormat="1" x14ac:dyDescent="0.35"/>
    <row r="808" s="81" customFormat="1" x14ac:dyDescent="0.35"/>
    <row r="809" s="81" customFormat="1" x14ac:dyDescent="0.35"/>
    <row r="810" s="81" customFormat="1" x14ac:dyDescent="0.35"/>
    <row r="811" s="81" customFormat="1" x14ac:dyDescent="0.35"/>
    <row r="812" s="81" customFormat="1" x14ac:dyDescent="0.35"/>
    <row r="813" s="81" customFormat="1" x14ac:dyDescent="0.35"/>
    <row r="814" s="81" customFormat="1" x14ac:dyDescent="0.35"/>
    <row r="815" s="81" customFormat="1" x14ac:dyDescent="0.35"/>
    <row r="816" s="81" customFormat="1" x14ac:dyDescent="0.35"/>
    <row r="817" s="81" customFormat="1" x14ac:dyDescent="0.35"/>
    <row r="818" s="81" customFormat="1" x14ac:dyDescent="0.35"/>
    <row r="819" s="81" customFormat="1" x14ac:dyDescent="0.35"/>
    <row r="820" s="81" customFormat="1" x14ac:dyDescent="0.35"/>
    <row r="821" s="81" customFormat="1" x14ac:dyDescent="0.35"/>
    <row r="822" s="81" customFormat="1" x14ac:dyDescent="0.35"/>
    <row r="823" s="81" customFormat="1" x14ac:dyDescent="0.35"/>
    <row r="824" s="81" customFormat="1" x14ac:dyDescent="0.35"/>
    <row r="825" s="81" customFormat="1" x14ac:dyDescent="0.35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1"/>
  <sheetViews>
    <sheetView zoomScale="70" zoomScaleNormal="70" workbookViewId="0">
      <pane ySplit="1" topLeftCell="A362" activePane="bottomLeft" state="frozen"/>
      <selection pane="bottomLeft" activeCell="AT390" sqref="AT390"/>
    </sheetView>
  </sheetViews>
  <sheetFormatPr defaultColWidth="8.81640625" defaultRowHeight="14.5" x14ac:dyDescent="0.35"/>
  <cols>
    <col min="1" max="1" width="9.1796875" style="1" customWidth="1"/>
    <col min="2" max="2" width="12.6328125" style="80" bestFit="1" customWidth="1"/>
    <col min="3" max="3" width="11.6328125" style="7" customWidth="1"/>
    <col min="4" max="4" width="11.6328125" style="6" customWidth="1"/>
    <col min="18" max="18" width="12.81640625" style="80" customWidth="1"/>
    <col min="19" max="19" width="10.6328125" style="80" bestFit="1" customWidth="1"/>
    <col min="20" max="20" width="14.6328125" style="80" customWidth="1"/>
    <col min="21" max="21" width="31.36328125" style="80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1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100.964231896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85.348741934816218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1" t="s">
        <v>50</v>
      </c>
    </row>
    <row r="3" spans="1:23" s="81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98.438714051000005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83.213829731188412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1" t="s">
        <v>54</v>
      </c>
    </row>
    <row r="4" spans="1:23" s="81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99.464791825000006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84.081210639195376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1" t="s">
        <v>86</v>
      </c>
    </row>
    <row r="5" spans="1:23" s="81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100.81742681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85.224642249566898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1" t="s">
        <v>92</v>
      </c>
    </row>
    <row r="6" spans="1:23" s="81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99.753958068000003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84.325653394680188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1" t="s">
        <v>524</v>
      </c>
    </row>
    <row r="7" spans="1:23" s="81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91.56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102.360749817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89.344262295081961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86.529269389029409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1" t="s">
        <v>126</v>
      </c>
    </row>
    <row r="8" spans="1:23" s="81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99.310216627000003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83.95054259531608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1" t="s">
        <v>132</v>
      </c>
    </row>
    <row r="9" spans="1:23" s="81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98.018123552999995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82.858289267006853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1" t="s">
        <v>146</v>
      </c>
    </row>
    <row r="10" spans="1:23" s="81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101.425715977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85.738851233888255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1" t="s">
        <v>526</v>
      </c>
    </row>
    <row r="11" spans="1:23" s="81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91.53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97.369736759999995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89.314988290398119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82.310184299232702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1" t="s">
        <v>152</v>
      </c>
    </row>
    <row r="12" spans="1:23" s="81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100.526067172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84.978345337413913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1" t="s">
        <v>158</v>
      </c>
    </row>
    <row r="13" spans="1:23" s="81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100.035524618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84.563671852921715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1" t="s">
        <v>176</v>
      </c>
    </row>
    <row r="14" spans="1:23" s="81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100.138470828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84.650696033123552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1" t="s">
        <v>190</v>
      </c>
    </row>
    <row r="15" spans="1:23" s="81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98.547812393000001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83.30605453260587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1" t="s">
        <v>206</v>
      </c>
    </row>
    <row r="16" spans="1:23" s="81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91.3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95.117587299999997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89.09055425448868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80.406360346427576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1" t="s">
        <v>214</v>
      </c>
    </row>
    <row r="17" spans="1:23" s="81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91.28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102.21338736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89.071038251366119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86.404698537776568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1" t="s">
        <v>220</v>
      </c>
    </row>
    <row r="18" spans="1:23" s="81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97.181186995999994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82.150796317495917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1" t="s">
        <v>222</v>
      </c>
    </row>
    <row r="19" spans="1:23" s="81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100.22746071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84.725922421033403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1" t="s">
        <v>224</v>
      </c>
    </row>
    <row r="20" spans="1:23" s="81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97.773908874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82.651845705527236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1" t="s">
        <v>230</v>
      </c>
    </row>
    <row r="21" spans="1:23" s="81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97.547049885000007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82.46007354082937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1" t="s">
        <v>531</v>
      </c>
    </row>
    <row r="22" spans="1:23" s="81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99.986988236000002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84.522642281716401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1" t="s">
        <v>264</v>
      </c>
    </row>
    <row r="23" spans="1:23" s="81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100.58707523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85.029917670510542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1" t="s">
        <v>532</v>
      </c>
    </row>
    <row r="24" spans="1:23" s="81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92.49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100.293391876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90.251756440281028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84.781656436602319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1" t="s">
        <v>276</v>
      </c>
    </row>
    <row r="25" spans="1:23" s="81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101.30068745299999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85.633160069512741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1" t="s">
        <v>314</v>
      </c>
    </row>
    <row r="26" spans="1:23" s="81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99.725083104000007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84.30124433610041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1" t="s">
        <v>318</v>
      </c>
    </row>
    <row r="27" spans="1:23" s="81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91.17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88.963700234192032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84.564144180417486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1" t="s">
        <v>533</v>
      </c>
    </row>
    <row r="28" spans="1:23" s="81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98.772082310000002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83.495638060458504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1" t="s">
        <v>346</v>
      </c>
    </row>
    <row r="29" spans="1:23" s="81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83.45083519321588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1" t="s">
        <v>350</v>
      </c>
    </row>
    <row r="30" spans="1:23" s="81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82.624095489422018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1" t="s">
        <v>535</v>
      </c>
    </row>
    <row r="31" spans="1:23" s="81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81.656184486654951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1" t="s">
        <v>536</v>
      </c>
    </row>
    <row r="32" spans="1:23" s="81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80.794785961063766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1" t="s">
        <v>390</v>
      </c>
    </row>
    <row r="33" spans="1:23" s="81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80.449043078661433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1" t="s">
        <v>418</v>
      </c>
    </row>
    <row r="34" spans="1:23" s="81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94.584078820000002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79.955366200040572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1" t="s">
        <v>431</v>
      </c>
    </row>
    <row r="35" spans="1:23" s="81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93.883078236000003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79.362784878750475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1" t="s">
        <v>525</v>
      </c>
    </row>
    <row r="36" spans="1:23" s="81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92.273076893999999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78.001792114554448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1" t="s">
        <v>575</v>
      </c>
    </row>
    <row r="37" spans="1:23" s="81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76.729559748427675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1" t="s">
        <v>576</v>
      </c>
    </row>
    <row r="38" spans="1:23" s="81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77.865692838303914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1" t="s">
        <v>90</v>
      </c>
    </row>
    <row r="39" spans="1:23" s="81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90.720075600000001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76.688983566646385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1" t="s">
        <v>210</v>
      </c>
    </row>
    <row r="40" spans="1:23" s="81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90.954075794999994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76.886792452830178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1" t="s">
        <v>483</v>
      </c>
    </row>
    <row r="41" spans="1:23" s="81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86.58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90.466075387999993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84.484777517564396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76.474267937771913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1" t="s">
        <v>534</v>
      </c>
    </row>
    <row r="42" spans="1:23" s="81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86.49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91.194075995000006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84.396955503512871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77.089673361736658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1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90.501075417999999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76.503854737691881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1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91.369076140999994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77.23760735795517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1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76.063434097236296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1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92.527077105999993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78.216507743428906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1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93.200077667000002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78.785419625628364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1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79.148914587137341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1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93.881078234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79.361094204227811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1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79.126935821724032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1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81.340873740588577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1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96.206080172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81.326503009681929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1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89.65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87.480483996877439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82.597044701286038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1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82.015452762702594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1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98.581082151000004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83.334178670594667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1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99.851083208999995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84.407756813276293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1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91.38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99.965083304000004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89.16861826697891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84.504125245006875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1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84.550618786772162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1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85.391729221472687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1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86.731588557516744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1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89.013998782714538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1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104.826087355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88.613308987624265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1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103.76208646800001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87.71387029119046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1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87.577771014939927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1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87.971698113630211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1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104.899087416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88.675018597557539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1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93.67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104.16808680699999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91.403200624512095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88.057077162654124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1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103.703086419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87.663995401225179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1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93.51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103.229086024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91.24707259953162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87.263305606134878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1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87.705416920267794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1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87.070568742673728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1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103.52708627299999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87.515216068590647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1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88.267566105221931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1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85.418780009608653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1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101.14508428800001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85.501623047693926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1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101.41108450900001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85.726482721168367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1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92.91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100.696083913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90.661592505854799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85.122066679910276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1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101.971084976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86.199871508898582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1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87.306417799700185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1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86.299621288829144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1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102.77508564599999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86.879522553735256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1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94.5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92.213114754098356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87.2159667279536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1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103.273086061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87.300500439716188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1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104.71608726300001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88.520321904093692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1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103.175085979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87.21765740163093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1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105.951088293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89.564313248546014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1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94.81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92.51561280249804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88.841550010144047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1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109.313091094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92.406336646913957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1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108.70009058300001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91.888144991941118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1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96.65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108.03009002500001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94.311085089773613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91.321769121525662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1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109.084090903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92.212754446191468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1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110.20609183800001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93.161222695329229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1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94.804558057471652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1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98.93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96.535909445745517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94.466423209575979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1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95.247514708865893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1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94.351457361477415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1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111.817093181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94.523060796786595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1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95.857002772846641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1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115.851096543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97.933150740937975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1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114.646095538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96.914519510098955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1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101.83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115.355096129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99.365729898516776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97.513863528634388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1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115.793096494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97.884121187388686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1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97.72266179752485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1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97.560357070399675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1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115.466096222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97.607695949426301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1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115.70409642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97.808886183810102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1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117.010097508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98.912896462827703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1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98.471630485956126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1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102.18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99.707259953161596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99.206228444326086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1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118.29609858000001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1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116.403097003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98.399776831422869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1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115.133095944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97.326198687895896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1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102.91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117.07809756499999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100.41959406713504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98.970379387299644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1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98.910360451889034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1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118.16109846800001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99.885879489162775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1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119.776099813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101.25109893797479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1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100.22063298885845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1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105.85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103.28844652615143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101.36014742693469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1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101.79549604382227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1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102.42696287321634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1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106.36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121.999101666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103.78610460577673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103.13028335714365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1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107.1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104.50819672131146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103.53689051221794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1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103.95364171273754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1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104.90633664733662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1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108.77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106.13778298204527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104.56059376493428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1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107.44535519125682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105.4828565631974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1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123.663103053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104.53692432584364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1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124.643103869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105.36535470331485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1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123.514102928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104.41096909419309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1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109.28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123.67310306100001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106.63544106167056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104.54537769676631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1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122.327101939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103.40755393236739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1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125.371104476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105.98076012727958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1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111.26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126.429105358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108.56752537080406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106.87512680099073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1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123.446102872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104.35348617056648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1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123.199102666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104.14468790167602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1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122.57510214600001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103.61719753851919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1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110.13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107.46487119437938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102.6619665921361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1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123.088102573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104.05085548088411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1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104.36870223873447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1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121.622101352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102.8115912628773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1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105.9249678773303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1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110.52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122.87210239300001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107.84543325526931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103.86826266286829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1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121.91410159500001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103.05842970176506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1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119.84209986800001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101.30689118792408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1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119.845099871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101.30942719970807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1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121.08210090199999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102.35510921783774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1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102.91387705459186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1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102.65351322121346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1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122.481102068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103.53773584947926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1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102.64928653575211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1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121.42410118700001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102.64421451302947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1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121.99810166499999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103.12943801988231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1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110.58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122.83210235999999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107.903981264637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103.83444917833231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1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109.2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106.55737704918033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104.09227699992672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1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123.87310322800001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104.71444512113681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1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104.35602218150515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1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122.682102235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103.70764861026576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1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104.50395617772368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1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124.029103358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104.84631771192601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1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109.13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106.48907103825135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104.51748157136899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1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109.18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106.53786104605777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104.7871441129314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1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103.90714817097225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1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104.2638804352359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1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123.70610308800001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104.57327382131828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1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123.90010325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104.73726922296612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1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123.18710265599999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104.13454385623069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1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125.245104371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105.87424765010368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1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124.330103608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105.1007641844751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1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104.56312977587294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1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123.763103136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104.62145803760622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1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124.603103836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105.33154121877888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1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125.996104997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106.50909582769775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1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125.60510467100001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106.1785690134634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1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126.340105283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106.7998917965668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1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126.51610543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106.94867113004665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1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107.1439440052918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1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105.73223101386917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1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127.06210588499999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107.41022519780887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1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125.96010496700001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106.47866369136179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1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107.2504564824677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1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109.89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124.275103563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107.23067915690866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105.05427064355514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1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111.66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124.756103963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108.95784543325526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105.46087779778408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1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105.93257591099163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1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126.211105176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106.69084330845224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1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110.78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108.09914129586261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107.72046392115259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1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106.86075606923873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1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127.02710585600001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107.38063839873425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1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127.190105992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106.54761904761904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107.51842834950745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1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128.130106775</v>
      </c>
      <c r="F189" s="76">
        <f>IF(VLOOKUP(A189,Database!$A:$AS,MATCH($F$1,Database!$A$1:$AS$1,0),FALSE)=0,#N/A,VLOOKUP(A189,Database!$A:$AS,MATCH($F$1,Database!$A$1:$AS$1,0),FALSE))</f>
        <v>98.291809016000002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108.31304524244268</v>
      </c>
      <c r="L189" s="76">
        <f>(((Table134567891011121314151617343[[#This Row],[EA19]]-VLOOKUP($U$1,A:F,6,))/VLOOKUP($U$1,A:F,6,))*100)+100</f>
        <v>109.83240223490655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1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107.88023263649376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1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127.00210583499999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107.35950497058226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1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108.72556975750095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1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129.63910803300001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109.5886589576148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1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110.3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130.51310876100001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107.63075722092115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110.32748360060076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1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109.56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130.29410857799999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106.90866510538642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110.14235477080092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1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110.71633867572305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1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130.15910846599999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110.0282342599637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1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131.78210981800001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111.40021640602106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1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132.22411018700001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111.7738554138207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1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131.924109937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111.5202542776876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1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131.61410967800001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111.25819976978653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1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112.05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109.33840749414519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112.07225941719641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1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132.35011029200001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108.42115534738485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111.8803678909966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1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110.48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107.8064012490242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113.32251301790987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1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135.697113081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114.70971123298054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1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134.768112307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113.92439304822929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1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113.31659565877121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1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135.69211307699999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114.70548454751921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1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111.05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133.16711097300001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108.36260733801717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112.57100831853994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1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115.21099614526271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1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136.163113469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115.10363833082549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1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113.44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110.69476971116315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113.03678907176348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1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114.12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133.87011155799999</v>
      </c>
      <c r="F213" s="76">
        <f>IF(VLOOKUP(A213,Database!$A:$AS,MATCH($F$1,Database!$A$1:$AS$1,0),FALSE)=0,#N/A,VLOOKUP(A213,Database!$A:$AS,MATCH($F$1,Database!$A$1:$AS$1,0),FALSE))</f>
        <v>108.29097575199999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111.35831381733021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113.16528031350735</v>
      </c>
      <c r="L213" s="76">
        <f>(((Table134567891011121314151617343[[#This Row],[EA19]]-VLOOKUP($U$1,A:F,6,))/VLOOKUP($U$1,A:F,6,))*100)+100</f>
        <v>121.00558659234856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1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134.379111983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113.59555690851761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1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134.63211219300001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113.80942719928541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1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133.627111356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112.95986339366222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1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112.21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133.367111139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109.49453551912568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112.7400757420651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1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133.78711148900001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113.09511733265143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1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133.67511139600001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113.00043957544352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1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131.236109363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110.93866233825882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1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132.04611003799999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111.62338540581817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1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128.66310721900001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108.76360992749825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1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105.3357679042402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1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110.43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126.478105398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107.7576112412178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106.91654831918802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1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123.14110261800001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104.09565834897207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1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122.52610210500001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103.57577601947656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1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115.21909601599999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97.398897680535825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1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95.059004530866076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1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106.591088826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90.105329005348167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1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105.617088014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89.281970649754285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1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89.026678839943855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1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102.56408546999999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86.701156421180755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1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103.446086205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87.446743761412051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1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94.08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91.803278688524586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86.887130587396584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1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87.708798268467802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1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94.93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92.632708821233422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88.543146006768325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1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88.932846419151957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1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106.258088548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89.823831743817763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1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89.589673362159331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1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97.27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94.916081186572981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89.21857036614368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1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104.96208746799999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88.728274835722814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1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104.051086709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87.958172719139554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1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104.05508671299999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87.961554068184881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1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106.345088621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89.89737607371903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1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106.707088923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90.203388111601399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1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106.22908852400001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89.799316967465785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1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106.32008860000001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89.876242645567046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1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99.95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97.531225604996095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88.862683438296017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1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104.22008685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88.101034692635423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1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100.1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104.85608738000001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97.67759562841529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88.638669101237568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1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99.91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105.49908791599999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97.492193598750973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89.182220869823709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1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108.02609002200001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91.318387773325668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1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89.069791032663829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1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103.75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105.851088209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101.23926619828259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89.479779535938093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1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104.1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106.279088566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101.58079625292739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89.841583823769753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1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105.416087847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89.112057888967783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1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104.917087431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88.690234665725512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1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87.962399404600887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1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104.453087044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88.297998241557892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1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102.62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104.674087228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100.13661202185793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88.484817745035059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1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104.58008715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88.405356055995128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1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101.06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103.157085964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98.614363778298198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87.202441333462957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1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101.654084712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85.931899641858834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1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85.472881585035267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1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102.308085257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86.484750118628966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1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100.88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100.691083909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98.438719750195148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85.117839994448943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1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99.467082888999997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99.336455893832934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84.083147359025944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1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82.77202948564053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1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100.96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97.133080944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98.516783762685392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82.110130519910498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1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97.625081354000002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82.526036383168773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1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98.84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97.688081406999999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96.448087431693992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82.579292622179395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1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99.51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97.101873536299763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81.957969838230653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1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101.75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98.872082392999999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99.287665886026531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83.580171772221092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1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99.42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97.014051522248238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80.948637316420957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1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97.98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96.243080203000005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95.608899297423889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81.357780483279228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1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97.98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93.969078307999993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95.608899297423889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79.435483871390403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1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94.363078635999997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96.409055425448855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79.768546696563419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1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98.71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95.141079284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96.32123341139733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80.426218975986785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1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99.65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94.610078841999993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97.238485558157691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79.977344965453881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1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80.650233313045234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1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79.782917427470068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1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101.14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98.692427790788443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80.257996888877614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1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99.86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97.44340359094457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81.00442956637022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1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99.12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96.721311475409834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81.013728274554211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1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98.39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96.648080539999995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96.008977361436379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81.700142016636221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1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99.03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96.633489461358309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81.432170149596487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1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98.94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95.598079665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96.545667447306784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80.812538040170409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1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98.263075722092111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81.515858524097737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1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99.45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97.04332552693208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81.723811455726874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1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98.02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95.647931303668997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81.618144315812316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1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82.094914451742511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1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98.83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96.438329430132697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81.55897071766303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1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99.1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97.518081265000006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96.701795472287273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82.435585311422201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1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82.10590383444918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1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96.642080535000005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81.695069993913563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1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100.15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97.726385636221707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81.615608304873646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1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98.31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95.930913348946135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82.014607425441255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1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97.262081051999999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82.219179008870398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1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97.6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96.817080680999993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95.238095238095227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81.84300399013209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1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96.77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94.428181108508966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81.509941164959088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1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81.702678028420237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1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96.854080711999998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81.874281463729403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1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100.03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97.60928961748634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82.936870223704375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1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98.836082363000003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83.549739635885118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1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99.27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99.756083129999993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96.867681498829029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84.327449786975038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1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100.26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100.93208411000001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97.833723653395779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85.321566240616761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1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85.483025630480597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1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99.2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96.799375487900079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86.28271454698384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1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100.08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99.787083155999994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97.658079625292729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84.353655237849679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1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101.17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101.18408432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98.721701795472285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85.534591194968542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1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100.562083802</v>
      </c>
      <c r="F311" s="76">
        <f>IF(VLOOKUP(A311,Database!$A:$AS,MATCH($F$1,Database!$A$1:$AS$1,0),FALSE)=0,#N/A,VLOOKUP(A311,Database!$A:$AS,MATCH($F$1,Database!$A$1:$AS$1,0),FALSE))</f>
        <v>100.69160903300001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85.00879150633439</v>
      </c>
      <c r="L311" s="76">
        <f>(((Table134567891011121314151617343[[#This Row],[EA19]]-VLOOKUP($U$1,A:F,6,))/VLOOKUP($U$1,A:F,6,))*100)+100</f>
        <v>112.51396648109491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1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99.35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100.486083738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96.945745511319274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84.944545884617114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1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100.300083583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84.787313180214596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1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101.45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101.84408487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98.994925839188127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86.092513694461346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1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100.84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101.449084541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98.399687743950039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85.758605532027005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1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100.07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102.35808529800001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97.648321623731448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86.527016974087601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1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102.55308546099999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86.691857712996764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1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99.63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100.350083625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97.218969555035116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84.829580036518564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1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99.32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100.660083883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96.916471506635432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85.091634543574301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1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99.15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100.80108400100001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96.750585480093676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85.21082707797953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1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101.08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102.142085118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98.63387978142076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86.344424156071767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1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101.90308491899999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97.482435597189692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86.142388584426627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1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99.54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102.791434047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97.131147540983605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86.371474944207748</v>
      </c>
      <c r="L323" s="76">
        <f>(((Table134567891011121314151617343[[#This Row],[EA19]]-VLOOKUP($U$1,A:F,6,))/VLOOKUP($U$1,A:F,6,))*100)+100</f>
        <v>114.86033519553197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1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102.26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103.22108601799999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99.785323965651841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87.25654290973489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1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100.77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103.25408604499999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98.331381733021075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87.284439034286862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1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101.12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104.234086862</v>
      </c>
      <c r="F326" s="76">
        <f>IF(VLOOKUP(A326,Database!$A:$AS,MATCH($F$1,Database!$A$1:$AS$1,0),FALSE)=0,#N/A,VLOOKUP(A326,Database!$A:$AS,MATCH($F$1,Database!$A$1:$AS$1,0),FALSE))</f>
        <v>101.991500708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98.672911787665882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88.112869412603402</v>
      </c>
      <c r="L326" s="76">
        <f>(((Table134567891011121314151617343[[#This Row],[EA19]]-VLOOKUP($U$1,A:F,6,))/VLOOKUP($U$1,A:F,6,))*100)+100</f>
        <v>113.96648044680254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1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100.11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102.791434047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97.68735362997657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87.481402583209359</v>
      </c>
      <c r="L327" s="76">
        <f>(((Table134567891011121314151617343[[#This Row],[EA19]]-VLOOKUP($U$1,A:F,6,))/VLOOKUP($U$1,A:F,6,))*100)+100</f>
        <v>114.86033519553197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1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101.43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103.290086075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98.97540983606558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87.314871170622837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1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101.03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103.301086084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98.585089773614357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87.324169878806828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1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103.33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104.486087072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100.82943013270882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88.325894366955211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1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102.05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104.49208707699999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99.580405932864949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88.330966389677855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1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102.56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104.233086861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100.07806401249024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88.112024075342077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1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102.89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104.639087199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100.40007806401249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88.455230945960409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1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103.6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105.322087768</v>
      </c>
      <c r="F334" s="76">
        <f>IF(VLOOKUP(A334,Database!$A:$AS,MATCH($F$1,Database!$A$1:$AS$1,0),FALSE)=0,#N/A,VLOOKUP(A334,Database!$A:$AS,MATCH($F$1,Database!$A$1:$AS$1,0),FALSE))</f>
        <v>104.991250729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101.09289617486338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89.032596199082519</v>
      </c>
      <c r="L334" s="76">
        <f>(((Table134567891011121314151617343[[#This Row],[EA19]]-VLOOKUP($U$1,A:F,6,))/VLOOKUP($U$1,A:F,6,))*100)+100</f>
        <v>117.31843575425862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1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104.08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106.40408866999999</v>
      </c>
      <c r="F335" s="76">
        <f>IF(VLOOKUP(A335,Database!$A:$AS,MATCH($F$1,Database!$A$1:$AS$1,0),FALSE)=0,#N/A,VLOOKUP(A335,Database!$A:$AS,MATCH($F$1,Database!$A$1:$AS$1,0),FALSE))</f>
        <v>105.691192401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101.56128024980484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89.947250963684311</v>
      </c>
      <c r="L335" s="76">
        <f>(((Table134567891011121314151617343[[#This Row],[EA19]]-VLOOKUP($U$1,A:F,6,))/VLOOKUP($U$1,A:F,6,))*100)+100</f>
        <v>118.1005586598159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1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104.46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107.61508967899999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101.93208430913347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90.970954216400656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1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105.68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109.397091164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103.12256049960968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92.477344965031222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1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101.81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105.362087802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99.346213895394214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89.066409684463835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1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103.3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106.557088798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100.80015612802498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90.076587543534856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1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104.3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107.71708976399999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101.775956284153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91.057178602685909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1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105.79118406800001</v>
      </c>
      <c r="C341" s="76">
        <f>IF(VLOOKUP(A341,Database!$A:$AS,MATCH($C$1,Database!$A$1:$AS$1,0),FALSE)=0,#N/A,VLOOKUP(A341,Database!$A:$AS,MATCH($C$1,Database!$A$1:$AS$1,0),FALSE))</f>
        <v>103.25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105.308087757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87.006578947402247</v>
      </c>
      <c r="I341" s="76">
        <f>(((Table134567891011121314151617343[[#This Row],[FRA]]-VLOOKUP($U$1,A:C,3,))/VLOOKUP($U$1,A:C,3,))*100)+100</f>
        <v>100.75136612021858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89.020761479959873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1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102.2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105.667088056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99.726775956284158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89.324237506058239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1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107.291059078</v>
      </c>
      <c r="C343" s="76">
        <f>IF(VLOOKUP(A343,Database!$A:$AS,MATCH($C$1,Database!$A$1:$AS$1,0),FALSE)=0,#N/A,VLOOKUP(A343,Database!$A:$AS,MATCH($C$1,Database!$A$1:$AS$1,0),FALSE))</f>
        <v>103.94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104.53208711000001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88.240131578639634</v>
      </c>
      <c r="I343" s="76">
        <f>(((Table134567891011121314151617343[[#This Row],[FRA]]-VLOOKUP($U$1,A:C,3,))/VLOOKUP($U$1,A:C,3,))*100)+100</f>
        <v>101.42466822794691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88.364779874213838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1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103.73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104.626087188</v>
      </c>
      <c r="F344" s="76">
        <f>IF(VLOOKUP(A344,Database!$A:$AS,MATCH($F$1,Database!$A$1:$AS$1,0),FALSE)=0,#N/A,VLOOKUP(A344,Database!$A:$AS,MATCH($F$1,Database!$A$1:$AS$1,0),FALSE))</f>
        <v>104.59128406000001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101.21975019516003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88.444241563253755</v>
      </c>
      <c r="L344" s="76">
        <f>(((Table134567891011121314151617343[[#This Row],[EA19]]-VLOOKUP($U$1,A:F,6,))/VLOOKUP($U$1,A:F,6,))*100)+100</f>
        <v>116.87150838045261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1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104.07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101.55152224824354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89.112903226229108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1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107.19106741100001</v>
      </c>
      <c r="C346" s="76">
        <f>IF(VLOOKUP(A346,Database!$A:$AS,MATCH($C$1,Database!$A$1:$AS$1,0),FALSE)=0,#N/A,VLOOKUP(A346,Database!$A:$AS,MATCH($C$1,Database!$A$1:$AS$1,0),FALSE))</f>
        <v>102.92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105.307087756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88.157894736831295</v>
      </c>
      <c r="I346" s="76">
        <f>(((Table134567891011121314151617343[[#This Row],[FRA]]-VLOOKUP($U$1,A:C,3,))/VLOOKUP($U$1,A:C,3,))*100)+100</f>
        <v>100.42935206869633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89.019916142698534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1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103.93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106.24008853300001</v>
      </c>
      <c r="F347" s="76">
        <f>IF(VLOOKUP(A347,Database!$A:$AS,MATCH($F$1,Database!$A$1:$AS$1,0),FALSE)=0,#N/A,VLOOKUP(A347,Database!$A:$AS,MATCH($F$1,Database!$A$1:$AS$1,0),FALSE))</f>
        <v>105.99116740300001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101.41491022638564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89.808615675649776</v>
      </c>
      <c r="L347" s="76">
        <f>(((Table134567891011121314151617343[[#This Row],[EA19]]-VLOOKUP($U$1,A:F,6,))/VLOOKUP($U$1,A:F,6,))*100)+100</f>
        <v>118.43575419044979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1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102.86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104.587087156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100.37080405932865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88.41127341597911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1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104.24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104.274086895</v>
      </c>
      <c r="F349" s="76">
        <f>IF(VLOOKUP(A349,Database!$A:$AS,MATCH($F$1,Database!$A$1:$AS$1,0),FALSE)=0,#N/A,VLOOKUP(A349,Database!$A:$AS,MATCH($F$1,Database!$A$1:$AS$1,0),FALSE))</f>
        <v>104.691275727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101.71740827478531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88.146682897139371</v>
      </c>
      <c r="L349" s="76">
        <f>(((Table134567891011121314151617343[[#This Row],[EA19]]-VLOOKUP($U$1,A:F,6,))/VLOOKUP($U$1,A:F,6,))*100)+100</f>
        <v>116.98324022362476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1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104.58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105.691192401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102.04918032786885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90.750321228387548</v>
      </c>
      <c r="L350" s="76">
        <f>(((Table134567891011121314151617343[[#This Row],[EA19]]-VLOOKUP($U$1,A:F,6,))/VLOOKUP($U$1,A:F,6,))*100)+100</f>
        <v>118.1005586598159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1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90.141678501668125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1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104.47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106.314088595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101.94184231069477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89.871170622844389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1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104.82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106.511088759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102.28337236533957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90.037702035430897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1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106.391134072</v>
      </c>
      <c r="C354" s="76">
        <f>IF(VLOOKUP(A354,Database!$A:$AS,MATCH($C$1,Database!$A$1:$AS$1,0),FALSE)=0,#N/A,VLOOKUP(A354,Database!$A:$AS,MATCH($C$1,Database!$A$1:$AS$1,0),FALSE))</f>
        <v>106.27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106.77908898299999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87.499999999897199</v>
      </c>
      <c r="I354" s="76">
        <f>(((Table134567891011121314151617343[[#This Row],[FRA]]-VLOOKUP($U$1,A:C,3,))/VLOOKUP($U$1,A:C,3,))*100)+100</f>
        <v>103.6982825917252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90.264252384273334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1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106.06808839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89.663217691215252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1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106.291142405</v>
      </c>
      <c r="C356" s="76">
        <f>IF(VLOOKUP(A356,Database!$A:$AS,MATCH($C$1,Database!$A$1:$AS$1,0),FALSE)=0,#N/A,VLOOKUP(A356,Database!$A:$AS,MATCH($C$1,Database!$A$1:$AS$1,0),FALSE))</f>
        <v>104.14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105.287087739</v>
      </c>
      <c r="F356" s="76">
        <f>IF(VLOOKUP(A356,Database!$A:$AS,MATCH($F$1,Database!$A$1:$AS$1,0),FALSE)=0,#N/A,VLOOKUP(A356,Database!$A:$AS,MATCH($F$1,Database!$A$1:$AS$1,0),FALSE))</f>
        <v>103.991334055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87.41776315808886</v>
      </c>
      <c r="I356" s="76">
        <f>(((Table134567891011121314151617343[[#This Row],[FRA]]-VLOOKUP($U$1,A:C,3,))/VLOOKUP($U$1,A:C,3,))*100)+100</f>
        <v>101.61982825917252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89.003009400007883</v>
      </c>
      <c r="L356" s="76">
        <f>(((Table134567891011121314151617343[[#This Row],[EA19]]-VLOOKUP($U$1,A:F,6,))/VLOOKUP($U$1,A:F,6,))*100)+100</f>
        <v>116.20111731806745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1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105.391217399</v>
      </c>
      <c r="C357" s="76">
        <f>IF(VLOOKUP(A357,Database!$A:$AS,MATCH($C$1,Database!$A$1:$AS$1,0),FALSE)=0,#N/A,VLOOKUP(A357,Database!$A:$AS,MATCH($C$1,Database!$A$1:$AS$1,0),FALSE))</f>
        <v>102.99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106.050088375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86.677631579346411</v>
      </c>
      <c r="I357" s="76">
        <f>(((Table134567891011121314151617343[[#This Row],[FRA]]-VLOOKUP($U$1,A:C,3,))/VLOOKUP($U$1,A:C,3,))*100)+100</f>
        <v>100.49765807962528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89.648001623047264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1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105.091242396</v>
      </c>
      <c r="C358" s="76">
        <f>IF(VLOOKUP(A358,Database!$A:$AS,MATCH($C$1,Database!$A$1:$AS$1,0),FALSE)=0,#N/A,VLOOKUP(A358,Database!$A:$AS,MATCH($C$1,Database!$A$1:$AS$1,0),FALSE))</f>
        <v>103.9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105.535087946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86.430921052276503</v>
      </c>
      <c r="I358" s="76">
        <f>(((Table134567891011121314151617343[[#This Row],[FRA]]-VLOOKUP($U$1,A:C,3,))/VLOOKUP($U$1,A:C,3,))*100)+100</f>
        <v>101.3856362217018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89.212653006159684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1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104.19131738999999</v>
      </c>
      <c r="C359" s="76">
        <f>IF(VLOOKUP(A359,Database!$A:$AS,MATCH($C$1,Database!$A$1:$AS$1,0),FALSE)=0,#N/A,VLOOKUP(A359,Database!$A:$AS,MATCH($C$1,Database!$A$1:$AS$1,0),FALSE))</f>
        <v>103.54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105.20008766700001</v>
      </c>
      <c r="F359" s="76">
        <f>IF(VLOOKUP(A359,Database!$A:$AS,MATCH($F$1,Database!$A$1:$AS$1,0),FALSE)=0,#N/A,VLOOKUP(A359,Database!$A:$AS,MATCH($F$1,Database!$A$1:$AS$1,0),FALSE))</f>
        <v>104.791267394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85.690789473534068</v>
      </c>
      <c r="I359" s="76">
        <f>(((Table134567891011121314151617343[[#This Row],[FRA]]-VLOOKUP($U$1,A:C,3,))/VLOOKUP($U$1,A:C,3,))*100)+100</f>
        <v>101.03434816549571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88.929465070951963</v>
      </c>
      <c r="L359" s="76">
        <f>(((Table134567891011121314151617343[[#This Row],[EA19]]-VLOOKUP($U$1,A:F,6,))/VLOOKUP($U$1,A:F,6,))*100)+100</f>
        <v>117.0949720667969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1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103.16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106.161088468</v>
      </c>
      <c r="F360" s="76">
        <f>IF(VLOOKUP(A360,Database!$A:$AS,MATCH($F$1,Database!$A$1:$AS$1,0),FALSE)=0,#N/A,VLOOKUP(A360,Database!$A:$AS,MATCH($F$1,Database!$A$1:$AS$1,0),FALSE))</f>
        <v>103.791350721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100.66354410616705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89.741834043839177</v>
      </c>
      <c r="L360" s="76">
        <f>(((Table134567891011121314151617343[[#This Row],[EA19]]-VLOOKUP($U$1,A:F,6,))/VLOOKUP($U$1,A:F,6,))*100)+100</f>
        <v>115.97765363172314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1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101.18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105.010087508</v>
      </c>
      <c r="F361" s="76">
        <f>IF(VLOOKUP(A361,Database!$A:$AS,MATCH($F$1,Database!$A$1:$AS$1,0),FALSE)=0,#N/A,VLOOKUP(A361,Database!$A:$AS,MATCH($F$1,Database!$A$1:$AS$1,0),FALSE))</f>
        <v>101.79151737399999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98.731459797033565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88.768851017504105</v>
      </c>
      <c r="L361" s="76">
        <f>(((Table134567891011121314151617343[[#This Row],[EA19]]-VLOOKUP($U$1,A:F,6,))/VLOOKUP($U$1,A:F,6,))*100)+100</f>
        <v>113.74301676045822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1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101.21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105.646088038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98.760733801717393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89.306485426106264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1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103.42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105.40108783399999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100.91725214676035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89.099377831738451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1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85.69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91.478076232000006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83.616315378610452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77.329749104224433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1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68.12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70.181058484000005</v>
      </c>
      <c r="F365" s="76">
        <f>IF(VLOOKUP(A365,Database!$A:$AS,MATCH($F$1,Database!$A$1:$AS$1,0),FALSE)=0,#N/A,VLOOKUP(A365,Database!$A:$AS,MATCH($F$1,Database!$A$1:$AS$1,0),FALSE))</f>
        <v>74.793767185999997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66.471506635441074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59.326604449713713</v>
      </c>
      <c r="L365" s="76">
        <f>(((Table134567891011121314151617343[[#This Row],[EA19]]-VLOOKUP($U$1,A:F,6,))/VLOOKUP($U$1,A:F,6,))*100)+100</f>
        <v>83.575418994470837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1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81.27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81.105067587999997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79.303278688524586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68.56106715400351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1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91.38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90.182075151999996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89.16861826697891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76.23419219612947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1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94.92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97.301081084000003</v>
      </c>
      <c r="F368" s="76">
        <f>IF(VLOOKUP(A368,Database!$A:$AS,MATCH($F$1,Database!$A$1:$AS$1,0),FALSE)=0,#N/A,VLOOKUP(A368,Database!$A:$AS,MATCH($F$1,Database!$A$1:$AS$1,0),FALSE))</f>
        <v>97.991834014000005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92.622950819672127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82.252147156145043</v>
      </c>
      <c r="L368" s="76">
        <f>(((Table134567891011121314151617343[[#This Row],[EA19]]-VLOOKUP($U$1,A:F,6,))/VLOOKUP($U$1,A:F,6,))*100)+100</f>
        <v>109.49720670427268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1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104.49129239200001</v>
      </c>
      <c r="C369" s="76">
        <f>IF(VLOOKUP(A369,Database!$A:$AS,MATCH($C$1,Database!$A$1:$AS$1,0),FALSE)=0,#N/A,VLOOKUP(A369,Database!$A:$AS,MATCH($C$1,Database!$A$1:$AS$1,0),FALSE))</f>
        <v>95.36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100.17508347899999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85.937499999781551</v>
      </c>
      <c r="I369" s="76">
        <f>(((Table134567891011121314151617343[[#This Row],[FRA]]-VLOOKUP($U$1,A:C,3,))/VLOOKUP($U$1,A:C,3,))*100)+100</f>
        <v>93.052302888368459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84.681646040300024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1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100.29164236299999</v>
      </c>
      <c r="C370" s="76">
        <f>IF(VLOOKUP(A370,Database!$A:$AS,MATCH($C$1,Database!$A$1:$AS$1,0),FALSE)=0,#N/A,VLOOKUP(A370,Database!$A:$AS,MATCH($C$1,Database!$A$1:$AS$1,0),FALSE))</f>
        <v>97.12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101.951084959</v>
      </c>
      <c r="F370" s="76">
        <f>IF(VLOOKUP(A370,Database!$A:$AS,MATCH($F$1,Database!$A$1:$AS$1,0),FALSE)=0,#N/A,VLOOKUP(A370,Database!$A:$AS,MATCH($F$1,Database!$A$1:$AS$1,0),FALSE))</f>
        <v>98.891759019999995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82.483552631494405</v>
      </c>
      <c r="I370" s="76">
        <f>(((Table134567891011121314151617343[[#This Row],[FRA]]-VLOOKUP($U$1,A:C,3,))/VLOOKUP($U$1,A:C,3,))*100)+100</f>
        <v>94.769711163153787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86.182964766207931</v>
      </c>
      <c r="L370" s="76">
        <f>(((Table134567891011121314151617343[[#This Row],[EA19]]-VLOOKUP($U$1,A:F,6,))/VLOOKUP($U$1,A:F,6,))*100)+100</f>
        <v>110.50279329617427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1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99.25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103.300086083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96.848165495706482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87.323324541545489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1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98.24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102.160085133</v>
      </c>
      <c r="F372" s="76">
        <f>IF(VLOOKUP(A372,Database!$A:$AS,MATCH($F$1,Database!$A$1:$AS$1,0),FALSE)=0,#N/A,VLOOKUP(A372,Database!$A:$AS,MATCH($F$1,Database!$A$1:$AS$1,0),FALSE))</f>
        <v>105.391217399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95.86260733801717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86.359640224239755</v>
      </c>
      <c r="L372" s="76">
        <f>(((Table134567891011121314151617343[[#This Row],[EA19]]-VLOOKUP($U$1,A:F,6,))/VLOOKUP($U$1,A:F,6,))*100)+100</f>
        <v>117.76536312918205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1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97.82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103.44308620299999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95.452771272443385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87.444207750473382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1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100.59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103.209086008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98.155737704918039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87.246398864289574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1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96.28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103.074085895</v>
      </c>
      <c r="F375" s="76">
        <f>IF(VLOOKUP(A375,Database!$A:$AS,MATCH($F$1,Database!$A$1:$AS$1,0),FALSE)=0,#N/A,VLOOKUP(A375,Database!$A:$AS,MATCH($F$1,Database!$A$1:$AS$1,0),FALSE))</f>
        <v>104.291309058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93.950039032006245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87.132278352607017</v>
      </c>
      <c r="L375" s="76">
        <f>(((Table134567891011121314151617343[[#This Row],[EA19]]-VLOOKUP($U$1,A:F,6,))/VLOOKUP($U$1,A:F,6,))*100)+100</f>
        <v>116.53631284981873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1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97.99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104.161086801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95.618657298985156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88.051159802670128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1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98.18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103.817086514</v>
      </c>
      <c r="F377" s="76">
        <f>IF(VLOOKUP(A377,Database!$A:$AS,MATCH($F$1,Database!$A$1:$AS$1,0),FALSE)=0,#N/A,VLOOKUP(A377,Database!$A:$AS,MATCH($F$1,Database!$A$1:$AS$1,0),FALSE))</f>
        <v>105.79118406800001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95.804059328649501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87.760363832955747</v>
      </c>
      <c r="L377" s="76">
        <f>(((Table134567891011121314151617343[[#This Row],[EA19]]-VLOOKUP($U$1,A:F,6,))/VLOOKUP($U$1,A:F,6,))*100)+100</f>
        <v>118.21229050298808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1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97.98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101.93908494900001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95.608899297423889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86.172820720762616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1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105.091242396</v>
      </c>
      <c r="C379" s="76">
        <f>IF(VLOOKUP(A379,Database!$A:$AS,MATCH($C$1,Database!$A$1:$AS$1,0),FALSE)=0,#N/A,VLOOKUP(A379,Database!$A:$AS,MATCH($C$1,Database!$A$1:$AS$1,0),FALSE))</f>
        <v>97.79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100.573083811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86.430921052276503</v>
      </c>
      <c r="I379" s="76">
        <f>(((Table134567891011121314151617343[[#This Row],[FRA]]-VLOOKUP($U$1,A:C,3,))/VLOOKUP($U$1,A:C,3,))*100)+100</f>
        <v>95.423497267759558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85.018090214518381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1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105.891175735</v>
      </c>
      <c r="C380" s="76">
        <f>IF(VLOOKUP(A380,Database!$A:$AS,MATCH($C$1,Database!$A$1:$AS$1,0),FALSE)=0,#N/A,VLOOKUP(A380,Database!$A:$AS,MATCH($C$1,Database!$A$1:$AS$1,0),FALSE))</f>
        <v>98.5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100.989084158</v>
      </c>
      <c r="F380" s="76">
        <f>IF(VLOOKUP(A380,Database!$A:$AS,MATCH($F$1,Database!$A$1:$AS$1,0),FALSE)=0,#N/A,VLOOKUP(A380,Database!$A:$AS,MATCH($F$1,Database!$A$1:$AS$1,0),FALSE))</f>
        <v>106.291142405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87.088815789210599</v>
      </c>
      <c r="I380" s="76">
        <f>(((Table134567891011121314151617343[[#This Row],[FRA]]-VLOOKUP($U$1,A:C,3,))/VLOOKUP($U$1,A:C,3,))*100)+100</f>
        <v>96.116315378610452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85.369750456904711</v>
      </c>
      <c r="L380" s="76">
        <f>(((Table134567891011121314151617343[[#This Row],[EA19]]-VLOOKUP($U$1,A:F,6,))/VLOOKUP($U$1,A:F,6,))*100)+100</f>
        <v>118.77094972108365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1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104.291309058</v>
      </c>
      <c r="C381" s="76">
        <f>IF(VLOOKUP(A381,Database!$A:$AS,MATCH($C$1,Database!$A$1:$AS$1,0),FALSE)=0,#N/A,VLOOKUP(A381,Database!$A:$AS,MATCH($C$1,Database!$A$1:$AS$1,0),FALSE))</f>
        <v>98.45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101.40008450000001</v>
      </c>
      <c r="F381" s="76">
        <f>IF(VLOOKUP(A381,Database!$A:$AS,MATCH($F$1,Database!$A$1:$AS$1,0),FALSE)=0,#N/A,VLOOKUP(A381,Database!$A:$AS,MATCH($F$1,Database!$A$1:$AS$1,0),FALSE))</f>
        <v>102.891425715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85.773026316164845</v>
      </c>
      <c r="I381" s="76">
        <f>(((Table134567891011121314151617343[[#This Row],[FRA]]-VLOOKUP($U$1,A:C,3,))/VLOOKUP($U$1,A:C,3,))*100)+100</f>
        <v>96.067525370804063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85.717184012984376</v>
      </c>
      <c r="L381" s="76">
        <f>(((Table134567891011121314151617343[[#This Row],[EA19]]-VLOOKUP($U$1,A:F,6,))/VLOOKUP($U$1,A:F,6,))*100)+100</f>
        <v>114.97206703982154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1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105.59120073299999</v>
      </c>
      <c r="C382" s="76">
        <f>IF(VLOOKUP(A382,Database!$A:$AS,MATCH($C$1,Database!$A$1:$AS$1,0),FALSE)=0,#N/A,VLOOKUP(A382,Database!$A:$AS,MATCH($C$1,Database!$A$1:$AS$1,0),FALSE))</f>
        <v>97.38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102.752085627</v>
      </c>
      <c r="F382" s="76">
        <f>IF(VLOOKUP(A382,Database!$A:$AS,MATCH($F$1,Database!$A$1:$AS$1,0),FALSE)=0,#N/A,VLOOKUP(A382,Database!$A:$AS,MATCH($F$1,Database!$A$1:$AS$1,0),FALSE))</f>
        <v>102.591450712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86.842105262963102</v>
      </c>
      <c r="I382" s="76">
        <f>(((Table134567891011121314151617343[[#This Row],[FRA]]-VLOOKUP($U$1,A:C,3,))/VLOOKUP($U$1,A:C,3,))*100)+100</f>
        <v>95.023419203747068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86.86007980010595</v>
      </c>
      <c r="L382" s="76">
        <f>(((Table134567891011121314151617343[[#This Row],[EA19]]-VLOOKUP($U$1,A:F,6,))/VLOOKUP($U$1,A:F,6,))*100)+100</f>
        <v>114.63687150807026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1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104.691275727</v>
      </c>
      <c r="C383" s="76">
        <f>IF(VLOOKUP(A383,Database!$A:$AS,MATCH($C$1,Database!$A$1:$AS$1,0),FALSE)=0,#N/A,VLOOKUP(A383,Database!$A:$AS,MATCH($C$1,Database!$A$1:$AS$1,0),FALSE))</f>
        <v>98.5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103.167085973</v>
      </c>
      <c r="F383" s="76">
        <f>IF(VLOOKUP(A383,Database!$A:$AS,MATCH($F$1,Database!$A$1:$AS$1,0),FALSE)=0,#N/A,VLOOKUP(A383,Database!$A:$AS,MATCH($F$1,Database!$A$1:$AS$1,0),FALSE))</f>
        <v>101.79151737399999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86.101973684220681</v>
      </c>
      <c r="I383" s="76">
        <f>(((Table134567891011121314151617343[[#This Row],[FRA]]-VLOOKUP($U$1,A:C,3,))/VLOOKUP($U$1,A:C,3,))*100)+100</f>
        <v>96.116315378610452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87.210894705230942</v>
      </c>
      <c r="L383" s="76">
        <f>(((Table134567891011121314151617343[[#This Row],[EA19]]-VLOOKUP($U$1,A:F,6,))/VLOOKUP($U$1,A:F,6,))*100)+100</f>
        <v>113.74301676045822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1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106.691109074</v>
      </c>
      <c r="C384" s="76">
        <f>IF(VLOOKUP(A384,Database!$A:$AS,MATCH($C$1,Database!$A$1:$AS$1,0),FALSE)=0,#N/A,VLOOKUP(A384,Database!$A:$AS,MATCH($C$1,Database!$A$1:$AS$1,0),FALSE))</f>
        <v>97.68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105.469087891</v>
      </c>
      <c r="F384" s="76">
        <f>IF(VLOOKUP(A384,Database!$A:$AS,MATCH($F$1,Database!$A$1:$AS$1,0),FALSE)=0,#N/A,VLOOKUP(A384,Database!$A:$AS,MATCH($F$1,Database!$A$1:$AS$1,0),FALSE))</f>
        <v>104.49129239200001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87.746710526144682</v>
      </c>
      <c r="I384" s="76">
        <f>(((Table134567891011121314151617343[[#This Row],[FRA]]-VLOOKUP($U$1,A:C,3,))/VLOOKUP($U$1,A:C,3,))*100)+100</f>
        <v>95.316159250585486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89.156860756210406</v>
      </c>
      <c r="L384" s="76">
        <f>(((Table134567891011121314151617343[[#This Row],[EA19]]-VLOOKUP($U$1,A:F,6,))/VLOOKUP($U$1,A:F,6,))*100)+100</f>
        <v>116.75977653616305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1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105.59120073299999</v>
      </c>
      <c r="C385" s="76">
        <f>IF(VLOOKUP(A385,Database!$A:$AS,MATCH($C$1,Database!$A$1:$AS$1,0),FALSE)=0,#N/A,VLOOKUP(A385,Database!$A:$AS,MATCH($C$1,Database!$A$1:$AS$1,0),FALSE))</f>
        <v>97.74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105.400087833</v>
      </c>
      <c r="F385" s="76">
        <f>IF(VLOOKUP(A385,Database!$A:$AS,MATCH($F$1,Database!$A$1:$AS$1,0),FALSE)=0,#N/A,VLOOKUP(A385,Database!$A:$AS,MATCH($F$1,Database!$A$1:$AS$1,0),FALSE))</f>
        <v>105.79118406800001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86.842105262963102</v>
      </c>
      <c r="I385" s="76">
        <f>(((Table134567891011121314151617343[[#This Row],[FRA]]-VLOOKUP($U$1,A:C,3,))/VLOOKUP($U$1,A:C,3,))*100)+100</f>
        <v>95.374707259953155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89.098532494477126</v>
      </c>
      <c r="L385" s="76">
        <f>(((Table134567891011121314151617343[[#This Row],[EA19]]-VLOOKUP($U$1,A:F,6,))/VLOOKUP($U$1,A:F,6,))*100)+100</f>
        <v>118.21229050298808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1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99.48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105.068087557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97.072599531615921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88.817880571053394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1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98.17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106.21108850900001</v>
      </c>
      <c r="F387" s="76">
        <f>IF(VLOOKUP(A387,Database!$A:$AS,MATCH($F$1,Database!$A$1:$AS$1,0),FALSE)=0,#N/A,VLOOKUP(A387,Database!$A:$AS,MATCH($F$1,Database!$A$1:$AS$1,0),FALSE))</f>
        <v>105.691192401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95.794301327088206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89.784100899297812</v>
      </c>
      <c r="L387" s="76">
        <f>(((Table134567891011121314151617343[[#This Row],[EA19]]-VLOOKUP($U$1,A:F,6,))/VLOOKUP($U$1,A:F,6,))*100)+100</f>
        <v>118.1005586598159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1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97.75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104.04208670200001</v>
      </c>
      <c r="F388" s="76">
        <f>IF(VLOOKUP(A388,Database!$A:$AS,MATCH($F$1,Database!$A$1:$AS$1,0),FALSE)=0,#N/A,VLOOKUP(A388,Database!$A:$AS,MATCH($F$1,Database!$A$1:$AS$1,0),FALSE))</f>
        <v>103.891342388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95.384465261514435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87.950564685478241</v>
      </c>
      <c r="L388" s="76">
        <f>(((Table134567891011121314151617343[[#This Row],[EA19]]-VLOOKUP($U$1,A:F,6,))/VLOOKUP($U$1,A:F,6,))*100)+100</f>
        <v>116.08938547489529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1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97.39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106.439088699</v>
      </c>
      <c r="F389" s="76">
        <f>IF(VLOOKUP(A389,Database!$A:$AS,MATCH($F$1,Database!$A$1:$AS$1,0),FALSE)=0,#N/A,VLOOKUP(A389,Database!$A:$AS,MATCH($F$1,Database!$A$1:$AS$1,0),FALSE))</f>
        <v>103.591367386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95.033177205308348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89.976837762758947</v>
      </c>
      <c r="L389" s="76">
        <f>(((Table134567891011121314151617343[[#This Row],[EA19]]-VLOOKUP($U$1,A:F,6,))/VLOOKUP($U$1,A:F,6,))*100)+100</f>
        <v>115.75418994426143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1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106.291142405</v>
      </c>
      <c r="C390" s="76">
        <f>IF(VLOOKUP(A390,Database!$A:$AS,MATCH($C$1,Database!$A$1:$AS$1,0),FALSE)=0,#N/A,VLOOKUP(A390,Database!$A:$AS,MATCH($C$1,Database!$A$1:$AS$1,0),FALSE))</f>
        <v>97.6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106.374088645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87.41776315808886</v>
      </c>
      <c r="I390" s="76">
        <f>(((Table134567891011121314151617343[[#This Row],[FRA]]-VLOOKUP($U$1,A:C,3,))/VLOOKUP($U$1,A:C,3,))*100)+100</f>
        <v>95.238095238095227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89.921890850071009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1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104.19131738999999</v>
      </c>
      <c r="C391" s="76">
        <f>IF(VLOOKUP(A391,Database!$A:$AS,MATCH($C$1,Database!$A$1:$AS$1,0),FALSE)=0,#N/A,VLOOKUP(A391,Database!$A:$AS,MATCH($C$1,Database!$A$1:$AS$1,0),FALSE))</f>
        <v>98.93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107.56908964100001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85.690789473534068</v>
      </c>
      <c r="I391" s="76">
        <f>(((Table134567891011121314151617343[[#This Row],[FRA]]-VLOOKUP($U$1,A:C,3,))/VLOOKUP($U$1,A:C,3,))*100)+100</f>
        <v>96.535909445745517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90.932068709142044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103.201347365</v>
      </c>
      <c r="O391" s="76">
        <f>(((Table134567891011121314151617343[[#This Row],[USA]]-VLOOKUP($U$1,A:N,14,))/VLOOKUP($U$1,A:N,14,))*100)+100</f>
        <v>119.04713972681756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1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104.59128406000001</v>
      </c>
      <c r="C392" s="76">
        <f>IF(VLOOKUP(A392,Database!$A:$AS,MATCH($C$1,Database!$A$1:$AS$1,0),FALSE)=0,#N/A,VLOOKUP(A392,Database!$A:$AS,MATCH($C$1,Database!$A$1:$AS$1,0),FALSE))</f>
        <v>97.34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106.349088624</v>
      </c>
      <c r="F392" s="76">
        <f>IF(VLOOKUP(A392,Database!$A:$AS,MATCH($F$1,Database!$A$1:$AS$1,0),FALSE)=0,#N/A,VLOOKUP(A392,Database!$A:$AS,MATCH($F$1,Database!$A$1:$AS$1,0),FALSE))</f>
        <v>103.891342388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86.019736842412328</v>
      </c>
      <c r="I392" s="76">
        <f>(((Table134567891011121314151617343[[#This Row],[FRA]]-VLOOKUP($U$1,A:C,3,))/VLOOKUP($U$1,A:C,3,))*100)+100</f>
        <v>94.984387197501945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89.900757421919025</v>
      </c>
      <c r="L392" s="76">
        <f>(((Table134567891011121314151617343[[#This Row],[EA19]]-VLOOKUP($U$1,A:F,6,))/VLOOKUP($U$1,A:F,6,))*100)+100</f>
        <v>116.08938547489529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103.876120677</v>
      </c>
      <c r="O392" s="76">
        <f>(((Table134567891011121314151617343[[#This Row],[USA]]-VLOOKUP($U$1,A:N,14,))/VLOOKUP($U$1,A:N,14,))*100)+100</f>
        <v>119.82551941670168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1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106.99108407600001</v>
      </c>
      <c r="C393" s="76">
        <f>IF(VLOOKUP(A393,Database!$A:$AS,MATCH($C$1,Database!$A$1:$AS$1,0),FALSE)=0,#N/A,VLOOKUP(A393,Database!$A:$AS,MATCH($C$1,Database!$A$1:$AS$1,0),FALSE))</f>
        <v>99.93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106.685088904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87.993421052392165</v>
      </c>
      <c r="I393" s="76">
        <f>(((Table134567891011121314151617343[[#This Row],[FRA]]-VLOOKUP($U$1,A:C,3,))/VLOOKUP($U$1,A:C,3,))*100)+100</f>
        <v>97.511709601873534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90.184790694388084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103.773689989</v>
      </c>
      <c r="O393" s="76">
        <f>(((Table134567891011121314151617343[[#This Row],[USA]]-VLOOKUP($U$1,A:N,14,))/VLOOKUP($U$1,A:N,14,))*100)+100</f>
        <v>119.70736126530156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1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105.091242396</v>
      </c>
      <c r="C394" s="76">
        <f>IF(VLOOKUP(A394,Database!$A:$AS,MATCH($C$1,Database!$A$1:$AS$1,0),FALSE)=0,#N/A,VLOOKUP(A394,Database!$A:$AS,MATCH($C$1,Database!$A$1:$AS$1,0),FALSE))</f>
        <v>99.13</v>
      </c>
      <c r="D394" s="76">
        <f>IF(VLOOKUP(A394,Database!$A:$AS,MATCH($D$1,Database!$A$1:$AS$1,0),FALSE)=0,#N/A,VLOOKUP(A394,Database!$A:$AS,MATCH($D$1,Database!$A$1:$AS$1,0),FALSE))</f>
        <v>96.508042337000006</v>
      </c>
      <c r="E394" s="76">
        <f>IF(VLOOKUP(A394,Database!$A:$AS,MATCH($E$1,Database!$A$1:$AS$1,0),FALSE)=0,#N/A,VLOOKUP(A394,Database!$A:$AS,MATCH($E$1,Database!$A$1:$AS$1,0),FALSE))</f>
        <v>106.412088677</v>
      </c>
      <c r="F394" s="76">
        <f>IF(VLOOKUP(A394,Database!$A:$AS,MATCH($F$1,Database!$A$1:$AS$1,0),FALSE)=0,#N/A,VLOOKUP(A394,Database!$A:$AS,MATCH($F$1,Database!$A$1:$AS$1,0),FALSE))</f>
        <v>106.99108407600001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86.430921052276503</v>
      </c>
      <c r="I394" s="76">
        <f>(((Table134567891011121314151617343[[#This Row],[FRA]]-VLOOKUP($U$1,A:C,3,))/VLOOKUP($U$1,A:C,3,))*100)+100</f>
        <v>96.731069476971101</v>
      </c>
      <c r="J394" s="76">
        <f>(((Table134567891011121314151617343[[#This Row],[DEU]]-VLOOKUP($U$1,A:D,4,))/VLOOKUP($U$1,A:D,4,))*100)+100</f>
        <v>128.32446808517534</v>
      </c>
      <c r="K394" s="76">
        <f>(((Table134567891011121314151617343[[#This Row],[ESP]]-VLOOKUP($U$1,A:E,5,))/VLOOKUP($U$1,A:E,5,))*100)+100</f>
        <v>89.954013660929647</v>
      </c>
      <c r="L394" s="76">
        <f>(((Table134567891011121314151617343[[#This Row],[EA19]]-VLOOKUP($U$1,A:F,6,))/VLOOKUP($U$1,A:F,6,))*100)+100</f>
        <v>119.55307262552354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103.92302262699999</v>
      </c>
      <c r="O394" s="76">
        <f>(((Table134567891011121314151617343[[#This Row],[USA]]-VLOOKUP($U$1,A:N,14,))/VLOOKUP($U$1,A:N,14,))*100)+100</f>
        <v>119.87962280912505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1" customFormat="1" x14ac:dyDescent="0.35">
      <c r="A395" s="16"/>
      <c r="C395" s="35"/>
      <c r="D395" s="36"/>
    </row>
    <row r="396" spans="1:17" s="81" customFormat="1" x14ac:dyDescent="0.35">
      <c r="A396" s="16"/>
      <c r="C396" s="35"/>
      <c r="D396" s="36"/>
    </row>
    <row r="397" spans="1:17" s="81" customFormat="1" x14ac:dyDescent="0.35">
      <c r="A397" s="16"/>
      <c r="C397" s="35"/>
      <c r="D397" s="36"/>
    </row>
    <row r="398" spans="1:17" s="81" customFormat="1" x14ac:dyDescent="0.35">
      <c r="A398" s="16"/>
      <c r="C398" s="35"/>
      <c r="D398" s="36"/>
    </row>
    <row r="399" spans="1:17" s="81" customFormat="1" x14ac:dyDescent="0.35">
      <c r="A399" s="16"/>
      <c r="C399" s="35"/>
      <c r="D399" s="36"/>
    </row>
    <row r="400" spans="1:17" s="81" customFormat="1" x14ac:dyDescent="0.35">
      <c r="A400" s="16"/>
      <c r="C400" s="35"/>
      <c r="D400" s="36"/>
    </row>
    <row r="401" spans="1:4" s="81" customFormat="1" x14ac:dyDescent="0.35">
      <c r="A401" s="16"/>
      <c r="C401" s="35"/>
      <c r="D401" s="36"/>
    </row>
    <row r="402" spans="1:4" s="81" customFormat="1" x14ac:dyDescent="0.35">
      <c r="A402" s="16"/>
      <c r="C402" s="35"/>
      <c r="D402" s="36"/>
    </row>
    <row r="403" spans="1:4" s="81" customFormat="1" x14ac:dyDescent="0.35">
      <c r="A403" s="16"/>
      <c r="C403" s="35"/>
      <c r="D403" s="36"/>
    </row>
    <row r="404" spans="1:4" s="81" customFormat="1" x14ac:dyDescent="0.35">
      <c r="A404" s="16"/>
      <c r="C404" s="35"/>
      <c r="D404" s="36"/>
    </row>
    <row r="405" spans="1:4" s="81" customFormat="1" x14ac:dyDescent="0.35">
      <c r="A405" s="16"/>
      <c r="C405" s="35"/>
      <c r="D405" s="36"/>
    </row>
    <row r="406" spans="1:4" s="81" customFormat="1" x14ac:dyDescent="0.35">
      <c r="A406" s="16"/>
      <c r="C406" s="35"/>
      <c r="D406" s="36"/>
    </row>
    <row r="407" spans="1:4" s="81" customFormat="1" x14ac:dyDescent="0.35">
      <c r="A407" s="16"/>
      <c r="C407" s="35"/>
      <c r="D407" s="36"/>
    </row>
    <row r="408" spans="1:4" s="81" customFormat="1" x14ac:dyDescent="0.35">
      <c r="A408" s="16"/>
      <c r="C408" s="35"/>
      <c r="D408" s="36"/>
    </row>
    <row r="409" spans="1:4" s="81" customFormat="1" x14ac:dyDescent="0.35">
      <c r="A409" s="16"/>
      <c r="C409" s="35"/>
      <c r="D409" s="36"/>
    </row>
    <row r="410" spans="1:4" s="81" customFormat="1" x14ac:dyDescent="0.35">
      <c r="A410" s="16"/>
      <c r="C410" s="35"/>
      <c r="D410" s="36"/>
    </row>
    <row r="411" spans="1:4" s="81" customFormat="1" x14ac:dyDescent="0.35">
      <c r="A411" s="16"/>
      <c r="C411" s="35"/>
      <c r="D411" s="36"/>
    </row>
    <row r="412" spans="1:4" s="81" customFormat="1" x14ac:dyDescent="0.35">
      <c r="A412" s="16"/>
      <c r="C412" s="35"/>
      <c r="D412" s="36"/>
    </row>
    <row r="413" spans="1:4" s="81" customFormat="1" x14ac:dyDescent="0.35">
      <c r="A413" s="16"/>
      <c r="C413" s="35"/>
      <c r="D413" s="36"/>
    </row>
    <row r="414" spans="1:4" s="81" customFormat="1" x14ac:dyDescent="0.35">
      <c r="A414" s="16"/>
      <c r="C414" s="35"/>
      <c r="D414" s="36"/>
    </row>
    <row r="415" spans="1:4" s="81" customFormat="1" x14ac:dyDescent="0.35">
      <c r="A415" s="16"/>
      <c r="C415" s="35"/>
      <c r="D415" s="36"/>
    </row>
    <row r="416" spans="1:4" s="81" customFormat="1" x14ac:dyDescent="0.35">
      <c r="A416" s="16"/>
      <c r="C416" s="35"/>
      <c r="D416" s="36"/>
    </row>
    <row r="417" spans="1:4" s="81" customFormat="1" x14ac:dyDescent="0.35">
      <c r="A417" s="16"/>
      <c r="C417" s="35"/>
      <c r="D417" s="36"/>
    </row>
    <row r="418" spans="1:4" s="81" customFormat="1" x14ac:dyDescent="0.35">
      <c r="A418" s="16"/>
      <c r="C418" s="35"/>
      <c r="D418" s="36"/>
    </row>
    <row r="419" spans="1:4" s="81" customFormat="1" x14ac:dyDescent="0.35">
      <c r="A419" s="16"/>
      <c r="C419" s="35"/>
      <c r="D419" s="36"/>
    </row>
    <row r="420" spans="1:4" s="81" customFormat="1" x14ac:dyDescent="0.35">
      <c r="A420" s="16"/>
      <c r="C420" s="35"/>
      <c r="D420" s="36"/>
    </row>
    <row r="421" spans="1:4" s="81" customFormat="1" x14ac:dyDescent="0.35">
      <c r="A421" s="16"/>
      <c r="C421" s="35"/>
      <c r="D421" s="36"/>
    </row>
    <row r="422" spans="1:4" s="81" customFormat="1" x14ac:dyDescent="0.35">
      <c r="A422" s="16"/>
      <c r="C422" s="35"/>
      <c r="D422" s="36"/>
    </row>
    <row r="423" spans="1:4" s="81" customFormat="1" x14ac:dyDescent="0.35">
      <c r="A423" s="16"/>
      <c r="C423" s="35"/>
      <c r="D423" s="36"/>
    </row>
    <row r="424" spans="1:4" s="81" customFormat="1" x14ac:dyDescent="0.35">
      <c r="A424" s="16"/>
      <c r="C424" s="35"/>
      <c r="D424" s="36"/>
    </row>
    <row r="425" spans="1:4" s="81" customFormat="1" x14ac:dyDescent="0.35">
      <c r="A425" s="16"/>
      <c r="C425" s="35"/>
      <c r="D425" s="36"/>
    </row>
    <row r="426" spans="1:4" s="81" customFormat="1" x14ac:dyDescent="0.35">
      <c r="A426" s="16"/>
      <c r="C426" s="35"/>
      <c r="D426" s="36"/>
    </row>
    <row r="427" spans="1:4" s="81" customFormat="1" x14ac:dyDescent="0.35">
      <c r="A427" s="16"/>
      <c r="C427" s="35"/>
      <c r="D427" s="36"/>
    </row>
    <row r="428" spans="1:4" s="81" customFormat="1" x14ac:dyDescent="0.35">
      <c r="A428" s="16"/>
      <c r="C428" s="35"/>
      <c r="D428" s="36"/>
    </row>
    <row r="429" spans="1:4" s="81" customFormat="1" x14ac:dyDescent="0.35">
      <c r="A429" s="16"/>
      <c r="C429" s="35"/>
      <c r="D429" s="36"/>
    </row>
    <row r="430" spans="1:4" s="81" customFormat="1" x14ac:dyDescent="0.35">
      <c r="A430" s="16"/>
      <c r="C430" s="35"/>
      <c r="D430" s="36"/>
    </row>
    <row r="431" spans="1:4" s="81" customFormat="1" x14ac:dyDescent="0.35">
      <c r="A431" s="16"/>
      <c r="C431" s="35"/>
      <c r="D431" s="36"/>
    </row>
    <row r="432" spans="1:4" s="81" customFormat="1" x14ac:dyDescent="0.35">
      <c r="A432" s="16"/>
      <c r="C432" s="35"/>
      <c r="D432" s="36"/>
    </row>
    <row r="433" spans="1:4" s="81" customFormat="1" x14ac:dyDescent="0.35">
      <c r="A433" s="16"/>
      <c r="C433" s="35"/>
      <c r="D433" s="36"/>
    </row>
    <row r="434" spans="1:4" s="81" customFormat="1" x14ac:dyDescent="0.35">
      <c r="A434" s="16"/>
      <c r="C434" s="35"/>
      <c r="D434" s="36"/>
    </row>
    <row r="435" spans="1:4" s="81" customFormat="1" x14ac:dyDescent="0.35">
      <c r="A435" s="16"/>
      <c r="C435" s="35"/>
      <c r="D435" s="36"/>
    </row>
    <row r="436" spans="1:4" s="81" customFormat="1" x14ac:dyDescent="0.35">
      <c r="A436" s="16"/>
      <c r="C436" s="35"/>
      <c r="D436" s="36"/>
    </row>
    <row r="437" spans="1:4" s="81" customFormat="1" x14ac:dyDescent="0.35">
      <c r="A437" s="16"/>
      <c r="C437" s="35"/>
      <c r="D437" s="36"/>
    </row>
    <row r="438" spans="1:4" s="81" customFormat="1" x14ac:dyDescent="0.35">
      <c r="A438" s="16"/>
      <c r="C438" s="35"/>
      <c r="D438" s="36"/>
    </row>
    <row r="439" spans="1:4" s="81" customFormat="1" x14ac:dyDescent="0.35">
      <c r="A439" s="16"/>
      <c r="C439" s="35"/>
      <c r="D439" s="36"/>
    </row>
    <row r="440" spans="1:4" s="81" customFormat="1" x14ac:dyDescent="0.35">
      <c r="A440" s="16"/>
      <c r="C440" s="35"/>
      <c r="D440" s="36"/>
    </row>
    <row r="441" spans="1:4" s="81" customFormat="1" x14ac:dyDescent="0.35">
      <c r="A441" s="16"/>
      <c r="C441" s="35"/>
      <c r="D441" s="36"/>
    </row>
    <row r="442" spans="1:4" s="81" customFormat="1" x14ac:dyDescent="0.35">
      <c r="A442" s="16"/>
      <c r="C442" s="35"/>
      <c r="D442" s="36"/>
    </row>
    <row r="443" spans="1:4" s="81" customFormat="1" x14ac:dyDescent="0.35">
      <c r="A443" s="16"/>
      <c r="C443" s="35"/>
      <c r="D443" s="36"/>
    </row>
    <row r="444" spans="1:4" s="81" customFormat="1" x14ac:dyDescent="0.35">
      <c r="A444" s="16"/>
      <c r="C444" s="35"/>
      <c r="D444" s="36"/>
    </row>
    <row r="445" spans="1:4" s="81" customFormat="1" x14ac:dyDescent="0.35">
      <c r="A445" s="16"/>
      <c r="C445" s="35"/>
      <c r="D445" s="36"/>
    </row>
    <row r="446" spans="1:4" s="81" customFormat="1" x14ac:dyDescent="0.35">
      <c r="A446" s="16"/>
      <c r="C446" s="35"/>
      <c r="D446" s="36"/>
    </row>
    <row r="447" spans="1:4" s="81" customFormat="1" x14ac:dyDescent="0.35">
      <c r="A447" s="16"/>
      <c r="C447" s="35"/>
      <c r="D447" s="36"/>
    </row>
    <row r="448" spans="1:4" s="81" customFormat="1" x14ac:dyDescent="0.35">
      <c r="A448" s="16"/>
      <c r="C448" s="35"/>
      <c r="D448" s="36"/>
    </row>
    <row r="449" spans="1:4" s="81" customFormat="1" x14ac:dyDescent="0.35">
      <c r="A449" s="16"/>
      <c r="C449" s="35"/>
      <c r="D449" s="36"/>
    </row>
    <row r="450" spans="1:4" s="81" customFormat="1" x14ac:dyDescent="0.35">
      <c r="A450" s="16"/>
      <c r="C450" s="35"/>
      <c r="D450" s="36"/>
    </row>
    <row r="451" spans="1:4" s="81" customFormat="1" x14ac:dyDescent="0.35">
      <c r="A451" s="16"/>
      <c r="C451" s="35"/>
      <c r="D451" s="36"/>
    </row>
    <row r="452" spans="1:4" s="81" customFormat="1" x14ac:dyDescent="0.35">
      <c r="A452" s="16"/>
      <c r="C452" s="35"/>
      <c r="D452" s="36"/>
    </row>
    <row r="453" spans="1:4" s="81" customFormat="1" x14ac:dyDescent="0.35">
      <c r="A453" s="16"/>
      <c r="C453" s="35"/>
      <c r="D453" s="36"/>
    </row>
    <row r="454" spans="1:4" s="81" customFormat="1" x14ac:dyDescent="0.35">
      <c r="A454" s="16"/>
      <c r="C454" s="35"/>
      <c r="D454" s="36"/>
    </row>
    <row r="455" spans="1:4" s="81" customFormat="1" x14ac:dyDescent="0.35">
      <c r="A455" s="16"/>
      <c r="C455" s="35"/>
      <c r="D455" s="36"/>
    </row>
    <row r="456" spans="1:4" s="81" customFormat="1" x14ac:dyDescent="0.35">
      <c r="A456" s="16"/>
      <c r="C456" s="35"/>
      <c r="D456" s="36"/>
    </row>
    <row r="457" spans="1:4" s="81" customFormat="1" x14ac:dyDescent="0.35">
      <c r="A457" s="16"/>
      <c r="C457" s="35"/>
      <c r="D457" s="36"/>
    </row>
    <row r="458" spans="1:4" s="81" customFormat="1" x14ac:dyDescent="0.35">
      <c r="A458" s="16"/>
      <c r="C458" s="35"/>
      <c r="D458" s="36"/>
    </row>
    <row r="459" spans="1:4" s="81" customFormat="1" x14ac:dyDescent="0.35">
      <c r="A459" s="16"/>
      <c r="C459" s="35"/>
      <c r="D459" s="36"/>
    </row>
    <row r="460" spans="1:4" s="81" customFormat="1" x14ac:dyDescent="0.35">
      <c r="A460" s="16"/>
      <c r="C460" s="35"/>
      <c r="D460" s="36"/>
    </row>
    <row r="461" spans="1:4" s="81" customFormat="1" x14ac:dyDescent="0.35">
      <c r="A461" s="16"/>
      <c r="C461" s="35"/>
      <c r="D461" s="36"/>
    </row>
    <row r="462" spans="1:4" s="81" customFormat="1" x14ac:dyDescent="0.35">
      <c r="A462" s="16"/>
      <c r="C462" s="35"/>
      <c r="D462" s="36"/>
    </row>
    <row r="463" spans="1:4" s="81" customFormat="1" x14ac:dyDescent="0.35">
      <c r="A463" s="16"/>
      <c r="C463" s="35"/>
      <c r="D463" s="36"/>
    </row>
    <row r="464" spans="1:4" s="81" customFormat="1" x14ac:dyDescent="0.35">
      <c r="A464" s="16"/>
      <c r="C464" s="35"/>
      <c r="D464" s="36"/>
    </row>
    <row r="465" spans="1:4" s="81" customFormat="1" x14ac:dyDescent="0.35">
      <c r="A465" s="16"/>
      <c r="C465" s="35"/>
      <c r="D465" s="36"/>
    </row>
    <row r="466" spans="1:4" s="81" customFormat="1" x14ac:dyDescent="0.35">
      <c r="A466" s="16"/>
      <c r="C466" s="35"/>
      <c r="D466" s="36"/>
    </row>
    <row r="467" spans="1:4" s="81" customFormat="1" x14ac:dyDescent="0.35">
      <c r="A467" s="16"/>
      <c r="C467" s="35"/>
      <c r="D467" s="36"/>
    </row>
    <row r="468" spans="1:4" s="81" customFormat="1" x14ac:dyDescent="0.35">
      <c r="A468" s="16"/>
      <c r="C468" s="35"/>
      <c r="D468" s="36"/>
    </row>
    <row r="469" spans="1:4" s="81" customFormat="1" x14ac:dyDescent="0.35">
      <c r="A469" s="16"/>
      <c r="C469" s="35"/>
      <c r="D469" s="36"/>
    </row>
    <row r="470" spans="1:4" s="81" customFormat="1" x14ac:dyDescent="0.35">
      <c r="A470" s="16"/>
      <c r="C470" s="35"/>
      <c r="D470" s="36"/>
    </row>
    <row r="471" spans="1:4" s="81" customFormat="1" x14ac:dyDescent="0.35">
      <c r="A471" s="16"/>
      <c r="C471" s="35"/>
      <c r="D471" s="36"/>
    </row>
    <row r="472" spans="1:4" s="81" customFormat="1" x14ac:dyDescent="0.35">
      <c r="A472" s="16"/>
      <c r="C472" s="35"/>
      <c r="D472" s="36"/>
    </row>
    <row r="473" spans="1:4" s="81" customFormat="1" x14ac:dyDescent="0.35">
      <c r="A473" s="16"/>
      <c r="C473" s="35"/>
      <c r="D473" s="36"/>
    </row>
    <row r="474" spans="1:4" s="81" customFormat="1" x14ac:dyDescent="0.35">
      <c r="A474" s="16"/>
      <c r="C474" s="35"/>
      <c r="D474" s="36"/>
    </row>
    <row r="475" spans="1:4" s="81" customFormat="1" x14ac:dyDescent="0.35">
      <c r="A475" s="16"/>
      <c r="C475" s="35"/>
      <c r="D475" s="36"/>
    </row>
    <row r="476" spans="1:4" s="81" customFormat="1" x14ac:dyDescent="0.35">
      <c r="A476" s="16"/>
      <c r="C476" s="35"/>
      <c r="D476" s="36"/>
    </row>
    <row r="477" spans="1:4" s="81" customFormat="1" x14ac:dyDescent="0.35">
      <c r="A477" s="16"/>
      <c r="C477" s="35"/>
      <c r="D477" s="36"/>
    </row>
    <row r="478" spans="1:4" s="81" customFormat="1" x14ac:dyDescent="0.35">
      <c r="A478" s="16"/>
      <c r="C478" s="35"/>
      <c r="D478" s="36"/>
    </row>
    <row r="479" spans="1:4" s="81" customFormat="1" x14ac:dyDescent="0.35">
      <c r="A479" s="16"/>
      <c r="C479" s="35"/>
      <c r="D479" s="36"/>
    </row>
    <row r="480" spans="1:4" s="81" customFormat="1" x14ac:dyDescent="0.35">
      <c r="A480" s="16"/>
      <c r="C480" s="35"/>
      <c r="D480" s="36"/>
    </row>
    <row r="481" spans="1:4" s="81" customFormat="1" x14ac:dyDescent="0.35">
      <c r="A481" s="16"/>
      <c r="C481" s="35"/>
      <c r="D481" s="36"/>
    </row>
    <row r="482" spans="1:4" s="81" customFormat="1" x14ac:dyDescent="0.35">
      <c r="A482" s="16"/>
      <c r="C482" s="35"/>
      <c r="D482" s="36"/>
    </row>
    <row r="483" spans="1:4" s="81" customFormat="1" x14ac:dyDescent="0.35">
      <c r="A483" s="16"/>
      <c r="C483" s="35"/>
      <c r="D483" s="36"/>
    </row>
    <row r="484" spans="1:4" s="81" customFormat="1" x14ac:dyDescent="0.35">
      <c r="A484" s="16"/>
      <c r="C484" s="35"/>
      <c r="D484" s="36"/>
    </row>
    <row r="485" spans="1:4" s="81" customFormat="1" x14ac:dyDescent="0.35">
      <c r="A485" s="16"/>
      <c r="C485" s="35"/>
      <c r="D485" s="36"/>
    </row>
    <row r="486" spans="1:4" s="81" customFormat="1" x14ac:dyDescent="0.35">
      <c r="A486" s="16"/>
      <c r="C486" s="35"/>
      <c r="D486" s="36"/>
    </row>
    <row r="487" spans="1:4" s="81" customFormat="1" x14ac:dyDescent="0.35">
      <c r="A487" s="16"/>
      <c r="C487" s="35"/>
      <c r="D487" s="36"/>
    </row>
    <row r="488" spans="1:4" s="81" customFormat="1" x14ac:dyDescent="0.35">
      <c r="A488" s="16"/>
      <c r="C488" s="35"/>
      <c r="D488" s="36"/>
    </row>
    <row r="489" spans="1:4" s="81" customFormat="1" x14ac:dyDescent="0.35">
      <c r="A489" s="16"/>
      <c r="C489" s="35"/>
      <c r="D489" s="36"/>
    </row>
    <row r="490" spans="1:4" s="81" customFormat="1" x14ac:dyDescent="0.35">
      <c r="A490" s="16"/>
      <c r="C490" s="35"/>
      <c r="D490" s="36"/>
    </row>
    <row r="491" spans="1:4" s="81" customFormat="1" x14ac:dyDescent="0.35">
      <c r="A491" s="16"/>
      <c r="C491" s="35"/>
      <c r="D491" s="36"/>
    </row>
    <row r="492" spans="1:4" s="81" customFormat="1" x14ac:dyDescent="0.35">
      <c r="A492" s="16"/>
      <c r="C492" s="35"/>
      <c r="D492" s="36"/>
    </row>
    <row r="493" spans="1:4" s="81" customFormat="1" x14ac:dyDescent="0.35">
      <c r="A493" s="16"/>
      <c r="C493" s="35"/>
      <c r="D493" s="36"/>
    </row>
    <row r="494" spans="1:4" s="81" customFormat="1" x14ac:dyDescent="0.35">
      <c r="A494" s="16"/>
      <c r="C494" s="35"/>
      <c r="D494" s="36"/>
    </row>
    <row r="495" spans="1:4" s="81" customFormat="1" x14ac:dyDescent="0.35">
      <c r="A495" s="16"/>
      <c r="C495" s="35"/>
      <c r="D495" s="36"/>
    </row>
    <row r="496" spans="1:4" s="81" customFormat="1" x14ac:dyDescent="0.35">
      <c r="A496" s="16"/>
      <c r="C496" s="35"/>
      <c r="D496" s="36"/>
    </row>
    <row r="497" spans="1:4" s="81" customFormat="1" x14ac:dyDescent="0.35">
      <c r="A497" s="16"/>
      <c r="C497" s="35"/>
      <c r="D497" s="36"/>
    </row>
    <row r="498" spans="1:4" s="81" customFormat="1" x14ac:dyDescent="0.35">
      <c r="A498" s="16"/>
      <c r="C498" s="35"/>
      <c r="D498" s="36"/>
    </row>
    <row r="499" spans="1:4" s="81" customFormat="1" x14ac:dyDescent="0.35">
      <c r="A499" s="16"/>
      <c r="C499" s="35"/>
      <c r="D499" s="36"/>
    </row>
    <row r="500" spans="1:4" s="81" customFormat="1" x14ac:dyDescent="0.35">
      <c r="A500" s="16"/>
      <c r="C500" s="35"/>
      <c r="D500" s="36"/>
    </row>
    <row r="501" spans="1:4" s="81" customFormat="1" x14ac:dyDescent="0.35">
      <c r="A501" s="16"/>
      <c r="C501" s="35"/>
      <c r="D501" s="36"/>
    </row>
    <row r="502" spans="1:4" s="81" customFormat="1" x14ac:dyDescent="0.35">
      <c r="A502" s="16"/>
      <c r="C502" s="35"/>
      <c r="D502" s="36"/>
    </row>
    <row r="503" spans="1:4" s="81" customFormat="1" x14ac:dyDescent="0.35">
      <c r="A503" s="16"/>
      <c r="C503" s="35"/>
      <c r="D503" s="36"/>
    </row>
    <row r="504" spans="1:4" s="81" customFormat="1" x14ac:dyDescent="0.35">
      <c r="A504" s="16"/>
      <c r="C504" s="35"/>
      <c r="D504" s="36"/>
    </row>
    <row r="505" spans="1:4" s="81" customFormat="1" x14ac:dyDescent="0.35">
      <c r="A505" s="16"/>
      <c r="C505" s="35"/>
      <c r="D505" s="36"/>
    </row>
    <row r="506" spans="1:4" s="81" customFormat="1" x14ac:dyDescent="0.35">
      <c r="A506" s="16"/>
      <c r="C506" s="35"/>
      <c r="D506" s="36"/>
    </row>
    <row r="507" spans="1:4" s="81" customFormat="1" x14ac:dyDescent="0.35">
      <c r="A507" s="16"/>
      <c r="C507" s="35"/>
      <c r="D507" s="36"/>
    </row>
    <row r="508" spans="1:4" s="81" customFormat="1" x14ac:dyDescent="0.35">
      <c r="A508" s="16"/>
      <c r="C508" s="35"/>
      <c r="D508" s="36"/>
    </row>
    <row r="509" spans="1:4" s="81" customFormat="1" x14ac:dyDescent="0.35">
      <c r="A509" s="16"/>
      <c r="C509" s="35"/>
      <c r="D509" s="36"/>
    </row>
    <row r="510" spans="1:4" s="81" customFormat="1" x14ac:dyDescent="0.35">
      <c r="A510" s="16"/>
      <c r="C510" s="35"/>
      <c r="D510" s="36"/>
    </row>
    <row r="511" spans="1:4" s="81" customFormat="1" x14ac:dyDescent="0.35">
      <c r="A511" s="16"/>
      <c r="C511" s="35"/>
      <c r="D511" s="36"/>
    </row>
    <row r="512" spans="1:4" s="81" customFormat="1" x14ac:dyDescent="0.35">
      <c r="A512" s="16"/>
      <c r="C512" s="35"/>
      <c r="D512" s="36"/>
    </row>
    <row r="513" spans="1:4" s="81" customFormat="1" x14ac:dyDescent="0.35">
      <c r="A513" s="16"/>
      <c r="C513" s="35"/>
      <c r="D513" s="36"/>
    </row>
    <row r="514" spans="1:4" s="81" customFormat="1" x14ac:dyDescent="0.35">
      <c r="A514" s="16"/>
      <c r="C514" s="35"/>
      <c r="D514" s="36"/>
    </row>
    <row r="515" spans="1:4" s="81" customFormat="1" x14ac:dyDescent="0.35">
      <c r="A515" s="16"/>
      <c r="C515" s="35"/>
      <c r="D515" s="36"/>
    </row>
    <row r="516" spans="1:4" s="81" customFormat="1" x14ac:dyDescent="0.35">
      <c r="A516" s="16"/>
      <c r="C516" s="35"/>
      <c r="D516" s="36"/>
    </row>
    <row r="517" spans="1:4" s="81" customFormat="1" x14ac:dyDescent="0.35">
      <c r="A517" s="16"/>
      <c r="C517" s="35"/>
      <c r="D517" s="36"/>
    </row>
    <row r="518" spans="1:4" s="81" customFormat="1" x14ac:dyDescent="0.35">
      <c r="A518" s="16"/>
      <c r="C518" s="35"/>
      <c r="D518" s="36"/>
    </row>
    <row r="519" spans="1:4" s="81" customFormat="1" x14ac:dyDescent="0.35">
      <c r="A519" s="16"/>
      <c r="C519" s="35"/>
      <c r="D519" s="36"/>
    </row>
    <row r="520" spans="1:4" s="81" customFormat="1" x14ac:dyDescent="0.35">
      <c r="A520" s="16"/>
      <c r="C520" s="35"/>
      <c r="D520" s="36"/>
    </row>
    <row r="521" spans="1:4" s="81" customFormat="1" x14ac:dyDescent="0.35">
      <c r="A521" s="16"/>
      <c r="C521" s="35"/>
      <c r="D521" s="36"/>
    </row>
    <row r="522" spans="1:4" s="81" customFormat="1" x14ac:dyDescent="0.35">
      <c r="A522" s="16"/>
      <c r="C522" s="35"/>
      <c r="D522" s="36"/>
    </row>
    <row r="523" spans="1:4" s="81" customFormat="1" x14ac:dyDescent="0.35">
      <c r="A523" s="16"/>
      <c r="C523" s="35"/>
      <c r="D523" s="36"/>
    </row>
    <row r="524" spans="1:4" s="81" customFormat="1" x14ac:dyDescent="0.35">
      <c r="A524" s="16"/>
      <c r="C524" s="35"/>
      <c r="D524" s="36"/>
    </row>
    <row r="525" spans="1:4" s="81" customFormat="1" x14ac:dyDescent="0.35">
      <c r="A525" s="16"/>
      <c r="C525" s="35"/>
      <c r="D525" s="36"/>
    </row>
    <row r="526" spans="1:4" s="81" customFormat="1" x14ac:dyDescent="0.35">
      <c r="A526" s="16"/>
      <c r="C526" s="35"/>
      <c r="D526" s="36"/>
    </row>
    <row r="527" spans="1:4" s="81" customFormat="1" x14ac:dyDescent="0.35">
      <c r="A527" s="16"/>
      <c r="C527" s="35"/>
      <c r="D527" s="36"/>
    </row>
    <row r="528" spans="1:4" s="81" customFormat="1" x14ac:dyDescent="0.35">
      <c r="A528" s="16"/>
      <c r="C528" s="35"/>
      <c r="D528" s="36"/>
    </row>
    <row r="529" spans="1:4" s="81" customFormat="1" x14ac:dyDescent="0.35">
      <c r="A529" s="16"/>
      <c r="C529" s="35"/>
      <c r="D529" s="36"/>
    </row>
    <row r="530" spans="1:4" s="81" customFormat="1" x14ac:dyDescent="0.35">
      <c r="A530" s="16"/>
      <c r="C530" s="35"/>
      <c r="D530" s="36"/>
    </row>
    <row r="531" spans="1:4" s="81" customFormat="1" x14ac:dyDescent="0.35">
      <c r="A531" s="16"/>
      <c r="C531" s="35"/>
      <c r="D531" s="36"/>
    </row>
    <row r="532" spans="1:4" s="81" customFormat="1" x14ac:dyDescent="0.35">
      <c r="A532" s="16"/>
      <c r="C532" s="35"/>
      <c r="D532" s="36"/>
    </row>
    <row r="533" spans="1:4" s="81" customFormat="1" x14ac:dyDescent="0.35">
      <c r="A533" s="16"/>
      <c r="C533" s="35"/>
      <c r="D533" s="36"/>
    </row>
    <row r="534" spans="1:4" s="81" customFormat="1" x14ac:dyDescent="0.35">
      <c r="A534" s="16"/>
      <c r="C534" s="35"/>
      <c r="D534" s="36"/>
    </row>
    <row r="535" spans="1:4" s="81" customFormat="1" x14ac:dyDescent="0.35">
      <c r="A535" s="16"/>
      <c r="C535" s="35"/>
      <c r="D535" s="36"/>
    </row>
    <row r="536" spans="1:4" s="81" customFormat="1" x14ac:dyDescent="0.35">
      <c r="A536" s="16"/>
      <c r="C536" s="35"/>
      <c r="D536" s="36"/>
    </row>
    <row r="537" spans="1:4" s="81" customFormat="1" x14ac:dyDescent="0.35">
      <c r="A537" s="16"/>
      <c r="C537" s="35"/>
      <c r="D537" s="36"/>
    </row>
    <row r="538" spans="1:4" s="81" customFormat="1" x14ac:dyDescent="0.35">
      <c r="A538" s="16"/>
      <c r="C538" s="35"/>
      <c r="D538" s="36"/>
    </row>
    <row r="539" spans="1:4" s="81" customFormat="1" x14ac:dyDescent="0.35">
      <c r="A539" s="16"/>
      <c r="C539" s="35"/>
      <c r="D539" s="36"/>
    </row>
    <row r="540" spans="1:4" s="81" customFormat="1" x14ac:dyDescent="0.35">
      <c r="A540" s="16"/>
      <c r="C540" s="35"/>
      <c r="D540" s="36"/>
    </row>
    <row r="541" spans="1:4" s="81" customFormat="1" x14ac:dyDescent="0.35">
      <c r="A541" s="16"/>
      <c r="C541" s="35"/>
      <c r="D541" s="36"/>
    </row>
    <row r="542" spans="1:4" s="81" customFormat="1" x14ac:dyDescent="0.35">
      <c r="A542" s="16"/>
      <c r="C542" s="35"/>
      <c r="D542" s="36"/>
    </row>
    <row r="543" spans="1:4" s="81" customFormat="1" x14ac:dyDescent="0.35">
      <c r="A543" s="16"/>
      <c r="C543" s="35"/>
      <c r="D543" s="36"/>
    </row>
    <row r="544" spans="1:4" s="81" customFormat="1" x14ac:dyDescent="0.35">
      <c r="A544" s="16"/>
      <c r="C544" s="35"/>
      <c r="D544" s="36"/>
    </row>
    <row r="545" spans="1:4" s="81" customFormat="1" x14ac:dyDescent="0.35">
      <c r="A545" s="16"/>
      <c r="C545" s="35"/>
      <c r="D545" s="36"/>
    </row>
    <row r="546" spans="1:4" s="81" customFormat="1" x14ac:dyDescent="0.35">
      <c r="A546" s="16"/>
      <c r="C546" s="35"/>
      <c r="D546" s="36"/>
    </row>
    <row r="547" spans="1:4" s="81" customFormat="1" x14ac:dyDescent="0.35">
      <c r="A547" s="16"/>
      <c r="C547" s="35"/>
      <c r="D547" s="36"/>
    </row>
    <row r="548" spans="1:4" s="81" customFormat="1" x14ac:dyDescent="0.35">
      <c r="A548" s="16"/>
      <c r="C548" s="35"/>
      <c r="D548" s="36"/>
    </row>
    <row r="549" spans="1:4" s="81" customFormat="1" x14ac:dyDescent="0.35">
      <c r="A549" s="16"/>
      <c r="C549" s="35"/>
      <c r="D549" s="36"/>
    </row>
    <row r="550" spans="1:4" s="81" customFormat="1" x14ac:dyDescent="0.35">
      <c r="A550" s="16"/>
      <c r="C550" s="35"/>
      <c r="D550" s="36"/>
    </row>
    <row r="551" spans="1:4" s="81" customFormat="1" x14ac:dyDescent="0.35">
      <c r="A551" s="16"/>
      <c r="C551" s="35"/>
      <c r="D551" s="36"/>
    </row>
    <row r="552" spans="1:4" s="81" customFormat="1" x14ac:dyDescent="0.35">
      <c r="A552" s="16"/>
      <c r="C552" s="35"/>
      <c r="D552" s="36"/>
    </row>
    <row r="553" spans="1:4" s="81" customFormat="1" x14ac:dyDescent="0.35">
      <c r="A553" s="16"/>
      <c r="C553" s="35"/>
      <c r="D553" s="36"/>
    </row>
    <row r="554" spans="1:4" s="81" customFormat="1" x14ac:dyDescent="0.35">
      <c r="A554" s="16"/>
      <c r="C554" s="35"/>
      <c r="D554" s="36"/>
    </row>
    <row r="555" spans="1:4" s="81" customFormat="1" x14ac:dyDescent="0.35">
      <c r="A555" s="16"/>
      <c r="C555" s="35"/>
      <c r="D555" s="36"/>
    </row>
    <row r="556" spans="1:4" s="81" customFormat="1" x14ac:dyDescent="0.35">
      <c r="A556" s="16"/>
      <c r="C556" s="35"/>
      <c r="D556" s="36"/>
    </row>
    <row r="557" spans="1:4" s="81" customFormat="1" x14ac:dyDescent="0.35">
      <c r="A557" s="16"/>
      <c r="C557" s="35"/>
      <c r="D557" s="36"/>
    </row>
    <row r="558" spans="1:4" s="81" customFormat="1" x14ac:dyDescent="0.35">
      <c r="A558" s="16"/>
      <c r="C558" s="35"/>
      <c r="D558" s="36"/>
    </row>
    <row r="559" spans="1:4" s="81" customFormat="1" x14ac:dyDescent="0.35">
      <c r="A559" s="16"/>
      <c r="C559" s="35"/>
      <c r="D559" s="36"/>
    </row>
    <row r="560" spans="1:4" s="81" customFormat="1" x14ac:dyDescent="0.35">
      <c r="A560" s="16"/>
      <c r="C560" s="35"/>
      <c r="D560" s="36"/>
    </row>
    <row r="561" spans="1:4" s="81" customFormat="1" x14ac:dyDescent="0.35">
      <c r="A561" s="16"/>
      <c r="C561" s="35"/>
      <c r="D561" s="36"/>
    </row>
    <row r="562" spans="1:4" s="81" customFormat="1" x14ac:dyDescent="0.35">
      <c r="A562" s="16"/>
      <c r="C562" s="35"/>
      <c r="D562" s="36"/>
    </row>
    <row r="563" spans="1:4" s="81" customFormat="1" x14ac:dyDescent="0.35">
      <c r="A563" s="16"/>
      <c r="C563" s="35"/>
      <c r="D563" s="36"/>
    </row>
    <row r="564" spans="1:4" s="81" customFormat="1" x14ac:dyDescent="0.35">
      <c r="A564" s="16"/>
      <c r="C564" s="35"/>
      <c r="D564" s="36"/>
    </row>
    <row r="565" spans="1:4" s="81" customFormat="1" x14ac:dyDescent="0.35">
      <c r="A565" s="16"/>
      <c r="C565" s="35"/>
      <c r="D565" s="36"/>
    </row>
    <row r="566" spans="1:4" s="81" customFormat="1" x14ac:dyDescent="0.35">
      <c r="A566" s="16"/>
      <c r="C566" s="35"/>
      <c r="D566" s="36"/>
    </row>
    <row r="567" spans="1:4" s="81" customFormat="1" x14ac:dyDescent="0.35">
      <c r="A567" s="16"/>
      <c r="C567" s="35"/>
      <c r="D567" s="36"/>
    </row>
    <row r="568" spans="1:4" s="81" customFormat="1" x14ac:dyDescent="0.35">
      <c r="A568" s="16"/>
      <c r="C568" s="35"/>
      <c r="D568" s="36"/>
    </row>
    <row r="569" spans="1:4" s="81" customFormat="1" x14ac:dyDescent="0.35">
      <c r="A569" s="16"/>
      <c r="C569" s="35"/>
      <c r="D569" s="36"/>
    </row>
    <row r="570" spans="1:4" s="81" customFormat="1" x14ac:dyDescent="0.35">
      <c r="A570" s="16"/>
      <c r="C570" s="35"/>
      <c r="D570" s="36"/>
    </row>
    <row r="571" spans="1:4" s="81" customFormat="1" x14ac:dyDescent="0.35">
      <c r="A571" s="16"/>
      <c r="C571" s="35"/>
      <c r="D571" s="36"/>
    </row>
    <row r="572" spans="1:4" s="81" customFormat="1" x14ac:dyDescent="0.35">
      <c r="A572" s="16"/>
      <c r="C572" s="35"/>
      <c r="D572" s="36"/>
    </row>
    <row r="573" spans="1:4" s="81" customFormat="1" x14ac:dyDescent="0.35">
      <c r="A573" s="16"/>
      <c r="C573" s="35"/>
      <c r="D573" s="36"/>
    </row>
    <row r="574" spans="1:4" s="81" customFormat="1" x14ac:dyDescent="0.35">
      <c r="A574" s="16"/>
      <c r="C574" s="35"/>
      <c r="D574" s="36"/>
    </row>
    <row r="575" spans="1:4" s="81" customFormat="1" x14ac:dyDescent="0.35">
      <c r="A575" s="16"/>
      <c r="C575" s="35"/>
      <c r="D575" s="36"/>
    </row>
    <row r="576" spans="1:4" s="81" customFormat="1" x14ac:dyDescent="0.35">
      <c r="A576" s="16"/>
      <c r="C576" s="35"/>
      <c r="D576" s="36"/>
    </row>
    <row r="577" spans="1:4" s="81" customFormat="1" x14ac:dyDescent="0.35">
      <c r="A577" s="16"/>
      <c r="C577" s="35"/>
      <c r="D577" s="36"/>
    </row>
    <row r="578" spans="1:4" s="81" customFormat="1" x14ac:dyDescent="0.35">
      <c r="A578" s="16"/>
      <c r="C578" s="35"/>
      <c r="D578" s="36"/>
    </row>
    <row r="579" spans="1:4" s="81" customFormat="1" x14ac:dyDescent="0.35">
      <c r="A579" s="16"/>
      <c r="C579" s="35"/>
      <c r="D579" s="36"/>
    </row>
    <row r="580" spans="1:4" s="81" customFormat="1" x14ac:dyDescent="0.35">
      <c r="A580" s="16"/>
      <c r="C580" s="35"/>
      <c r="D580" s="36"/>
    </row>
    <row r="581" spans="1:4" s="81" customFormat="1" x14ac:dyDescent="0.35">
      <c r="A581" s="16"/>
      <c r="C581" s="35"/>
      <c r="D581" s="36"/>
    </row>
    <row r="582" spans="1:4" s="81" customFormat="1" x14ac:dyDescent="0.35">
      <c r="A582" s="16"/>
      <c r="C582" s="35"/>
      <c r="D582" s="36"/>
    </row>
    <row r="583" spans="1:4" s="81" customFormat="1" x14ac:dyDescent="0.35">
      <c r="A583" s="16"/>
      <c r="C583" s="35"/>
      <c r="D583" s="36"/>
    </row>
    <row r="584" spans="1:4" s="81" customFormat="1" x14ac:dyDescent="0.35">
      <c r="A584" s="16"/>
      <c r="C584" s="35"/>
      <c r="D584" s="36"/>
    </row>
    <row r="585" spans="1:4" s="81" customFormat="1" x14ac:dyDescent="0.35">
      <c r="A585" s="16"/>
      <c r="C585" s="35"/>
      <c r="D585" s="36"/>
    </row>
    <row r="586" spans="1:4" s="81" customFormat="1" x14ac:dyDescent="0.35">
      <c r="A586" s="16"/>
      <c r="C586" s="35"/>
      <c r="D586" s="36"/>
    </row>
    <row r="587" spans="1:4" s="81" customFormat="1" x14ac:dyDescent="0.35">
      <c r="A587" s="16"/>
      <c r="C587" s="35"/>
      <c r="D587" s="36"/>
    </row>
    <row r="588" spans="1:4" s="81" customFormat="1" x14ac:dyDescent="0.35">
      <c r="A588" s="16"/>
      <c r="C588" s="35"/>
      <c r="D588" s="36"/>
    </row>
    <row r="589" spans="1:4" s="81" customFormat="1" x14ac:dyDescent="0.35">
      <c r="A589" s="16"/>
      <c r="C589" s="35"/>
      <c r="D589" s="36"/>
    </row>
    <row r="590" spans="1:4" s="81" customFormat="1" x14ac:dyDescent="0.35">
      <c r="A590" s="16"/>
      <c r="C590" s="35"/>
      <c r="D590" s="36"/>
    </row>
    <row r="591" spans="1:4" s="81" customFormat="1" x14ac:dyDescent="0.35">
      <c r="A591" s="16"/>
      <c r="C591" s="35"/>
      <c r="D591" s="36"/>
    </row>
    <row r="592" spans="1:4" s="81" customFormat="1" x14ac:dyDescent="0.35">
      <c r="A592" s="16"/>
      <c r="C592" s="35"/>
      <c r="D592" s="36"/>
    </row>
    <row r="593" spans="1:4" s="81" customFormat="1" x14ac:dyDescent="0.35">
      <c r="A593" s="16"/>
      <c r="C593" s="35"/>
      <c r="D593" s="36"/>
    </row>
    <row r="594" spans="1:4" s="81" customFormat="1" x14ac:dyDescent="0.35">
      <c r="A594" s="16"/>
      <c r="C594" s="35"/>
      <c r="D594" s="36"/>
    </row>
    <row r="595" spans="1:4" s="81" customFormat="1" x14ac:dyDescent="0.35">
      <c r="A595" s="16"/>
      <c r="C595" s="35"/>
      <c r="D595" s="36"/>
    </row>
    <row r="596" spans="1:4" s="81" customFormat="1" x14ac:dyDescent="0.35">
      <c r="A596" s="16"/>
      <c r="C596" s="35"/>
      <c r="D596" s="36"/>
    </row>
    <row r="597" spans="1:4" s="81" customFormat="1" x14ac:dyDescent="0.35">
      <c r="A597" s="16"/>
      <c r="C597" s="35"/>
      <c r="D597" s="36"/>
    </row>
    <row r="598" spans="1:4" s="81" customFormat="1" x14ac:dyDescent="0.35">
      <c r="A598" s="16"/>
      <c r="C598" s="35"/>
      <c r="D598" s="36"/>
    </row>
    <row r="599" spans="1:4" s="81" customFormat="1" x14ac:dyDescent="0.35">
      <c r="A599" s="16"/>
      <c r="C599" s="35"/>
      <c r="D599" s="36"/>
    </row>
    <row r="600" spans="1:4" s="81" customFormat="1" x14ac:dyDescent="0.35">
      <c r="A600" s="16"/>
      <c r="C600" s="35"/>
      <c r="D600" s="36"/>
    </row>
    <row r="601" spans="1:4" s="81" customFormat="1" x14ac:dyDescent="0.35">
      <c r="A601" s="16"/>
      <c r="C601" s="35"/>
      <c r="D601" s="36"/>
    </row>
    <row r="602" spans="1:4" s="81" customFormat="1" x14ac:dyDescent="0.35">
      <c r="A602" s="16"/>
      <c r="C602" s="35"/>
      <c r="D602" s="36"/>
    </row>
    <row r="603" spans="1:4" s="81" customFormat="1" x14ac:dyDescent="0.35">
      <c r="A603" s="16"/>
      <c r="C603" s="35"/>
      <c r="D603" s="36"/>
    </row>
    <row r="604" spans="1:4" s="81" customFormat="1" x14ac:dyDescent="0.35">
      <c r="A604" s="16"/>
      <c r="C604" s="35"/>
      <c r="D604" s="36"/>
    </row>
    <row r="605" spans="1:4" s="81" customFormat="1" x14ac:dyDescent="0.35">
      <c r="A605" s="16"/>
      <c r="C605" s="35"/>
      <c r="D605" s="36"/>
    </row>
    <row r="606" spans="1:4" s="81" customFormat="1" x14ac:dyDescent="0.35">
      <c r="A606" s="16"/>
      <c r="C606" s="35"/>
      <c r="D606" s="36"/>
    </row>
    <row r="607" spans="1:4" s="81" customFormat="1" x14ac:dyDescent="0.35">
      <c r="A607" s="16"/>
      <c r="C607" s="35"/>
      <c r="D607" s="36"/>
    </row>
    <row r="608" spans="1:4" s="81" customFormat="1" x14ac:dyDescent="0.35">
      <c r="A608" s="16"/>
      <c r="C608" s="35"/>
      <c r="D608" s="36"/>
    </row>
    <row r="609" spans="1:4" s="81" customFormat="1" x14ac:dyDescent="0.35">
      <c r="A609" s="16"/>
      <c r="C609" s="35"/>
      <c r="D609" s="36"/>
    </row>
    <row r="610" spans="1:4" s="81" customFormat="1" x14ac:dyDescent="0.35">
      <c r="A610" s="16"/>
      <c r="C610" s="35"/>
      <c r="D610" s="36"/>
    </row>
    <row r="611" spans="1:4" s="81" customFormat="1" x14ac:dyDescent="0.35">
      <c r="A611" s="16"/>
      <c r="C611" s="35"/>
      <c r="D611" s="36"/>
    </row>
    <row r="612" spans="1:4" s="81" customFormat="1" x14ac:dyDescent="0.35">
      <c r="A612" s="16"/>
      <c r="C612" s="35"/>
      <c r="D612" s="36"/>
    </row>
    <row r="613" spans="1:4" s="81" customFormat="1" x14ac:dyDescent="0.35">
      <c r="A613" s="16"/>
      <c r="C613" s="35"/>
      <c r="D613" s="36"/>
    </row>
    <row r="614" spans="1:4" s="81" customFormat="1" x14ac:dyDescent="0.35">
      <c r="A614" s="16"/>
      <c r="C614" s="35"/>
      <c r="D614" s="36"/>
    </row>
    <row r="615" spans="1:4" s="81" customFormat="1" x14ac:dyDescent="0.35">
      <c r="A615" s="16"/>
      <c r="C615" s="35"/>
      <c r="D615" s="36"/>
    </row>
    <row r="616" spans="1:4" s="81" customFormat="1" x14ac:dyDescent="0.35">
      <c r="A616" s="16"/>
      <c r="C616" s="35"/>
      <c r="D616" s="36"/>
    </row>
    <row r="617" spans="1:4" s="81" customFormat="1" x14ac:dyDescent="0.35">
      <c r="A617" s="16"/>
      <c r="C617" s="35"/>
      <c r="D617" s="36"/>
    </row>
    <row r="618" spans="1:4" s="81" customFormat="1" x14ac:dyDescent="0.35">
      <c r="A618" s="16"/>
      <c r="C618" s="35"/>
      <c r="D618" s="36"/>
    </row>
    <row r="619" spans="1:4" s="81" customFormat="1" x14ac:dyDescent="0.35">
      <c r="A619" s="16"/>
      <c r="C619" s="35"/>
      <c r="D619" s="36"/>
    </row>
    <row r="620" spans="1:4" s="81" customFormat="1" x14ac:dyDescent="0.35">
      <c r="A620" s="16"/>
      <c r="C620" s="35"/>
      <c r="D620" s="36"/>
    </row>
    <row r="621" spans="1:4" s="81" customFormat="1" x14ac:dyDescent="0.35">
      <c r="A621" s="16"/>
      <c r="C621" s="35"/>
      <c r="D621" s="36"/>
    </row>
    <row r="622" spans="1:4" s="81" customFormat="1" x14ac:dyDescent="0.35">
      <c r="A622" s="16"/>
      <c r="C622" s="35"/>
      <c r="D622" s="36"/>
    </row>
    <row r="623" spans="1:4" s="81" customFormat="1" x14ac:dyDescent="0.35">
      <c r="A623" s="16"/>
      <c r="C623" s="35"/>
      <c r="D623" s="36"/>
    </row>
    <row r="624" spans="1:4" s="81" customFormat="1" x14ac:dyDescent="0.35">
      <c r="A624" s="16"/>
      <c r="C624" s="35"/>
      <c r="D624" s="36"/>
    </row>
    <row r="625" spans="1:4" s="81" customFormat="1" x14ac:dyDescent="0.35">
      <c r="A625" s="16"/>
      <c r="C625" s="35"/>
      <c r="D625" s="36"/>
    </row>
    <row r="626" spans="1:4" s="81" customFormat="1" x14ac:dyDescent="0.35">
      <c r="A626" s="16"/>
      <c r="C626" s="35"/>
      <c r="D626" s="36"/>
    </row>
    <row r="627" spans="1:4" s="81" customFormat="1" x14ac:dyDescent="0.35">
      <c r="A627" s="16"/>
      <c r="C627" s="35"/>
      <c r="D627" s="36"/>
    </row>
    <row r="628" spans="1:4" s="81" customFormat="1" x14ac:dyDescent="0.35">
      <c r="A628" s="16"/>
      <c r="C628" s="35"/>
      <c r="D628" s="36"/>
    </row>
    <row r="629" spans="1:4" s="81" customFormat="1" x14ac:dyDescent="0.35">
      <c r="A629" s="16"/>
      <c r="C629" s="35"/>
      <c r="D629" s="36"/>
    </row>
    <row r="630" spans="1:4" s="81" customFormat="1" x14ac:dyDescent="0.35">
      <c r="A630" s="16"/>
      <c r="C630" s="35"/>
      <c r="D630" s="36"/>
    </row>
    <row r="631" spans="1:4" s="81" customFormat="1" x14ac:dyDescent="0.35">
      <c r="A631" s="16"/>
      <c r="C631" s="35"/>
      <c r="D631" s="36"/>
    </row>
    <row r="632" spans="1:4" s="81" customFormat="1" x14ac:dyDescent="0.35">
      <c r="A632" s="16"/>
      <c r="C632" s="35"/>
      <c r="D632" s="36"/>
    </row>
    <row r="633" spans="1:4" s="81" customFormat="1" x14ac:dyDescent="0.35">
      <c r="A633" s="16"/>
      <c r="C633" s="35"/>
      <c r="D633" s="36"/>
    </row>
    <row r="634" spans="1:4" s="81" customFormat="1" x14ac:dyDescent="0.35">
      <c r="A634" s="16"/>
      <c r="C634" s="35"/>
      <c r="D634" s="36"/>
    </row>
    <row r="635" spans="1:4" s="81" customFormat="1" x14ac:dyDescent="0.35">
      <c r="A635" s="16"/>
      <c r="C635" s="35"/>
      <c r="D635" s="36"/>
    </row>
    <row r="636" spans="1:4" s="81" customFormat="1" x14ac:dyDescent="0.35">
      <c r="A636" s="16"/>
      <c r="C636" s="35"/>
      <c r="D636" s="36"/>
    </row>
    <row r="637" spans="1:4" s="81" customFormat="1" x14ac:dyDescent="0.35">
      <c r="A637" s="16"/>
      <c r="C637" s="35"/>
      <c r="D637" s="36"/>
    </row>
    <row r="638" spans="1:4" s="81" customFormat="1" x14ac:dyDescent="0.35">
      <c r="A638" s="16"/>
      <c r="C638" s="35"/>
      <c r="D638" s="36"/>
    </row>
    <row r="639" spans="1:4" s="81" customFormat="1" x14ac:dyDescent="0.35">
      <c r="A639" s="16"/>
      <c r="C639" s="35"/>
      <c r="D639" s="36"/>
    </row>
    <row r="640" spans="1:4" s="81" customFormat="1" x14ac:dyDescent="0.35">
      <c r="A640" s="16"/>
      <c r="C640" s="35"/>
      <c r="D640" s="36"/>
    </row>
    <row r="641" spans="1:4" s="81" customFormat="1" x14ac:dyDescent="0.35">
      <c r="A641" s="16"/>
      <c r="C641" s="35"/>
      <c r="D641" s="36"/>
    </row>
    <row r="642" spans="1:4" s="81" customFormat="1" x14ac:dyDescent="0.35">
      <c r="A642" s="16"/>
      <c r="C642" s="35"/>
      <c r="D642" s="36"/>
    </row>
    <row r="643" spans="1:4" s="81" customFormat="1" x14ac:dyDescent="0.35">
      <c r="A643" s="16"/>
      <c r="C643" s="35"/>
      <c r="D643" s="36"/>
    </row>
    <row r="644" spans="1:4" s="81" customFormat="1" x14ac:dyDescent="0.35">
      <c r="A644" s="16"/>
      <c r="C644" s="35"/>
      <c r="D644" s="36"/>
    </row>
    <row r="645" spans="1:4" s="81" customFormat="1" x14ac:dyDescent="0.35">
      <c r="A645" s="16"/>
      <c r="C645" s="35"/>
      <c r="D645" s="36"/>
    </row>
    <row r="646" spans="1:4" s="81" customFormat="1" x14ac:dyDescent="0.35">
      <c r="A646" s="16"/>
      <c r="C646" s="35"/>
      <c r="D646" s="36"/>
    </row>
    <row r="647" spans="1:4" s="81" customFormat="1" x14ac:dyDescent="0.35">
      <c r="A647" s="16"/>
      <c r="C647" s="35"/>
      <c r="D647" s="36"/>
    </row>
    <row r="648" spans="1:4" s="81" customFormat="1" x14ac:dyDescent="0.35">
      <c r="A648" s="16"/>
      <c r="C648" s="35"/>
      <c r="D648" s="36"/>
    </row>
    <row r="649" spans="1:4" s="81" customFormat="1" x14ac:dyDescent="0.35">
      <c r="A649" s="16"/>
      <c r="C649" s="35"/>
      <c r="D649" s="36"/>
    </row>
    <row r="650" spans="1:4" s="81" customFormat="1" x14ac:dyDescent="0.35">
      <c r="A650" s="16"/>
      <c r="C650" s="35"/>
      <c r="D650" s="36"/>
    </row>
    <row r="651" spans="1:4" s="81" customFormat="1" x14ac:dyDescent="0.35">
      <c r="A651" s="16"/>
      <c r="C651" s="35"/>
      <c r="D651" s="36"/>
    </row>
    <row r="652" spans="1:4" s="81" customFormat="1" x14ac:dyDescent="0.35">
      <c r="A652" s="16"/>
      <c r="C652" s="35"/>
      <c r="D652" s="36"/>
    </row>
    <row r="653" spans="1:4" s="81" customFormat="1" x14ac:dyDescent="0.35">
      <c r="A653" s="16"/>
      <c r="C653" s="35"/>
      <c r="D653" s="36"/>
    </row>
    <row r="654" spans="1:4" s="81" customFormat="1" x14ac:dyDescent="0.35">
      <c r="A654" s="16"/>
      <c r="C654" s="35"/>
      <c r="D654" s="36"/>
    </row>
    <row r="655" spans="1:4" s="81" customFormat="1" x14ac:dyDescent="0.35">
      <c r="A655" s="16"/>
      <c r="C655" s="35"/>
      <c r="D655" s="36"/>
    </row>
    <row r="656" spans="1:4" s="81" customFormat="1" x14ac:dyDescent="0.35">
      <c r="A656" s="16"/>
      <c r="C656" s="35"/>
      <c r="D656" s="36"/>
    </row>
    <row r="657" spans="1:4" s="81" customFormat="1" x14ac:dyDescent="0.35">
      <c r="A657" s="16"/>
      <c r="C657" s="35"/>
      <c r="D657" s="36"/>
    </row>
    <row r="658" spans="1:4" s="81" customFormat="1" x14ac:dyDescent="0.35">
      <c r="A658" s="16"/>
      <c r="C658" s="35"/>
      <c r="D658" s="36"/>
    </row>
    <row r="659" spans="1:4" s="81" customFormat="1" x14ac:dyDescent="0.35">
      <c r="A659" s="16"/>
      <c r="C659" s="35"/>
      <c r="D659" s="36"/>
    </row>
    <row r="660" spans="1:4" s="81" customFormat="1" x14ac:dyDescent="0.35">
      <c r="A660" s="16"/>
      <c r="C660" s="35"/>
      <c r="D660" s="36"/>
    </row>
    <row r="661" spans="1:4" s="81" customFormat="1" x14ac:dyDescent="0.35">
      <c r="A661" s="16"/>
      <c r="C661" s="35"/>
      <c r="D661" s="36"/>
    </row>
    <row r="662" spans="1:4" s="81" customFormat="1" x14ac:dyDescent="0.35">
      <c r="A662" s="16"/>
      <c r="C662" s="35"/>
      <c r="D662" s="36"/>
    </row>
    <row r="663" spans="1:4" s="81" customFormat="1" x14ac:dyDescent="0.35">
      <c r="A663" s="16"/>
      <c r="C663" s="35"/>
      <c r="D663" s="36"/>
    </row>
    <row r="664" spans="1:4" s="81" customFormat="1" x14ac:dyDescent="0.35">
      <c r="A664" s="16"/>
      <c r="C664" s="35"/>
      <c r="D664" s="36"/>
    </row>
    <row r="665" spans="1:4" s="81" customFormat="1" x14ac:dyDescent="0.35">
      <c r="A665" s="16"/>
      <c r="C665" s="35"/>
      <c r="D665" s="36"/>
    </row>
    <row r="666" spans="1:4" s="81" customFormat="1" x14ac:dyDescent="0.35">
      <c r="A666" s="16"/>
      <c r="C666" s="35"/>
      <c r="D666" s="36"/>
    </row>
    <row r="667" spans="1:4" s="81" customFormat="1" x14ac:dyDescent="0.35">
      <c r="A667" s="16"/>
      <c r="C667" s="35"/>
      <c r="D667" s="36"/>
    </row>
    <row r="668" spans="1:4" s="81" customFormat="1" x14ac:dyDescent="0.35">
      <c r="A668" s="16"/>
      <c r="C668" s="35"/>
      <c r="D668" s="36"/>
    </row>
    <row r="669" spans="1:4" s="81" customFormat="1" x14ac:dyDescent="0.35">
      <c r="A669" s="16"/>
      <c r="C669" s="35"/>
      <c r="D669" s="36"/>
    </row>
    <row r="670" spans="1:4" s="81" customFormat="1" x14ac:dyDescent="0.35">
      <c r="A670" s="16"/>
      <c r="C670" s="35"/>
      <c r="D670" s="36"/>
    </row>
    <row r="671" spans="1:4" s="81" customFormat="1" x14ac:dyDescent="0.35">
      <c r="A671" s="16"/>
      <c r="C671" s="35"/>
      <c r="D671" s="36"/>
    </row>
    <row r="672" spans="1:4" s="81" customFormat="1" x14ac:dyDescent="0.35">
      <c r="A672" s="16"/>
      <c r="C672" s="35"/>
      <c r="D672" s="36"/>
    </row>
    <row r="673" spans="1:4" s="81" customFormat="1" x14ac:dyDescent="0.35">
      <c r="A673" s="16"/>
      <c r="C673" s="35"/>
      <c r="D673" s="36"/>
    </row>
    <row r="674" spans="1:4" s="81" customFormat="1" x14ac:dyDescent="0.35">
      <c r="A674" s="16"/>
      <c r="C674" s="35"/>
      <c r="D674" s="36"/>
    </row>
    <row r="675" spans="1:4" s="81" customFormat="1" x14ac:dyDescent="0.35">
      <c r="A675" s="16"/>
      <c r="C675" s="35"/>
      <c r="D675" s="36"/>
    </row>
    <row r="676" spans="1:4" s="81" customFormat="1" x14ac:dyDescent="0.35">
      <c r="A676" s="16"/>
      <c r="C676" s="35"/>
      <c r="D676" s="36"/>
    </row>
    <row r="677" spans="1:4" s="81" customFormat="1" x14ac:dyDescent="0.35">
      <c r="A677" s="16"/>
      <c r="C677" s="35"/>
      <c r="D677" s="36"/>
    </row>
    <row r="678" spans="1:4" s="81" customFormat="1" x14ac:dyDescent="0.35">
      <c r="A678" s="16"/>
      <c r="C678" s="35"/>
      <c r="D678" s="36"/>
    </row>
    <row r="679" spans="1:4" s="81" customFormat="1" x14ac:dyDescent="0.35">
      <c r="A679" s="16"/>
      <c r="C679" s="35"/>
      <c r="D679" s="36"/>
    </row>
    <row r="680" spans="1:4" s="81" customFormat="1" x14ac:dyDescent="0.35">
      <c r="A680" s="16"/>
      <c r="C680" s="35"/>
      <c r="D680" s="36"/>
    </row>
    <row r="681" spans="1:4" s="81" customFormat="1" x14ac:dyDescent="0.35">
      <c r="A681" s="16"/>
      <c r="C681" s="35"/>
      <c r="D681" s="36"/>
    </row>
    <row r="682" spans="1:4" s="81" customFormat="1" x14ac:dyDescent="0.35">
      <c r="A682" s="16"/>
      <c r="C682" s="35"/>
      <c r="D682" s="36"/>
    </row>
    <row r="683" spans="1:4" s="81" customFormat="1" x14ac:dyDescent="0.35">
      <c r="A683" s="16"/>
      <c r="C683" s="35"/>
      <c r="D683" s="36"/>
    </row>
    <row r="684" spans="1:4" s="81" customFormat="1" x14ac:dyDescent="0.35">
      <c r="A684" s="16"/>
      <c r="C684" s="35"/>
      <c r="D684" s="36"/>
    </row>
    <row r="685" spans="1:4" s="81" customFormat="1" x14ac:dyDescent="0.35">
      <c r="A685" s="16"/>
      <c r="C685" s="35"/>
      <c r="D685" s="36"/>
    </row>
    <row r="686" spans="1:4" s="81" customFormat="1" x14ac:dyDescent="0.35">
      <c r="A686" s="16"/>
      <c r="C686" s="35"/>
      <c r="D686" s="36"/>
    </row>
    <row r="687" spans="1:4" s="81" customFormat="1" x14ac:dyDescent="0.35">
      <c r="A687" s="16"/>
      <c r="C687" s="35"/>
      <c r="D687" s="36"/>
    </row>
    <row r="688" spans="1:4" s="81" customFormat="1" x14ac:dyDescent="0.35">
      <c r="A688" s="16"/>
      <c r="C688" s="35"/>
      <c r="D688" s="36"/>
    </row>
    <row r="689" spans="1:4" s="81" customFormat="1" x14ac:dyDescent="0.35">
      <c r="A689" s="16"/>
      <c r="C689" s="35"/>
      <c r="D689" s="36"/>
    </row>
    <row r="690" spans="1:4" s="81" customFormat="1" x14ac:dyDescent="0.35">
      <c r="A690" s="16"/>
      <c r="C690" s="35"/>
      <c r="D690" s="36"/>
    </row>
    <row r="691" spans="1:4" s="81" customFormat="1" x14ac:dyDescent="0.35">
      <c r="A691" s="16"/>
      <c r="C691" s="35"/>
      <c r="D691" s="36"/>
    </row>
    <row r="692" spans="1:4" s="81" customFormat="1" x14ac:dyDescent="0.35">
      <c r="A692" s="16"/>
      <c r="C692" s="35"/>
      <c r="D692" s="36"/>
    </row>
    <row r="693" spans="1:4" s="81" customFormat="1" x14ac:dyDescent="0.35">
      <c r="A693" s="16"/>
      <c r="C693" s="35"/>
      <c r="D693" s="36"/>
    </row>
    <row r="694" spans="1:4" s="81" customFormat="1" x14ac:dyDescent="0.35">
      <c r="A694" s="16"/>
      <c r="C694" s="35"/>
      <c r="D694" s="36"/>
    </row>
    <row r="695" spans="1:4" s="81" customFormat="1" x14ac:dyDescent="0.35">
      <c r="A695" s="16"/>
      <c r="C695" s="35"/>
      <c r="D695" s="36"/>
    </row>
    <row r="696" spans="1:4" s="81" customFormat="1" x14ac:dyDescent="0.35">
      <c r="A696" s="16"/>
      <c r="C696" s="35"/>
      <c r="D696" s="36"/>
    </row>
    <row r="697" spans="1:4" s="81" customFormat="1" x14ac:dyDescent="0.35">
      <c r="A697" s="16"/>
      <c r="C697" s="35"/>
      <c r="D697" s="36"/>
    </row>
    <row r="698" spans="1:4" s="81" customFormat="1" x14ac:dyDescent="0.35">
      <c r="A698" s="16"/>
      <c r="C698" s="35"/>
      <c r="D698" s="36"/>
    </row>
    <row r="699" spans="1:4" s="81" customFormat="1" x14ac:dyDescent="0.35">
      <c r="A699" s="16"/>
      <c r="C699" s="35"/>
      <c r="D699" s="36"/>
    </row>
    <row r="700" spans="1:4" s="81" customFormat="1" x14ac:dyDescent="0.35">
      <c r="A700" s="16"/>
      <c r="C700" s="35"/>
      <c r="D700" s="36"/>
    </row>
    <row r="701" spans="1:4" s="81" customFormat="1" x14ac:dyDescent="0.35">
      <c r="A701" s="16"/>
      <c r="C701" s="35"/>
      <c r="D701" s="36"/>
    </row>
    <row r="702" spans="1:4" s="81" customFormat="1" x14ac:dyDescent="0.35">
      <c r="A702" s="16"/>
      <c r="C702" s="35"/>
      <c r="D702" s="36"/>
    </row>
    <row r="703" spans="1:4" s="81" customFormat="1" x14ac:dyDescent="0.35">
      <c r="A703" s="16"/>
      <c r="C703" s="35"/>
      <c r="D703" s="36"/>
    </row>
    <row r="704" spans="1:4" s="81" customFormat="1" x14ac:dyDescent="0.35">
      <c r="A704" s="16"/>
      <c r="C704" s="35"/>
      <c r="D704" s="36"/>
    </row>
    <row r="705" spans="1:4" s="81" customFormat="1" x14ac:dyDescent="0.35">
      <c r="A705" s="16"/>
      <c r="C705" s="35"/>
      <c r="D705" s="36"/>
    </row>
    <row r="706" spans="1:4" s="81" customFormat="1" x14ac:dyDescent="0.35">
      <c r="A706" s="16"/>
      <c r="C706" s="35"/>
      <c r="D706" s="36"/>
    </row>
    <row r="707" spans="1:4" s="81" customFormat="1" x14ac:dyDescent="0.35">
      <c r="A707" s="16"/>
      <c r="C707" s="35"/>
      <c r="D707" s="36"/>
    </row>
    <row r="708" spans="1:4" s="81" customFormat="1" x14ac:dyDescent="0.35">
      <c r="A708" s="16"/>
      <c r="C708" s="35"/>
      <c r="D708" s="36"/>
    </row>
    <row r="709" spans="1:4" s="81" customFormat="1" x14ac:dyDescent="0.35">
      <c r="A709" s="16"/>
      <c r="C709" s="35"/>
      <c r="D709" s="36"/>
    </row>
    <row r="710" spans="1:4" s="81" customFormat="1" x14ac:dyDescent="0.35">
      <c r="A710" s="16"/>
      <c r="C710" s="35"/>
      <c r="D710" s="36"/>
    </row>
    <row r="711" spans="1:4" s="81" customFormat="1" x14ac:dyDescent="0.35">
      <c r="A711" s="16"/>
      <c r="C711" s="35"/>
      <c r="D711" s="36"/>
    </row>
    <row r="712" spans="1:4" s="81" customFormat="1" x14ac:dyDescent="0.35">
      <c r="A712" s="16"/>
      <c r="C712" s="35"/>
      <c r="D712" s="36"/>
    </row>
    <row r="713" spans="1:4" s="81" customFormat="1" x14ac:dyDescent="0.35">
      <c r="A713" s="16"/>
      <c r="C713" s="35"/>
      <c r="D713" s="36"/>
    </row>
    <row r="714" spans="1:4" s="81" customFormat="1" x14ac:dyDescent="0.35">
      <c r="A714" s="16"/>
      <c r="C714" s="35"/>
      <c r="D714" s="36"/>
    </row>
    <row r="715" spans="1:4" s="81" customFormat="1" x14ac:dyDescent="0.35">
      <c r="A715" s="16"/>
      <c r="C715" s="35"/>
      <c r="D715" s="36"/>
    </row>
    <row r="716" spans="1:4" s="81" customFormat="1" x14ac:dyDescent="0.35">
      <c r="A716" s="16"/>
      <c r="C716" s="35"/>
      <c r="D716" s="36"/>
    </row>
    <row r="717" spans="1:4" s="81" customFormat="1" x14ac:dyDescent="0.35">
      <c r="A717" s="16"/>
      <c r="C717" s="35"/>
      <c r="D717" s="36"/>
    </row>
    <row r="718" spans="1:4" s="81" customFormat="1" x14ac:dyDescent="0.35">
      <c r="A718" s="16"/>
      <c r="C718" s="35"/>
      <c r="D718" s="36"/>
    </row>
    <row r="719" spans="1:4" s="81" customFormat="1" x14ac:dyDescent="0.35">
      <c r="A719" s="16"/>
      <c r="C719" s="35"/>
      <c r="D719" s="36"/>
    </row>
    <row r="720" spans="1:4" s="81" customFormat="1" x14ac:dyDescent="0.35">
      <c r="A720" s="16"/>
      <c r="C720" s="35"/>
      <c r="D720" s="36"/>
    </row>
    <row r="721" spans="1:4" s="81" customFormat="1" x14ac:dyDescent="0.35">
      <c r="A721" s="16"/>
      <c r="C721" s="35"/>
      <c r="D721" s="36"/>
    </row>
    <row r="722" spans="1:4" s="81" customFormat="1" x14ac:dyDescent="0.35">
      <c r="A722" s="16"/>
      <c r="C722" s="35"/>
      <c r="D722" s="36"/>
    </row>
    <row r="723" spans="1:4" s="81" customFormat="1" x14ac:dyDescent="0.35">
      <c r="A723" s="16"/>
      <c r="C723" s="35"/>
      <c r="D723" s="36"/>
    </row>
    <row r="724" spans="1:4" s="81" customFormat="1" x14ac:dyDescent="0.35">
      <c r="A724" s="16"/>
      <c r="C724" s="35"/>
      <c r="D724" s="36"/>
    </row>
    <row r="725" spans="1:4" s="81" customFormat="1" x14ac:dyDescent="0.35">
      <c r="A725" s="16"/>
      <c r="C725" s="35"/>
      <c r="D725" s="36"/>
    </row>
    <row r="726" spans="1:4" s="81" customFormat="1" x14ac:dyDescent="0.35">
      <c r="A726" s="16"/>
      <c r="C726" s="35"/>
      <c r="D726" s="36"/>
    </row>
    <row r="727" spans="1:4" s="81" customFormat="1" x14ac:dyDescent="0.35">
      <c r="A727" s="16"/>
      <c r="C727" s="35"/>
      <c r="D727" s="36"/>
    </row>
    <row r="728" spans="1:4" s="81" customFormat="1" x14ac:dyDescent="0.35">
      <c r="A728" s="16"/>
      <c r="C728" s="35"/>
      <c r="D728" s="36"/>
    </row>
    <row r="729" spans="1:4" s="81" customFormat="1" x14ac:dyDescent="0.35">
      <c r="A729" s="16"/>
      <c r="C729" s="35"/>
      <c r="D729" s="36"/>
    </row>
    <row r="730" spans="1:4" s="81" customFormat="1" x14ac:dyDescent="0.35">
      <c r="A730" s="16"/>
      <c r="C730" s="35"/>
      <c r="D730" s="36"/>
    </row>
    <row r="731" spans="1:4" s="81" customFormat="1" x14ac:dyDescent="0.35">
      <c r="A731" s="16"/>
      <c r="C731" s="35"/>
      <c r="D731" s="36"/>
    </row>
    <row r="732" spans="1:4" s="81" customFormat="1" x14ac:dyDescent="0.35">
      <c r="A732" s="16"/>
      <c r="C732" s="35"/>
      <c r="D732" s="36"/>
    </row>
    <row r="733" spans="1:4" s="81" customFormat="1" x14ac:dyDescent="0.35">
      <c r="A733" s="16"/>
      <c r="C733" s="35"/>
      <c r="D733" s="36"/>
    </row>
    <row r="734" spans="1:4" s="81" customFormat="1" x14ac:dyDescent="0.35">
      <c r="A734" s="16"/>
      <c r="C734" s="35"/>
      <c r="D734" s="36"/>
    </row>
    <row r="735" spans="1:4" s="81" customFormat="1" x14ac:dyDescent="0.35">
      <c r="A735" s="16"/>
      <c r="C735" s="35"/>
      <c r="D735" s="36"/>
    </row>
    <row r="736" spans="1:4" s="81" customFormat="1" x14ac:dyDescent="0.35">
      <c r="A736" s="16"/>
      <c r="C736" s="35"/>
      <c r="D736" s="36"/>
    </row>
    <row r="737" spans="1:4" s="81" customFormat="1" x14ac:dyDescent="0.35">
      <c r="A737" s="16"/>
      <c r="C737" s="35"/>
      <c r="D737" s="36"/>
    </row>
    <row r="738" spans="1:4" s="81" customFormat="1" x14ac:dyDescent="0.35">
      <c r="A738" s="16"/>
      <c r="C738" s="35"/>
      <c r="D738" s="36"/>
    </row>
    <row r="739" spans="1:4" s="81" customFormat="1" x14ac:dyDescent="0.35">
      <c r="A739" s="16"/>
      <c r="C739" s="35"/>
      <c r="D739" s="36"/>
    </row>
    <row r="740" spans="1:4" s="81" customFormat="1" x14ac:dyDescent="0.35">
      <c r="A740" s="16"/>
      <c r="C740" s="35"/>
      <c r="D740" s="36"/>
    </row>
    <row r="741" spans="1:4" s="81" customFormat="1" x14ac:dyDescent="0.35">
      <c r="A741" s="16"/>
      <c r="C741" s="35"/>
      <c r="D741" s="36"/>
    </row>
    <row r="742" spans="1:4" s="81" customFormat="1" x14ac:dyDescent="0.35">
      <c r="A742" s="16"/>
      <c r="C742" s="35"/>
      <c r="D742" s="36"/>
    </row>
    <row r="743" spans="1:4" s="81" customFormat="1" x14ac:dyDescent="0.35">
      <c r="A743" s="16"/>
      <c r="C743" s="35"/>
      <c r="D743" s="36"/>
    </row>
    <row r="744" spans="1:4" s="81" customFormat="1" x14ac:dyDescent="0.35">
      <c r="A744" s="16"/>
      <c r="C744" s="35"/>
      <c r="D744" s="36"/>
    </row>
    <row r="745" spans="1:4" s="81" customFormat="1" x14ac:dyDescent="0.35">
      <c r="A745" s="16"/>
      <c r="C745" s="35"/>
      <c r="D745" s="36"/>
    </row>
    <row r="746" spans="1:4" s="81" customFormat="1" x14ac:dyDescent="0.35">
      <c r="A746" s="16"/>
      <c r="C746" s="35"/>
      <c r="D746" s="36"/>
    </row>
    <row r="747" spans="1:4" s="81" customFormat="1" x14ac:dyDescent="0.35">
      <c r="A747" s="16"/>
      <c r="C747" s="35"/>
      <c r="D747" s="36"/>
    </row>
    <row r="748" spans="1:4" s="81" customFormat="1" x14ac:dyDescent="0.35">
      <c r="A748" s="16"/>
      <c r="C748" s="35"/>
      <c r="D748" s="36"/>
    </row>
    <row r="749" spans="1:4" s="81" customFormat="1" x14ac:dyDescent="0.35">
      <c r="A749" s="16"/>
      <c r="C749" s="35"/>
      <c r="D749" s="36"/>
    </row>
    <row r="750" spans="1:4" s="81" customFormat="1" x14ac:dyDescent="0.35">
      <c r="A750" s="16"/>
      <c r="C750" s="35"/>
      <c r="D750" s="36"/>
    </row>
    <row r="751" spans="1:4" s="81" customFormat="1" x14ac:dyDescent="0.35">
      <c r="A751" s="16"/>
      <c r="C751" s="35"/>
      <c r="D751" s="36"/>
    </row>
    <row r="752" spans="1:4" s="81" customFormat="1" x14ac:dyDescent="0.35">
      <c r="A752" s="16"/>
      <c r="C752" s="35"/>
      <c r="D752" s="36"/>
    </row>
    <row r="753" spans="1:4" s="81" customFormat="1" x14ac:dyDescent="0.35">
      <c r="A753" s="16"/>
      <c r="C753" s="35"/>
      <c r="D753" s="36"/>
    </row>
    <row r="754" spans="1:4" s="81" customFormat="1" x14ac:dyDescent="0.35">
      <c r="A754" s="16"/>
      <c r="C754" s="35"/>
      <c r="D754" s="36"/>
    </row>
    <row r="755" spans="1:4" s="81" customFormat="1" x14ac:dyDescent="0.35">
      <c r="A755" s="16"/>
      <c r="C755" s="35"/>
      <c r="D755" s="36"/>
    </row>
    <row r="756" spans="1:4" s="81" customFormat="1" x14ac:dyDescent="0.35">
      <c r="A756" s="16"/>
      <c r="C756" s="35"/>
      <c r="D756" s="36"/>
    </row>
    <row r="757" spans="1:4" s="81" customFormat="1" x14ac:dyDescent="0.35">
      <c r="A757" s="16"/>
      <c r="C757" s="35"/>
      <c r="D757" s="36"/>
    </row>
    <row r="758" spans="1:4" s="81" customFormat="1" x14ac:dyDescent="0.35">
      <c r="A758" s="16"/>
      <c r="C758" s="35"/>
      <c r="D758" s="36"/>
    </row>
    <row r="759" spans="1:4" s="81" customFormat="1" x14ac:dyDescent="0.35">
      <c r="A759" s="16"/>
      <c r="C759" s="35"/>
      <c r="D759" s="36"/>
    </row>
    <row r="760" spans="1:4" s="81" customFormat="1" x14ac:dyDescent="0.35">
      <c r="A760" s="16"/>
      <c r="C760" s="35"/>
      <c r="D760" s="36"/>
    </row>
    <row r="761" spans="1:4" s="81" customFormat="1" x14ac:dyDescent="0.35">
      <c r="A761" s="16"/>
      <c r="C761" s="35"/>
      <c r="D761" s="36"/>
    </row>
    <row r="762" spans="1:4" s="81" customFormat="1" x14ac:dyDescent="0.35">
      <c r="A762" s="16"/>
      <c r="C762" s="35"/>
      <c r="D762" s="36"/>
    </row>
    <row r="763" spans="1:4" s="81" customFormat="1" x14ac:dyDescent="0.35">
      <c r="A763" s="16"/>
      <c r="C763" s="35"/>
      <c r="D763" s="36"/>
    </row>
    <row r="764" spans="1:4" s="81" customFormat="1" x14ac:dyDescent="0.35">
      <c r="A764" s="16"/>
      <c r="C764" s="35"/>
      <c r="D764" s="36"/>
    </row>
    <row r="765" spans="1:4" s="81" customFormat="1" x14ac:dyDescent="0.35">
      <c r="A765" s="16"/>
      <c r="C765" s="35"/>
      <c r="D765" s="36"/>
    </row>
    <row r="766" spans="1:4" s="81" customFormat="1" x14ac:dyDescent="0.35">
      <c r="A766" s="16"/>
      <c r="C766" s="35"/>
      <c r="D766" s="36"/>
    </row>
    <row r="767" spans="1:4" s="81" customFormat="1" x14ac:dyDescent="0.35">
      <c r="A767" s="16"/>
      <c r="C767" s="35"/>
      <c r="D767" s="36"/>
    </row>
    <row r="768" spans="1:4" s="81" customFormat="1" x14ac:dyDescent="0.35">
      <c r="A768" s="16"/>
      <c r="C768" s="35"/>
      <c r="D768" s="36"/>
    </row>
    <row r="769" spans="1:4" s="81" customFormat="1" x14ac:dyDescent="0.35">
      <c r="A769" s="16"/>
      <c r="C769" s="35"/>
      <c r="D769" s="36"/>
    </row>
    <row r="770" spans="1:4" s="81" customFormat="1" x14ac:dyDescent="0.35">
      <c r="A770" s="16"/>
      <c r="C770" s="35"/>
      <c r="D770" s="36"/>
    </row>
    <row r="771" spans="1:4" s="81" customFormat="1" x14ac:dyDescent="0.35">
      <c r="A771" s="16"/>
      <c r="C771" s="35"/>
      <c r="D771" s="36"/>
    </row>
    <row r="772" spans="1:4" s="81" customFormat="1" x14ac:dyDescent="0.35">
      <c r="A772" s="16"/>
      <c r="C772" s="35"/>
      <c r="D772" s="36"/>
    </row>
    <row r="773" spans="1:4" s="81" customFormat="1" x14ac:dyDescent="0.35">
      <c r="A773" s="16"/>
      <c r="C773" s="35"/>
      <c r="D773" s="36"/>
    </row>
    <row r="774" spans="1:4" s="81" customFormat="1" x14ac:dyDescent="0.35">
      <c r="A774" s="16"/>
      <c r="C774" s="35"/>
      <c r="D774" s="36"/>
    </row>
    <row r="775" spans="1:4" s="81" customFormat="1" x14ac:dyDescent="0.35">
      <c r="A775" s="16"/>
      <c r="C775" s="35"/>
      <c r="D775" s="36"/>
    </row>
    <row r="776" spans="1:4" s="81" customFormat="1" x14ac:dyDescent="0.35">
      <c r="A776" s="16"/>
      <c r="C776" s="35"/>
      <c r="D776" s="36"/>
    </row>
    <row r="777" spans="1:4" s="81" customFormat="1" x14ac:dyDescent="0.35">
      <c r="A777" s="16"/>
      <c r="C777" s="35"/>
      <c r="D777" s="36"/>
    </row>
    <row r="778" spans="1:4" s="81" customFormat="1" x14ac:dyDescent="0.35">
      <c r="A778" s="16"/>
      <c r="C778" s="35"/>
      <c r="D778" s="36"/>
    </row>
    <row r="779" spans="1:4" s="81" customFormat="1" x14ac:dyDescent="0.35">
      <c r="A779" s="16"/>
      <c r="C779" s="35"/>
      <c r="D779" s="36"/>
    </row>
    <row r="780" spans="1:4" s="81" customFormat="1" x14ac:dyDescent="0.35">
      <c r="A780" s="16"/>
      <c r="C780" s="35"/>
      <c r="D780" s="36"/>
    </row>
    <row r="781" spans="1:4" s="81" customFormat="1" x14ac:dyDescent="0.35">
      <c r="A781" s="16"/>
      <c r="C781" s="35"/>
      <c r="D781" s="36"/>
    </row>
    <row r="782" spans="1:4" s="81" customFormat="1" x14ac:dyDescent="0.35">
      <c r="A782" s="16"/>
      <c r="C782" s="35"/>
      <c r="D782" s="36"/>
    </row>
    <row r="783" spans="1:4" s="81" customFormat="1" x14ac:dyDescent="0.35">
      <c r="A783" s="16"/>
      <c r="C783" s="35"/>
      <c r="D783" s="36"/>
    </row>
    <row r="784" spans="1:4" s="81" customFormat="1" x14ac:dyDescent="0.35">
      <c r="A784" s="16"/>
      <c r="C784" s="35"/>
      <c r="D784" s="36"/>
    </row>
    <row r="785" spans="1:4" s="81" customFormat="1" x14ac:dyDescent="0.35">
      <c r="A785" s="16"/>
      <c r="C785" s="35"/>
      <c r="D785" s="36"/>
    </row>
    <row r="786" spans="1:4" s="81" customFormat="1" x14ac:dyDescent="0.35">
      <c r="A786" s="16"/>
      <c r="C786" s="35"/>
      <c r="D786" s="36"/>
    </row>
    <row r="787" spans="1:4" s="81" customFormat="1" x14ac:dyDescent="0.35">
      <c r="A787" s="16"/>
      <c r="C787" s="35"/>
      <c r="D787" s="36"/>
    </row>
    <row r="788" spans="1:4" s="81" customFormat="1" x14ac:dyDescent="0.35">
      <c r="A788" s="16"/>
      <c r="C788" s="35"/>
      <c r="D788" s="36"/>
    </row>
    <row r="789" spans="1:4" s="81" customFormat="1" x14ac:dyDescent="0.35">
      <c r="A789" s="16"/>
      <c r="C789" s="35"/>
      <c r="D789" s="36"/>
    </row>
    <row r="790" spans="1:4" s="81" customFormat="1" x14ac:dyDescent="0.35">
      <c r="A790" s="16"/>
      <c r="C790" s="35"/>
      <c r="D790" s="36"/>
    </row>
    <row r="791" spans="1:4" s="81" customFormat="1" x14ac:dyDescent="0.35">
      <c r="A791" s="16"/>
      <c r="C791" s="35"/>
      <c r="D791" s="36"/>
    </row>
    <row r="792" spans="1:4" s="81" customFormat="1" x14ac:dyDescent="0.35">
      <c r="A792" s="16"/>
      <c r="C792" s="35"/>
      <c r="D792" s="36"/>
    </row>
    <row r="793" spans="1:4" s="81" customFormat="1" x14ac:dyDescent="0.35">
      <c r="A793" s="16"/>
      <c r="C793" s="35"/>
      <c r="D793" s="36"/>
    </row>
    <row r="794" spans="1:4" s="81" customFormat="1" x14ac:dyDescent="0.35">
      <c r="A794" s="16"/>
      <c r="C794" s="35"/>
      <c r="D794" s="36"/>
    </row>
    <row r="795" spans="1:4" s="81" customFormat="1" x14ac:dyDescent="0.35">
      <c r="A795" s="16"/>
      <c r="C795" s="35"/>
      <c r="D795" s="36"/>
    </row>
    <row r="796" spans="1:4" s="81" customFormat="1" x14ac:dyDescent="0.35">
      <c r="A796" s="16"/>
      <c r="C796" s="35"/>
      <c r="D796" s="36"/>
    </row>
    <row r="797" spans="1:4" s="81" customFormat="1" x14ac:dyDescent="0.35">
      <c r="A797" s="16"/>
      <c r="C797" s="35"/>
      <c r="D797" s="36"/>
    </row>
    <row r="798" spans="1:4" s="81" customFormat="1" x14ac:dyDescent="0.35">
      <c r="A798" s="16"/>
      <c r="C798" s="35"/>
      <c r="D798" s="36"/>
    </row>
    <row r="799" spans="1:4" s="81" customFormat="1" x14ac:dyDescent="0.35">
      <c r="A799" s="16"/>
      <c r="C799" s="35"/>
      <c r="D799" s="36"/>
    </row>
    <row r="800" spans="1:4" s="81" customFormat="1" x14ac:dyDescent="0.35">
      <c r="A800" s="16"/>
      <c r="C800" s="35"/>
      <c r="D800" s="36"/>
    </row>
    <row r="801" spans="1:17" s="81" customFormat="1" x14ac:dyDescent="0.35">
      <c r="A801" s="16"/>
      <c r="C801" s="35"/>
      <c r="D801" s="36"/>
    </row>
    <row r="802" spans="1:17" s="81" customFormat="1" x14ac:dyDescent="0.35">
      <c r="A802" s="16"/>
      <c r="C802" s="35"/>
      <c r="D802" s="36"/>
    </row>
    <row r="803" spans="1:17" s="81" customFormat="1" x14ac:dyDescent="0.35">
      <c r="A803" s="16"/>
      <c r="C803" s="35"/>
      <c r="D803" s="36"/>
    </row>
    <row r="804" spans="1:17" s="81" customFormat="1" x14ac:dyDescent="0.35">
      <c r="A804" s="16"/>
      <c r="C804" s="35"/>
      <c r="D804" s="36"/>
    </row>
    <row r="805" spans="1:17" s="81" customFormat="1" x14ac:dyDescent="0.35">
      <c r="A805" s="16"/>
      <c r="C805" s="35"/>
      <c r="D805" s="36"/>
    </row>
    <row r="806" spans="1:17" s="81" customFormat="1" x14ac:dyDescent="0.35">
      <c r="A806" s="16"/>
      <c r="C806" s="35"/>
      <c r="D806" s="36"/>
    </row>
    <row r="807" spans="1:17" s="81" customFormat="1" x14ac:dyDescent="0.35">
      <c r="A807" s="16"/>
      <c r="C807" s="35"/>
      <c r="D807" s="36"/>
    </row>
    <row r="808" spans="1:17" s="81" customFormat="1" x14ac:dyDescent="0.35">
      <c r="A808" s="16"/>
      <c r="C808" s="35"/>
      <c r="D808" s="36"/>
    </row>
    <row r="809" spans="1:17" s="81" customFormat="1" x14ac:dyDescent="0.35">
      <c r="A809" s="16"/>
      <c r="C809" s="35"/>
      <c r="D809" s="36"/>
    </row>
    <row r="810" spans="1:17" s="81" customFormat="1" x14ac:dyDescent="0.35">
      <c r="A810" s="16"/>
      <c r="C810" s="35"/>
      <c r="D810" s="36"/>
    </row>
    <row r="811" spans="1:17" s="81" customFormat="1" x14ac:dyDescent="0.35">
      <c r="A811" s="16"/>
      <c r="C811" s="35"/>
      <c r="D811" s="36"/>
    </row>
    <row r="812" spans="1:17" s="81" customFormat="1" x14ac:dyDescent="0.35">
      <c r="A812" s="16"/>
      <c r="C812" s="35"/>
      <c r="D812" s="36"/>
    </row>
    <row r="813" spans="1:17" s="81" customFormat="1" x14ac:dyDescent="0.35">
      <c r="A813" s="16"/>
      <c r="C813" s="35"/>
      <c r="D813" s="36"/>
    </row>
    <row r="814" spans="1:17" s="81" customFormat="1" x14ac:dyDescent="0.35">
      <c r="A814" s="16"/>
      <c r="C814" s="35"/>
      <c r="D814" s="36"/>
    </row>
    <row r="815" spans="1:17" s="81" customFormat="1" x14ac:dyDescent="0.35">
      <c r="A815" s="16"/>
      <c r="C815" s="35"/>
      <c r="D815" s="36"/>
    </row>
    <row r="816" spans="1:17" x14ac:dyDescent="0.35">
      <c r="A816" s="16"/>
      <c r="B816" s="81"/>
      <c r="C816" s="35"/>
      <c r="D816" s="36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 x14ac:dyDescent="0.35">
      <c r="A817" s="16"/>
      <c r="B817" s="81"/>
      <c r="C817" s="35"/>
      <c r="D817" s="36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 x14ac:dyDescent="0.35">
      <c r="A818" s="16"/>
      <c r="B818" s="81"/>
      <c r="C818" s="35"/>
      <c r="D818" s="36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 x14ac:dyDescent="0.35">
      <c r="A819" s="16"/>
      <c r="B819" s="81"/>
      <c r="C819" s="35"/>
      <c r="D819" s="36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 x14ac:dyDescent="0.35">
      <c r="A820" s="16"/>
      <c r="B820" s="81"/>
      <c r="C820" s="35"/>
      <c r="D820" s="36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 x14ac:dyDescent="0.35">
      <c r="A821" s="16"/>
      <c r="B821" s="81"/>
      <c r="C821" s="35"/>
      <c r="D821" s="36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 x14ac:dyDescent="0.35">
      <c r="A822" s="16"/>
      <c r="B822" s="81"/>
      <c r="C822" s="35"/>
      <c r="D822" s="36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 x14ac:dyDescent="0.35">
      <c r="A823" s="16"/>
      <c r="B823" s="81"/>
      <c r="C823" s="35"/>
      <c r="D823" s="36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 x14ac:dyDescent="0.35">
      <c r="A824" s="16"/>
      <c r="B824" s="81"/>
      <c r="C824" s="35"/>
      <c r="D824" s="36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 x14ac:dyDescent="0.35">
      <c r="A825" s="16"/>
      <c r="B825" s="81"/>
      <c r="C825" s="35"/>
      <c r="D825" s="36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 x14ac:dyDescent="0.35">
      <c r="A826" s="16"/>
      <c r="B826" s="81"/>
      <c r="C826" s="35"/>
      <c r="D826" s="36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 x14ac:dyDescent="0.35">
      <c r="A827" s="16"/>
      <c r="B827" s="81"/>
      <c r="C827" s="35"/>
      <c r="D827" s="36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 x14ac:dyDescent="0.35">
      <c r="A828" s="16"/>
      <c r="B828" s="81"/>
      <c r="C828" s="35"/>
      <c r="D828" s="36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</row>
    <row r="829" spans="1:17" x14ac:dyDescent="0.35">
      <c r="A829" s="16"/>
      <c r="B829" s="81"/>
      <c r="C829" s="35"/>
      <c r="D829" s="36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</row>
    <row r="830" spans="1:17" x14ac:dyDescent="0.35">
      <c r="A830" s="16"/>
      <c r="B830" s="81"/>
      <c r="C830" s="35"/>
      <c r="D830" s="36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</row>
    <row r="831" spans="1:17" x14ac:dyDescent="0.35">
      <c r="A831" s="16"/>
      <c r="B831" s="81"/>
      <c r="C831" s="35"/>
      <c r="D831" s="36"/>
      <c r="E831" s="81"/>
      <c r="F831" s="81"/>
      <c r="G831" s="81"/>
      <c r="H831" s="81"/>
      <c r="I831" s="81"/>
      <c r="J831" s="81"/>
      <c r="K831" s="81"/>
      <c r="L831" s="81"/>
      <c r="M831" s="81"/>
      <c r="N831" s="81"/>
      <c r="O831" s="81"/>
      <c r="P831" s="81"/>
      <c r="Q831" s="81"/>
    </row>
    <row r="832" spans="1:17" x14ac:dyDescent="0.35">
      <c r="A832" s="16"/>
      <c r="B832" s="81"/>
      <c r="C832" s="35"/>
      <c r="D832" s="36"/>
      <c r="E832" s="81"/>
      <c r="F832" s="81"/>
      <c r="G832" s="81"/>
      <c r="H832" s="81"/>
      <c r="I832" s="81"/>
      <c r="J832" s="81"/>
      <c r="K832" s="81"/>
      <c r="L832" s="81"/>
      <c r="M832" s="81"/>
      <c r="N832" s="81"/>
      <c r="O832" s="81"/>
      <c r="P832" s="81"/>
      <c r="Q832" s="81"/>
    </row>
    <row r="833" spans="1:17" x14ac:dyDescent="0.35">
      <c r="A833" s="16"/>
      <c r="B833" s="81"/>
      <c r="C833" s="35"/>
      <c r="D833" s="36"/>
      <c r="E833" s="81"/>
      <c r="F833" s="81"/>
      <c r="G833" s="81"/>
      <c r="H833" s="81"/>
      <c r="I833" s="81"/>
      <c r="J833" s="81"/>
      <c r="K833" s="81"/>
      <c r="L833" s="81"/>
      <c r="M833" s="81"/>
      <c r="N833" s="81"/>
      <c r="O833" s="81"/>
      <c r="P833" s="81"/>
      <c r="Q833" s="81"/>
    </row>
    <row r="834" spans="1:17" x14ac:dyDescent="0.35">
      <c r="A834" s="16"/>
      <c r="B834" s="81"/>
      <c r="C834" s="35"/>
      <c r="D834" s="36"/>
      <c r="E834" s="81"/>
      <c r="F834" s="81"/>
      <c r="G834" s="81"/>
      <c r="H834" s="81"/>
      <c r="I834" s="81"/>
      <c r="J834" s="81"/>
      <c r="K834" s="81"/>
      <c r="L834" s="81"/>
      <c r="M834" s="81"/>
      <c r="N834" s="81"/>
      <c r="O834" s="81"/>
      <c r="P834" s="81"/>
      <c r="Q834" s="81"/>
    </row>
    <row r="835" spans="1:17" x14ac:dyDescent="0.35">
      <c r="A835" s="16"/>
      <c r="B835" s="81"/>
      <c r="C835" s="35"/>
      <c r="D835" s="36"/>
      <c r="E835" s="81"/>
      <c r="F835" s="81"/>
      <c r="G835" s="81"/>
      <c r="H835" s="81"/>
      <c r="I835" s="81"/>
      <c r="J835" s="81"/>
      <c r="K835" s="81"/>
      <c r="L835" s="81"/>
      <c r="M835" s="81"/>
      <c r="N835" s="81"/>
      <c r="O835" s="81"/>
      <c r="P835" s="81"/>
      <c r="Q835" s="81"/>
    </row>
    <row r="836" spans="1:17" x14ac:dyDescent="0.35">
      <c r="A836" s="16"/>
      <c r="B836" s="81"/>
      <c r="C836" s="35"/>
      <c r="D836" s="36"/>
      <c r="E836" s="81"/>
      <c r="F836" s="81"/>
      <c r="G836" s="81"/>
      <c r="H836" s="81"/>
      <c r="I836" s="81"/>
      <c r="J836" s="81"/>
      <c r="K836" s="81"/>
      <c r="L836" s="81"/>
      <c r="M836" s="81"/>
      <c r="N836" s="81"/>
      <c r="O836" s="81"/>
      <c r="P836" s="81"/>
      <c r="Q836" s="81"/>
    </row>
    <row r="837" spans="1:17" x14ac:dyDescent="0.35">
      <c r="A837" s="16"/>
      <c r="B837" s="81"/>
      <c r="C837" s="35"/>
      <c r="D837" s="36"/>
      <c r="E837" s="81"/>
      <c r="F837" s="81"/>
      <c r="G837" s="81"/>
      <c r="H837" s="81"/>
      <c r="I837" s="81"/>
      <c r="J837" s="81"/>
      <c r="K837" s="81"/>
      <c r="L837" s="81"/>
      <c r="M837" s="81"/>
      <c r="N837" s="81"/>
      <c r="O837" s="81"/>
      <c r="P837" s="81"/>
      <c r="Q837" s="81"/>
    </row>
    <row r="838" spans="1:17" x14ac:dyDescent="0.35">
      <c r="A838" s="16"/>
      <c r="B838" s="81"/>
      <c r="C838" s="35"/>
      <c r="D838" s="36"/>
      <c r="E838" s="81"/>
      <c r="F838" s="81"/>
      <c r="G838" s="81"/>
      <c r="H838" s="81"/>
      <c r="I838" s="81"/>
      <c r="J838" s="81"/>
      <c r="K838" s="81"/>
      <c r="L838" s="81"/>
      <c r="M838" s="81"/>
      <c r="N838" s="81"/>
      <c r="O838" s="81"/>
      <c r="P838" s="81"/>
      <c r="Q838" s="81"/>
    </row>
    <row r="839" spans="1:17" x14ac:dyDescent="0.35">
      <c r="A839" s="16"/>
      <c r="B839" s="81"/>
      <c r="C839" s="35"/>
      <c r="D839" s="36"/>
      <c r="E839" s="81"/>
      <c r="F839" s="81"/>
      <c r="G839" s="81"/>
      <c r="H839" s="81"/>
      <c r="I839" s="81"/>
      <c r="J839" s="81"/>
      <c r="K839" s="81"/>
      <c r="L839" s="81"/>
      <c r="M839" s="81"/>
      <c r="N839" s="81"/>
      <c r="O839" s="81"/>
      <c r="P839" s="81"/>
      <c r="Q839" s="81"/>
    </row>
    <row r="840" spans="1:17" x14ac:dyDescent="0.35">
      <c r="A840" s="16"/>
      <c r="B840" s="81"/>
      <c r="C840" s="35"/>
      <c r="D840" s="36"/>
      <c r="E840" s="81"/>
      <c r="F840" s="81"/>
      <c r="G840" s="81"/>
      <c r="H840" s="81"/>
      <c r="I840" s="81"/>
      <c r="J840" s="81"/>
      <c r="K840" s="81"/>
      <c r="L840" s="81"/>
      <c r="M840" s="81"/>
      <c r="N840" s="81"/>
      <c r="O840" s="81"/>
      <c r="P840" s="81"/>
      <c r="Q840" s="81"/>
    </row>
    <row r="841" spans="1:17" x14ac:dyDescent="0.35">
      <c r="A841" s="16"/>
      <c r="B841" s="81"/>
      <c r="C841" s="35"/>
      <c r="D841" s="36"/>
      <c r="E841" s="81"/>
      <c r="F841" s="81"/>
      <c r="G841" s="81"/>
      <c r="H841" s="81"/>
      <c r="I841" s="81"/>
      <c r="J841" s="81"/>
      <c r="K841" s="81"/>
      <c r="L841" s="81"/>
      <c r="M841" s="81"/>
      <c r="N841" s="81"/>
      <c r="O841" s="81"/>
      <c r="P841" s="81"/>
      <c r="Q841" s="81"/>
    </row>
    <row r="842" spans="1:17" x14ac:dyDescent="0.35">
      <c r="A842" s="16"/>
      <c r="B842" s="81"/>
      <c r="C842" s="35"/>
      <c r="D842" s="36"/>
      <c r="E842" s="81"/>
      <c r="F842" s="81"/>
      <c r="G842" s="81"/>
      <c r="H842" s="81"/>
      <c r="I842" s="81"/>
      <c r="J842" s="81"/>
      <c r="K842" s="81"/>
      <c r="L842" s="81"/>
      <c r="M842" s="81"/>
      <c r="N842" s="81"/>
      <c r="O842" s="81"/>
      <c r="P842" s="81"/>
      <c r="Q842" s="81"/>
    </row>
    <row r="843" spans="1:17" x14ac:dyDescent="0.35">
      <c r="A843" s="16"/>
      <c r="B843" s="81"/>
      <c r="C843" s="35"/>
      <c r="D843" s="36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</row>
    <row r="844" spans="1:17" x14ac:dyDescent="0.35">
      <c r="A844" s="16"/>
      <c r="B844" s="81"/>
      <c r="C844" s="35"/>
      <c r="D844" s="36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</row>
    <row r="845" spans="1:17" x14ac:dyDescent="0.35">
      <c r="A845" s="16"/>
      <c r="B845" s="81"/>
      <c r="C845" s="35"/>
      <c r="D845" s="36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</row>
    <row r="846" spans="1:17" x14ac:dyDescent="0.35">
      <c r="A846" s="16"/>
      <c r="B846" s="81"/>
      <c r="C846" s="35"/>
      <c r="D846" s="36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</row>
    <row r="847" spans="1:17" x14ac:dyDescent="0.35">
      <c r="A847" s="16"/>
      <c r="B847" s="81"/>
      <c r="C847" s="35"/>
      <c r="D847" s="36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</row>
    <row r="848" spans="1:17" x14ac:dyDescent="0.35">
      <c r="A848" s="16"/>
      <c r="B848" s="81"/>
      <c r="C848" s="35"/>
      <c r="D848" s="36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</row>
    <row r="849" spans="1:17" x14ac:dyDescent="0.35">
      <c r="A849" s="16"/>
      <c r="B849" s="81"/>
      <c r="C849" s="35"/>
      <c r="D849" s="36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</row>
    <row r="850" spans="1:17" x14ac:dyDescent="0.35">
      <c r="A850" s="16"/>
      <c r="B850" s="81"/>
      <c r="C850" s="35"/>
      <c r="D850" s="36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</row>
    <row r="851" spans="1:17" x14ac:dyDescent="0.35">
      <c r="A851" s="16"/>
      <c r="B851" s="81"/>
      <c r="C851" s="35"/>
      <c r="D851" s="36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</row>
    <row r="852" spans="1:17" x14ac:dyDescent="0.35">
      <c r="A852" s="16"/>
      <c r="B852" s="81"/>
      <c r="C852" s="35"/>
      <c r="D852" s="36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</row>
    <row r="853" spans="1:17" x14ac:dyDescent="0.35">
      <c r="A853" s="16"/>
      <c r="B853" s="81"/>
      <c r="C853" s="35"/>
      <c r="D853" s="36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</row>
    <row r="854" spans="1:17" x14ac:dyDescent="0.35">
      <c r="A854" s="16"/>
      <c r="B854" s="81"/>
      <c r="C854" s="35"/>
      <c r="D854" s="36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</row>
    <row r="855" spans="1:17" x14ac:dyDescent="0.35">
      <c r="A855" s="16"/>
      <c r="B855" s="81"/>
      <c r="C855" s="35"/>
      <c r="D855" s="36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</row>
    <row r="856" spans="1:17" x14ac:dyDescent="0.35">
      <c r="A856" s="16"/>
      <c r="B856" s="81"/>
      <c r="C856" s="35"/>
      <c r="D856" s="36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</row>
    <row r="857" spans="1:17" x14ac:dyDescent="0.35">
      <c r="A857" s="16"/>
      <c r="B857" s="81"/>
      <c r="C857" s="35"/>
      <c r="D857" s="36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</row>
    <row r="858" spans="1:17" x14ac:dyDescent="0.35">
      <c r="A858" s="16"/>
      <c r="B858" s="81"/>
      <c r="C858" s="35"/>
      <c r="D858" s="36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</row>
    <row r="859" spans="1:17" x14ac:dyDescent="0.35">
      <c r="A859" s="16"/>
      <c r="B859" s="81"/>
      <c r="C859" s="35"/>
      <c r="D859" s="36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</row>
    <row r="860" spans="1:17" x14ac:dyDescent="0.35">
      <c r="A860" s="16"/>
      <c r="B860" s="81"/>
      <c r="C860" s="35"/>
      <c r="D860" s="36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</row>
    <row r="861" spans="1:17" x14ac:dyDescent="0.35">
      <c r="A861" s="16"/>
      <c r="B861" s="81"/>
      <c r="C861" s="35"/>
      <c r="D861" s="36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</row>
    <row r="862" spans="1:17" x14ac:dyDescent="0.35">
      <c r="A862" s="16"/>
      <c r="B862" s="81"/>
      <c r="C862" s="35"/>
      <c r="D862" s="36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</row>
    <row r="863" spans="1:17" x14ac:dyDescent="0.35">
      <c r="A863" s="16"/>
      <c r="B863" s="81"/>
      <c r="C863" s="35"/>
      <c r="D863" s="36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</row>
    <row r="864" spans="1:17" x14ac:dyDescent="0.35">
      <c r="A864" s="16"/>
      <c r="B864" s="81"/>
      <c r="C864" s="35"/>
      <c r="D864" s="36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</row>
    <row r="865" spans="1:17" x14ac:dyDescent="0.35">
      <c r="A865" s="16"/>
      <c r="B865" s="81"/>
      <c r="C865" s="35"/>
      <c r="D865" s="36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</row>
    <row r="866" spans="1:17" x14ac:dyDescent="0.35">
      <c r="A866" s="16"/>
      <c r="B866" s="81"/>
      <c r="C866" s="35"/>
      <c r="D866" s="36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</row>
    <row r="867" spans="1:17" x14ac:dyDescent="0.35">
      <c r="A867" s="16"/>
      <c r="B867" s="81"/>
      <c r="C867" s="35"/>
      <c r="D867" s="36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</row>
    <row r="868" spans="1:17" x14ac:dyDescent="0.35">
      <c r="A868" s="16"/>
      <c r="B868" s="81"/>
      <c r="C868" s="35"/>
      <c r="D868" s="36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</row>
    <row r="869" spans="1:17" x14ac:dyDescent="0.35">
      <c r="A869" s="16"/>
      <c r="B869" s="81"/>
      <c r="C869" s="35"/>
      <c r="D869" s="36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</row>
    <row r="870" spans="1:17" x14ac:dyDescent="0.35">
      <c r="A870" s="16"/>
      <c r="B870" s="81"/>
      <c r="C870" s="35"/>
      <c r="D870" s="36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</row>
    <row r="871" spans="1:17" x14ac:dyDescent="0.35">
      <c r="A871" s="16"/>
      <c r="B871" s="81"/>
      <c r="C871" s="35"/>
      <c r="D871" s="36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70" zoomScaleNormal="70" workbookViewId="0">
      <pane ySplit="4" topLeftCell="A366" activePane="bottomLeft" state="frozen"/>
      <selection activeCell="P16" sqref="P16"/>
      <selection pane="bottomLeft" activeCell="V394" sqref="V394"/>
    </sheetView>
  </sheetViews>
  <sheetFormatPr defaultColWidth="8.81640625" defaultRowHeight="14.5" x14ac:dyDescent="0.35"/>
  <cols>
    <col min="1" max="1" width="14.1796875" style="1" customWidth="1"/>
    <col min="2" max="2" width="12.6328125" style="80" bestFit="1" customWidth="1"/>
    <col min="3" max="4" width="11.6328125" style="9" customWidth="1"/>
    <col min="5" max="129" width="9.1796875" style="81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1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1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1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1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1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1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1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1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1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1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1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1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1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1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1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1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1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1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1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1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1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1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1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1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1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1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1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1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1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1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1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1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1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1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1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1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1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1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1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1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1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1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1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1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1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1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1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1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1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1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1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1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1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1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1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1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1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1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1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1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1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1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1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1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1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1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1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1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1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1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1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1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1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1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1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1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1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1" customFormat="1" x14ac:dyDescent="0.35">
      <c r="A383" s="21">
        <v>44713</v>
      </c>
      <c r="B383" s="76">
        <f>VLOOKUP(A383,Database!$A:$AU,MATCH($B$4,Database!$A$1:$AU$1,0),FALSE)</f>
        <v>103.201347365</v>
      </c>
      <c r="C383" s="22">
        <f>(Table13456789101112131415161734[[#This Row],[USA]]-B382)/B382</f>
        <v>-8.390566479210261E-4</v>
      </c>
      <c r="D383" s="23">
        <f>(Table13456789101112131415161734[[#This Row],[USA]]-B371)/B371</f>
        <v>3.8774436752398007E-2</v>
      </c>
    </row>
    <row r="384" spans="1:4" s="81" customFormat="1" x14ac:dyDescent="0.35">
      <c r="A384" s="21">
        <v>44743</v>
      </c>
      <c r="B384" s="76">
        <f>VLOOKUP(A384,Database!$A:$AU,MATCH($B$4,Database!$A$1:$AU$1,0),FALSE)</f>
        <v>103.876120677</v>
      </c>
      <c r="C384" s="22">
        <f>(Table13456789101112131415161734[[#This Row],[USA]]-B383)/B383</f>
        <v>6.5384157206153275E-3</v>
      </c>
      <c r="D384" s="23">
        <f>(Table13456789101112131415161734[[#This Row],[USA]]-B372)/B372</f>
        <v>3.8516977891110686E-2</v>
      </c>
    </row>
    <row r="385" spans="1:4" s="81" customFormat="1" x14ac:dyDescent="0.35">
      <c r="A385" s="21">
        <v>44774</v>
      </c>
      <c r="B385" s="76">
        <f>VLOOKUP(A385,Database!$A:$AU,MATCH($B$4,Database!$A$1:$AU$1,0),FALSE)</f>
        <v>103.773689989</v>
      </c>
      <c r="C385" s="22">
        <f>(Table13456789101112131415161734[[#This Row],[USA]]-B384)/B384</f>
        <v>-9.8608503410041459E-4</v>
      </c>
      <c r="D385" s="23">
        <f>(Table13456789101112131415161734[[#This Row],[USA]]-B373)/B373</f>
        <v>3.7857135774100915E-2</v>
      </c>
    </row>
    <row r="386" spans="1:4" s="81" customFormat="1" x14ac:dyDescent="0.35">
      <c r="A386" s="21">
        <v>44805</v>
      </c>
      <c r="B386" s="76">
        <f>VLOOKUP(A386,Database!$A:$AU,MATCH($B$4,Database!$A$1:$AU$1,0),FALSE)</f>
        <v>103.92302262699999</v>
      </c>
      <c r="C386" s="22">
        <f>(Table13456789101112131415161734[[#This Row],[USA]]-B385)/B385</f>
        <v>1.4390221453609215E-3</v>
      </c>
      <c r="D386" s="23">
        <f>(Table13456789101112131415161734[[#This Row],[USA]]-B374)/B374</f>
        <v>4.9626539052527376E-2</v>
      </c>
    </row>
    <row r="387" spans="1:4" s="81" customFormat="1" x14ac:dyDescent="0.35">
      <c r="A387" s="21">
        <v>44835</v>
      </c>
      <c r="B387" s="76">
        <f>VLOOKUP(A387,Database!$A:$AU,MATCH($B$4,Database!$A$1:$AU$1,0),FALSE)</f>
        <v>103.808395449</v>
      </c>
      <c r="C387" s="22">
        <f>(Table13456789101112131415161734[[#This Row],[USA]]-B386)/B386</f>
        <v>-1.103000808698679E-3</v>
      </c>
      <c r="D387" s="23">
        <f>(Table13456789101112131415161734[[#This Row],[USA]]-B375)/B375</f>
        <v>3.284523905197631E-2</v>
      </c>
    </row>
    <row r="388" spans="1:4" s="81" customFormat="1" x14ac:dyDescent="0.35">
      <c r="A388" s="16"/>
      <c r="C388" s="19"/>
      <c r="D388" s="19"/>
    </row>
    <row r="389" spans="1:4" s="81" customFormat="1" x14ac:dyDescent="0.35">
      <c r="A389" s="16"/>
      <c r="C389" s="19"/>
      <c r="D389" s="19"/>
    </row>
    <row r="390" spans="1:4" s="81" customFormat="1" x14ac:dyDescent="0.35">
      <c r="A390" s="16"/>
      <c r="C390" s="19"/>
      <c r="D390" s="19"/>
    </row>
    <row r="391" spans="1:4" s="81" customFormat="1" x14ac:dyDescent="0.35">
      <c r="A391" s="16"/>
      <c r="C391" s="19"/>
      <c r="D391" s="19"/>
    </row>
    <row r="392" spans="1:4" s="81" customFormat="1" x14ac:dyDescent="0.35">
      <c r="A392" s="16"/>
      <c r="C392" s="19"/>
      <c r="D392" s="19"/>
    </row>
    <row r="393" spans="1:4" s="81" customFormat="1" x14ac:dyDescent="0.35">
      <c r="A393" s="16"/>
      <c r="C393" s="19"/>
      <c r="D393" s="19"/>
    </row>
    <row r="394" spans="1:4" s="81" customFormat="1" x14ac:dyDescent="0.35">
      <c r="A394" s="16"/>
      <c r="C394" s="19"/>
      <c r="D394" s="19"/>
    </row>
    <row r="395" spans="1:4" s="81" customFormat="1" x14ac:dyDescent="0.35">
      <c r="A395" s="16"/>
      <c r="C395" s="19"/>
      <c r="D395" s="19"/>
    </row>
    <row r="396" spans="1:4" s="81" customFormat="1" x14ac:dyDescent="0.35">
      <c r="A396" s="16"/>
      <c r="C396" s="19"/>
      <c r="D396" s="19"/>
    </row>
    <row r="397" spans="1:4" s="81" customFormat="1" x14ac:dyDescent="0.35">
      <c r="A397" s="16"/>
      <c r="C397" s="19"/>
      <c r="D397" s="19"/>
    </row>
    <row r="398" spans="1:4" s="81" customFormat="1" x14ac:dyDescent="0.35">
      <c r="A398" s="16"/>
      <c r="C398" s="19"/>
      <c r="D398" s="19"/>
    </row>
    <row r="399" spans="1:4" s="81" customFormat="1" x14ac:dyDescent="0.35">
      <c r="A399" s="16"/>
      <c r="C399" s="19"/>
      <c r="D399" s="19"/>
    </row>
    <row r="400" spans="1:4" s="81" customFormat="1" x14ac:dyDescent="0.35">
      <c r="A400" s="16"/>
      <c r="C400" s="19"/>
      <c r="D400" s="19"/>
    </row>
    <row r="401" spans="1:4" s="81" customFormat="1" x14ac:dyDescent="0.35">
      <c r="A401" s="16"/>
      <c r="C401" s="19"/>
      <c r="D401" s="19"/>
    </row>
    <row r="402" spans="1:4" s="81" customFormat="1" x14ac:dyDescent="0.35">
      <c r="A402" s="16"/>
      <c r="C402" s="19"/>
      <c r="D402" s="19"/>
    </row>
    <row r="403" spans="1:4" s="81" customFormat="1" x14ac:dyDescent="0.35">
      <c r="A403" s="16"/>
      <c r="C403" s="19"/>
      <c r="D403" s="19"/>
    </row>
    <row r="404" spans="1:4" s="81" customFormat="1" x14ac:dyDescent="0.35">
      <c r="A404" s="16"/>
      <c r="C404" s="19"/>
      <c r="D404" s="19"/>
    </row>
    <row r="405" spans="1:4" s="81" customFormat="1" x14ac:dyDescent="0.35">
      <c r="A405" s="16"/>
      <c r="C405" s="19"/>
      <c r="D405" s="19"/>
    </row>
    <row r="406" spans="1:4" s="81" customFormat="1" x14ac:dyDescent="0.35">
      <c r="A406" s="16"/>
      <c r="C406" s="19"/>
      <c r="D406" s="19"/>
    </row>
    <row r="407" spans="1:4" s="81" customFormat="1" x14ac:dyDescent="0.35">
      <c r="A407" s="16"/>
      <c r="C407" s="19"/>
      <c r="D407" s="19"/>
    </row>
    <row r="408" spans="1:4" s="81" customFormat="1" x14ac:dyDescent="0.35">
      <c r="A408" s="16"/>
      <c r="C408" s="19"/>
      <c r="D408" s="19"/>
    </row>
    <row r="409" spans="1:4" s="81" customFormat="1" x14ac:dyDescent="0.35">
      <c r="A409" s="16"/>
      <c r="C409" s="19"/>
      <c r="D409" s="19"/>
    </row>
    <row r="410" spans="1:4" s="81" customFormat="1" x14ac:dyDescent="0.35">
      <c r="A410" s="16"/>
      <c r="C410" s="19"/>
      <c r="D410" s="19"/>
    </row>
    <row r="411" spans="1:4" s="81" customFormat="1" x14ac:dyDescent="0.35">
      <c r="A411" s="16"/>
      <c r="C411" s="19"/>
      <c r="D411" s="19"/>
    </row>
    <row r="412" spans="1:4" s="81" customFormat="1" x14ac:dyDescent="0.35">
      <c r="A412" s="16"/>
      <c r="C412" s="19"/>
      <c r="D412" s="19"/>
    </row>
    <row r="413" spans="1:4" s="81" customFormat="1" x14ac:dyDescent="0.35">
      <c r="A413" s="16"/>
      <c r="C413" s="19"/>
      <c r="D413" s="19"/>
    </row>
    <row r="414" spans="1:4" s="81" customFormat="1" x14ac:dyDescent="0.35">
      <c r="A414" s="16"/>
      <c r="C414" s="19"/>
      <c r="D414" s="19"/>
    </row>
    <row r="415" spans="1:4" s="81" customFormat="1" x14ac:dyDescent="0.35">
      <c r="A415" s="16"/>
      <c r="C415" s="19"/>
      <c r="D415" s="19"/>
    </row>
    <row r="416" spans="1:4" s="81" customFormat="1" x14ac:dyDescent="0.35">
      <c r="A416" s="16"/>
      <c r="C416" s="19"/>
      <c r="D416" s="19"/>
    </row>
    <row r="417" spans="1:4" s="81" customFormat="1" x14ac:dyDescent="0.35">
      <c r="A417" s="16"/>
      <c r="C417" s="19"/>
      <c r="D417" s="19"/>
    </row>
    <row r="418" spans="1:4" s="81" customFormat="1" x14ac:dyDescent="0.35">
      <c r="A418" s="16"/>
      <c r="C418" s="19"/>
      <c r="D418" s="19"/>
    </row>
    <row r="419" spans="1:4" s="81" customFormat="1" x14ac:dyDescent="0.35">
      <c r="A419" s="16"/>
      <c r="C419" s="19"/>
      <c r="D419" s="19"/>
    </row>
    <row r="420" spans="1:4" s="81" customFormat="1" x14ac:dyDescent="0.35">
      <c r="A420" s="16"/>
      <c r="C420" s="19"/>
      <c r="D420" s="19"/>
    </row>
    <row r="421" spans="1:4" s="81" customFormat="1" x14ac:dyDescent="0.35">
      <c r="A421" s="16"/>
      <c r="C421" s="19"/>
      <c r="D421" s="19"/>
    </row>
    <row r="422" spans="1:4" s="81" customFormat="1" x14ac:dyDescent="0.35">
      <c r="A422" s="16"/>
      <c r="C422" s="19"/>
      <c r="D422" s="19"/>
    </row>
    <row r="423" spans="1:4" s="81" customFormat="1" x14ac:dyDescent="0.35">
      <c r="A423" s="16"/>
      <c r="C423" s="19"/>
      <c r="D423" s="19"/>
    </row>
    <row r="424" spans="1:4" s="81" customFormat="1" x14ac:dyDescent="0.35">
      <c r="A424" s="16"/>
      <c r="C424" s="19"/>
      <c r="D424" s="19"/>
    </row>
    <row r="425" spans="1:4" s="81" customFormat="1" x14ac:dyDescent="0.35">
      <c r="A425" s="16"/>
      <c r="C425" s="19"/>
      <c r="D425" s="19"/>
    </row>
    <row r="426" spans="1:4" s="81" customFormat="1" x14ac:dyDescent="0.35">
      <c r="A426" s="16"/>
      <c r="C426" s="19"/>
      <c r="D426" s="19"/>
    </row>
    <row r="427" spans="1:4" s="81" customFormat="1" x14ac:dyDescent="0.35">
      <c r="A427" s="16"/>
      <c r="C427" s="19"/>
      <c r="D427" s="19"/>
    </row>
    <row r="428" spans="1:4" s="81" customFormat="1" x14ac:dyDescent="0.35">
      <c r="A428" s="16"/>
      <c r="C428" s="19"/>
      <c r="D428" s="19"/>
    </row>
    <row r="429" spans="1:4" s="81" customFormat="1" x14ac:dyDescent="0.35">
      <c r="A429" s="16"/>
      <c r="C429" s="19"/>
      <c r="D429" s="19"/>
    </row>
    <row r="430" spans="1:4" s="81" customFormat="1" x14ac:dyDescent="0.35">
      <c r="A430" s="16"/>
      <c r="C430" s="19"/>
      <c r="D430" s="19"/>
    </row>
    <row r="431" spans="1:4" s="81" customFormat="1" x14ac:dyDescent="0.35">
      <c r="A431" s="16"/>
      <c r="C431" s="19"/>
      <c r="D431" s="19"/>
    </row>
    <row r="432" spans="1:4" s="81" customFormat="1" x14ac:dyDescent="0.35">
      <c r="A432" s="16"/>
      <c r="C432" s="19"/>
      <c r="D432" s="19"/>
    </row>
    <row r="433" spans="1:4" s="81" customFormat="1" x14ac:dyDescent="0.35">
      <c r="A433" s="16"/>
      <c r="C433" s="19"/>
      <c r="D433" s="19"/>
    </row>
    <row r="434" spans="1:4" s="81" customFormat="1" x14ac:dyDescent="0.35">
      <c r="A434" s="16"/>
      <c r="C434" s="19"/>
      <c r="D434" s="19"/>
    </row>
    <row r="435" spans="1:4" s="81" customFormat="1" x14ac:dyDescent="0.35">
      <c r="A435" s="16"/>
      <c r="C435" s="19"/>
      <c r="D435" s="19"/>
    </row>
    <row r="436" spans="1:4" s="81" customFormat="1" x14ac:dyDescent="0.35">
      <c r="A436" s="16"/>
      <c r="C436" s="19"/>
      <c r="D436" s="19"/>
    </row>
    <row r="437" spans="1:4" s="81" customFormat="1" x14ac:dyDescent="0.35">
      <c r="A437" s="16"/>
      <c r="C437" s="19"/>
      <c r="D437" s="19"/>
    </row>
    <row r="438" spans="1:4" s="81" customFormat="1" x14ac:dyDescent="0.35">
      <c r="A438" s="16"/>
      <c r="C438" s="19"/>
      <c r="D438" s="19"/>
    </row>
    <row r="439" spans="1:4" s="81" customFormat="1" x14ac:dyDescent="0.35">
      <c r="A439" s="16"/>
      <c r="C439" s="19"/>
      <c r="D439" s="19"/>
    </row>
    <row r="440" spans="1:4" s="81" customFormat="1" x14ac:dyDescent="0.35">
      <c r="A440" s="16"/>
      <c r="C440" s="19"/>
      <c r="D440" s="19"/>
    </row>
    <row r="441" spans="1:4" s="81" customFormat="1" x14ac:dyDescent="0.35">
      <c r="A441" s="16"/>
      <c r="C441" s="19"/>
      <c r="D441" s="19"/>
    </row>
    <row r="442" spans="1:4" s="81" customFormat="1" x14ac:dyDescent="0.35">
      <c r="A442" s="16"/>
      <c r="C442" s="19"/>
      <c r="D442" s="19"/>
    </row>
    <row r="443" spans="1:4" s="81" customFormat="1" x14ac:dyDescent="0.35">
      <c r="A443" s="16"/>
      <c r="C443" s="19"/>
      <c r="D443" s="19"/>
    </row>
    <row r="444" spans="1:4" s="81" customFormat="1" x14ac:dyDescent="0.35">
      <c r="A444" s="16"/>
      <c r="C444" s="19"/>
      <c r="D444" s="19"/>
    </row>
    <row r="445" spans="1:4" s="81" customFormat="1" x14ac:dyDescent="0.35">
      <c r="A445" s="16"/>
      <c r="C445" s="19"/>
      <c r="D445" s="19"/>
    </row>
    <row r="446" spans="1:4" s="81" customFormat="1" x14ac:dyDescent="0.35">
      <c r="A446" s="16"/>
      <c r="C446" s="19"/>
      <c r="D446" s="19"/>
    </row>
    <row r="447" spans="1:4" s="81" customFormat="1" x14ac:dyDescent="0.35">
      <c r="A447" s="16"/>
      <c r="C447" s="19"/>
      <c r="D447" s="19"/>
    </row>
    <row r="448" spans="1:4" s="81" customFormat="1" x14ac:dyDescent="0.35">
      <c r="A448" s="16"/>
      <c r="C448" s="19"/>
      <c r="D448" s="19"/>
    </row>
    <row r="449" spans="1:4" s="81" customFormat="1" x14ac:dyDescent="0.35">
      <c r="A449" s="16"/>
      <c r="C449" s="19"/>
      <c r="D449" s="19"/>
    </row>
    <row r="450" spans="1:4" s="81" customFormat="1" x14ac:dyDescent="0.35">
      <c r="A450" s="16"/>
      <c r="C450" s="19"/>
      <c r="D450" s="19"/>
    </row>
    <row r="451" spans="1:4" s="81" customFormat="1" x14ac:dyDescent="0.35">
      <c r="A451" s="16"/>
      <c r="C451" s="19"/>
      <c r="D451" s="19"/>
    </row>
    <row r="452" spans="1:4" s="81" customFormat="1" x14ac:dyDescent="0.35">
      <c r="A452" s="16"/>
      <c r="C452" s="19"/>
      <c r="D452" s="19"/>
    </row>
    <row r="453" spans="1:4" s="81" customFormat="1" x14ac:dyDescent="0.35">
      <c r="A453" s="16"/>
      <c r="C453" s="19"/>
      <c r="D453" s="19"/>
    </row>
    <row r="454" spans="1:4" s="81" customFormat="1" x14ac:dyDescent="0.35">
      <c r="A454" s="16"/>
      <c r="C454" s="19"/>
      <c r="D454" s="19"/>
    </row>
    <row r="455" spans="1:4" s="81" customFormat="1" x14ac:dyDescent="0.35">
      <c r="A455" s="16"/>
      <c r="C455" s="19"/>
      <c r="D455" s="19"/>
    </row>
    <row r="456" spans="1:4" s="81" customFormat="1" x14ac:dyDescent="0.35">
      <c r="A456" s="16"/>
      <c r="C456" s="19"/>
      <c r="D456" s="19"/>
    </row>
    <row r="457" spans="1:4" s="81" customFormat="1" x14ac:dyDescent="0.35">
      <c r="A457" s="16"/>
      <c r="C457" s="19"/>
      <c r="D457" s="19"/>
    </row>
    <row r="458" spans="1:4" s="81" customFormat="1" x14ac:dyDescent="0.35">
      <c r="A458" s="16"/>
      <c r="C458" s="19"/>
      <c r="D458" s="19"/>
    </row>
    <row r="459" spans="1:4" s="81" customFormat="1" x14ac:dyDescent="0.35">
      <c r="A459" s="16"/>
      <c r="C459" s="19"/>
      <c r="D459" s="19"/>
    </row>
    <row r="460" spans="1:4" s="81" customFormat="1" x14ac:dyDescent="0.35">
      <c r="A460" s="16"/>
      <c r="C460" s="19"/>
      <c r="D460" s="19"/>
    </row>
    <row r="461" spans="1:4" s="81" customFormat="1" x14ac:dyDescent="0.35">
      <c r="A461" s="16"/>
      <c r="C461" s="19"/>
      <c r="D461" s="19"/>
    </row>
    <row r="462" spans="1:4" s="81" customFormat="1" x14ac:dyDescent="0.35">
      <c r="A462" s="16"/>
      <c r="C462" s="19"/>
      <c r="D462" s="19"/>
    </row>
    <row r="463" spans="1:4" s="81" customFormat="1" x14ac:dyDescent="0.35">
      <c r="A463" s="16"/>
      <c r="C463" s="19"/>
      <c r="D463" s="19"/>
    </row>
    <row r="464" spans="1:4" s="81" customFormat="1" x14ac:dyDescent="0.35">
      <c r="A464" s="16"/>
      <c r="C464" s="19"/>
      <c r="D464" s="19"/>
    </row>
    <row r="465" spans="1:4" s="81" customFormat="1" x14ac:dyDescent="0.35">
      <c r="A465" s="16"/>
      <c r="C465" s="19"/>
      <c r="D465" s="19"/>
    </row>
    <row r="466" spans="1:4" s="81" customFormat="1" x14ac:dyDescent="0.35">
      <c r="A466" s="16"/>
      <c r="C466" s="19"/>
      <c r="D466" s="19"/>
    </row>
    <row r="467" spans="1:4" s="81" customFormat="1" x14ac:dyDescent="0.35">
      <c r="A467" s="16"/>
      <c r="C467" s="19"/>
      <c r="D467" s="19"/>
    </row>
    <row r="468" spans="1:4" s="81" customFormat="1" x14ac:dyDescent="0.35">
      <c r="A468" s="16"/>
      <c r="C468" s="19"/>
      <c r="D468" s="19"/>
    </row>
    <row r="469" spans="1:4" s="81" customFormat="1" x14ac:dyDescent="0.35">
      <c r="A469" s="16"/>
      <c r="C469" s="19"/>
      <c r="D469" s="19"/>
    </row>
    <row r="470" spans="1:4" s="81" customFormat="1" x14ac:dyDescent="0.35">
      <c r="A470" s="16"/>
      <c r="C470" s="19"/>
      <c r="D470" s="19"/>
    </row>
    <row r="471" spans="1:4" s="81" customFormat="1" x14ac:dyDescent="0.35">
      <c r="A471" s="16"/>
      <c r="C471" s="19"/>
      <c r="D471" s="19"/>
    </row>
    <row r="472" spans="1:4" s="81" customFormat="1" x14ac:dyDescent="0.35">
      <c r="A472" s="16"/>
      <c r="C472" s="19"/>
      <c r="D472" s="19"/>
    </row>
    <row r="473" spans="1:4" s="81" customFormat="1" x14ac:dyDescent="0.35">
      <c r="A473" s="16"/>
      <c r="C473" s="19"/>
      <c r="D473" s="19"/>
    </row>
    <row r="474" spans="1:4" s="81" customFormat="1" x14ac:dyDescent="0.35">
      <c r="A474" s="16"/>
      <c r="C474" s="19"/>
      <c r="D474" s="19"/>
    </row>
    <row r="475" spans="1:4" s="81" customFormat="1" x14ac:dyDescent="0.35">
      <c r="A475" s="16"/>
      <c r="C475" s="19"/>
      <c r="D475" s="19"/>
    </row>
    <row r="476" spans="1:4" s="81" customFormat="1" x14ac:dyDescent="0.35">
      <c r="A476" s="16"/>
      <c r="C476" s="19"/>
      <c r="D476" s="19"/>
    </row>
    <row r="477" spans="1:4" s="81" customFormat="1" x14ac:dyDescent="0.35">
      <c r="A477" s="16"/>
      <c r="C477" s="19"/>
      <c r="D477" s="19"/>
    </row>
    <row r="478" spans="1:4" s="81" customFormat="1" x14ac:dyDescent="0.35">
      <c r="A478" s="16"/>
      <c r="C478" s="19"/>
      <c r="D478" s="19"/>
    </row>
    <row r="479" spans="1:4" s="81" customFormat="1" x14ac:dyDescent="0.35">
      <c r="A479" s="16"/>
      <c r="C479" s="19"/>
      <c r="D479" s="19"/>
    </row>
    <row r="480" spans="1:4" s="81" customFormat="1" x14ac:dyDescent="0.35">
      <c r="A480" s="16"/>
      <c r="C480" s="19"/>
      <c r="D480" s="19"/>
    </row>
    <row r="481" spans="1:4" s="81" customFormat="1" x14ac:dyDescent="0.35">
      <c r="A481" s="16"/>
      <c r="C481" s="19"/>
      <c r="D481" s="19"/>
    </row>
    <row r="482" spans="1:4" s="81" customFormat="1" x14ac:dyDescent="0.35">
      <c r="A482" s="16"/>
      <c r="C482" s="19"/>
      <c r="D482" s="19"/>
    </row>
    <row r="483" spans="1:4" s="81" customFormat="1" x14ac:dyDescent="0.35">
      <c r="A483" s="16"/>
      <c r="C483" s="19"/>
      <c r="D483" s="19"/>
    </row>
    <row r="484" spans="1:4" s="81" customFormat="1" x14ac:dyDescent="0.35">
      <c r="A484" s="16"/>
      <c r="C484" s="19"/>
      <c r="D484" s="19"/>
    </row>
    <row r="485" spans="1:4" s="81" customFormat="1" x14ac:dyDescent="0.35">
      <c r="A485" s="16"/>
      <c r="C485" s="19"/>
      <c r="D485" s="19"/>
    </row>
    <row r="486" spans="1:4" s="81" customFormat="1" x14ac:dyDescent="0.35">
      <c r="A486" s="16"/>
      <c r="C486" s="19"/>
      <c r="D486" s="19"/>
    </row>
    <row r="487" spans="1:4" s="81" customFormat="1" x14ac:dyDescent="0.35">
      <c r="A487" s="16"/>
      <c r="C487" s="19"/>
      <c r="D487" s="19"/>
    </row>
    <row r="488" spans="1:4" s="81" customFormat="1" x14ac:dyDescent="0.35">
      <c r="A488" s="16"/>
      <c r="C488" s="19"/>
      <c r="D488" s="19"/>
    </row>
    <row r="489" spans="1:4" s="81" customFormat="1" x14ac:dyDescent="0.35">
      <c r="A489" s="16"/>
      <c r="C489" s="19"/>
      <c r="D489" s="19"/>
    </row>
    <row r="490" spans="1:4" s="81" customFormat="1" x14ac:dyDescent="0.35">
      <c r="A490" s="16"/>
      <c r="C490" s="19"/>
      <c r="D490" s="19"/>
    </row>
    <row r="491" spans="1:4" s="81" customFormat="1" x14ac:dyDescent="0.35">
      <c r="A491" s="16"/>
      <c r="C491" s="19"/>
      <c r="D491" s="19"/>
    </row>
    <row r="492" spans="1:4" s="81" customFormat="1" x14ac:dyDescent="0.35">
      <c r="A492" s="16"/>
      <c r="C492" s="19"/>
      <c r="D492" s="19"/>
    </row>
    <row r="493" spans="1:4" s="81" customFormat="1" x14ac:dyDescent="0.35">
      <c r="A493" s="16"/>
      <c r="C493" s="19"/>
      <c r="D493" s="19"/>
    </row>
    <row r="494" spans="1:4" s="81" customFormat="1" x14ac:dyDescent="0.35">
      <c r="A494" s="16"/>
      <c r="C494" s="19"/>
      <c r="D494" s="19"/>
    </row>
    <row r="495" spans="1:4" s="81" customFormat="1" x14ac:dyDescent="0.35">
      <c r="A495" s="16"/>
      <c r="C495" s="19"/>
      <c r="D495" s="19"/>
    </row>
    <row r="496" spans="1:4" s="81" customFormat="1" x14ac:dyDescent="0.35">
      <c r="A496" s="16"/>
      <c r="C496" s="19"/>
      <c r="D496" s="19"/>
    </row>
    <row r="497" spans="1:4" s="81" customFormat="1" x14ac:dyDescent="0.35">
      <c r="A497" s="16"/>
      <c r="C497" s="19"/>
      <c r="D497" s="19"/>
    </row>
    <row r="498" spans="1:4" s="81" customFormat="1" x14ac:dyDescent="0.35">
      <c r="A498" s="16"/>
      <c r="C498" s="19"/>
      <c r="D498" s="19"/>
    </row>
    <row r="499" spans="1:4" s="81" customFormat="1" x14ac:dyDescent="0.35">
      <c r="A499" s="16"/>
      <c r="C499" s="19"/>
      <c r="D499" s="19"/>
    </row>
    <row r="500" spans="1:4" s="81" customFormat="1" x14ac:dyDescent="0.35">
      <c r="A500" s="16"/>
      <c r="C500" s="19"/>
      <c r="D500" s="19"/>
    </row>
    <row r="501" spans="1:4" s="81" customFormat="1" x14ac:dyDescent="0.35">
      <c r="A501" s="16"/>
      <c r="C501" s="19"/>
      <c r="D501" s="19"/>
    </row>
    <row r="502" spans="1:4" s="81" customFormat="1" x14ac:dyDescent="0.35">
      <c r="A502" s="16"/>
      <c r="C502" s="19"/>
      <c r="D502" s="19"/>
    </row>
    <row r="503" spans="1:4" s="81" customFormat="1" x14ac:dyDescent="0.35">
      <c r="A503" s="16"/>
      <c r="C503" s="19"/>
      <c r="D503" s="19"/>
    </row>
    <row r="504" spans="1:4" s="81" customFormat="1" x14ac:dyDescent="0.35">
      <c r="A504" s="16"/>
      <c r="C504" s="19"/>
      <c r="D504" s="19"/>
    </row>
    <row r="505" spans="1:4" s="81" customFormat="1" x14ac:dyDescent="0.35">
      <c r="A505" s="16"/>
      <c r="C505" s="19"/>
      <c r="D505" s="19"/>
    </row>
    <row r="506" spans="1:4" s="81" customFormat="1" x14ac:dyDescent="0.35">
      <c r="A506" s="16"/>
      <c r="C506" s="19"/>
      <c r="D506" s="19"/>
    </row>
    <row r="507" spans="1:4" s="81" customFormat="1" x14ac:dyDescent="0.35">
      <c r="A507" s="16"/>
      <c r="C507" s="19"/>
      <c r="D507" s="19"/>
    </row>
    <row r="508" spans="1:4" s="81" customFormat="1" x14ac:dyDescent="0.35">
      <c r="A508" s="16"/>
      <c r="C508" s="19"/>
      <c r="D508" s="19"/>
    </row>
    <row r="509" spans="1:4" s="81" customFormat="1" x14ac:dyDescent="0.35">
      <c r="A509" s="16"/>
      <c r="C509" s="19"/>
      <c r="D509" s="19"/>
    </row>
    <row r="510" spans="1:4" s="81" customFormat="1" x14ac:dyDescent="0.35">
      <c r="A510" s="16"/>
      <c r="C510" s="19"/>
      <c r="D510" s="19"/>
    </row>
    <row r="511" spans="1:4" s="81" customFormat="1" x14ac:dyDescent="0.35">
      <c r="A511" s="16"/>
      <c r="C511" s="19"/>
      <c r="D511" s="19"/>
    </row>
    <row r="512" spans="1:4" s="81" customFormat="1" x14ac:dyDescent="0.35">
      <c r="A512" s="16"/>
      <c r="C512" s="19"/>
      <c r="D512" s="19"/>
    </row>
    <row r="513" spans="1:4" s="81" customFormat="1" x14ac:dyDescent="0.35">
      <c r="A513" s="16"/>
      <c r="C513" s="19"/>
      <c r="D513" s="19"/>
    </row>
    <row r="514" spans="1:4" s="81" customFormat="1" x14ac:dyDescent="0.35">
      <c r="A514" s="16"/>
      <c r="C514" s="19"/>
      <c r="D514" s="19"/>
    </row>
    <row r="515" spans="1:4" s="81" customFormat="1" x14ac:dyDescent="0.35">
      <c r="A515" s="16"/>
      <c r="C515" s="19"/>
      <c r="D515" s="19"/>
    </row>
    <row r="516" spans="1:4" s="81" customFormat="1" x14ac:dyDescent="0.35">
      <c r="A516" s="16"/>
      <c r="C516" s="19"/>
      <c r="D516" s="19"/>
    </row>
    <row r="517" spans="1:4" s="81" customFormat="1" x14ac:dyDescent="0.35">
      <c r="A517" s="16"/>
      <c r="C517" s="19"/>
      <c r="D517" s="19"/>
    </row>
    <row r="518" spans="1:4" s="81" customFormat="1" x14ac:dyDescent="0.35">
      <c r="A518" s="16"/>
      <c r="C518" s="19"/>
      <c r="D518" s="19"/>
    </row>
    <row r="519" spans="1:4" s="81" customFormat="1" x14ac:dyDescent="0.35">
      <c r="A519" s="16"/>
      <c r="C519" s="19"/>
      <c r="D519" s="19"/>
    </row>
    <row r="520" spans="1:4" s="81" customFormat="1" x14ac:dyDescent="0.35">
      <c r="A520" s="16"/>
      <c r="C520" s="19"/>
      <c r="D520" s="19"/>
    </row>
    <row r="521" spans="1:4" s="81" customFormat="1" x14ac:dyDescent="0.35">
      <c r="A521" s="16"/>
      <c r="C521" s="19"/>
      <c r="D521" s="19"/>
    </row>
    <row r="522" spans="1:4" s="81" customFormat="1" x14ac:dyDescent="0.35">
      <c r="A522" s="16"/>
      <c r="C522" s="19"/>
      <c r="D522" s="19"/>
    </row>
    <row r="523" spans="1:4" s="81" customFormat="1" x14ac:dyDescent="0.35">
      <c r="A523" s="16"/>
      <c r="C523" s="19"/>
      <c r="D523" s="19"/>
    </row>
    <row r="524" spans="1:4" s="81" customFormat="1" x14ac:dyDescent="0.35">
      <c r="A524" s="16"/>
      <c r="C524" s="19"/>
      <c r="D524" s="19"/>
    </row>
    <row r="525" spans="1:4" s="81" customFormat="1" x14ac:dyDescent="0.35">
      <c r="A525" s="16"/>
      <c r="C525" s="19"/>
      <c r="D525" s="19"/>
    </row>
    <row r="526" spans="1:4" s="81" customFormat="1" x14ac:dyDescent="0.35">
      <c r="A526" s="16"/>
      <c r="C526" s="19"/>
      <c r="D526" s="19"/>
    </row>
    <row r="527" spans="1:4" s="81" customFormat="1" x14ac:dyDescent="0.35">
      <c r="A527" s="16"/>
      <c r="C527" s="19"/>
      <c r="D527" s="19"/>
    </row>
    <row r="528" spans="1:4" s="81" customFormat="1" x14ac:dyDescent="0.35">
      <c r="A528" s="16"/>
      <c r="C528" s="19"/>
      <c r="D528" s="19"/>
    </row>
    <row r="529" spans="1:4" s="81" customFormat="1" x14ac:dyDescent="0.35">
      <c r="A529" s="16"/>
      <c r="C529" s="19"/>
      <c r="D529" s="19"/>
    </row>
    <row r="530" spans="1:4" s="81" customFormat="1" x14ac:dyDescent="0.35">
      <c r="A530" s="16"/>
      <c r="C530" s="19"/>
      <c r="D530" s="19"/>
    </row>
    <row r="531" spans="1:4" s="81" customFormat="1" x14ac:dyDescent="0.35">
      <c r="A531" s="16"/>
      <c r="C531" s="19"/>
      <c r="D531" s="19"/>
    </row>
    <row r="532" spans="1:4" s="81" customFormat="1" x14ac:dyDescent="0.35">
      <c r="A532" s="16"/>
      <c r="C532" s="19"/>
      <c r="D532" s="19"/>
    </row>
    <row r="533" spans="1:4" s="81" customFormat="1" x14ac:dyDescent="0.35">
      <c r="A533" s="16"/>
      <c r="C533" s="19"/>
      <c r="D533" s="19"/>
    </row>
    <row r="534" spans="1:4" s="81" customFormat="1" x14ac:dyDescent="0.35">
      <c r="A534" s="16"/>
      <c r="C534" s="19"/>
      <c r="D534" s="19"/>
    </row>
    <row r="535" spans="1:4" s="81" customFormat="1" x14ac:dyDescent="0.35">
      <c r="A535" s="16"/>
      <c r="C535" s="19"/>
      <c r="D535" s="19"/>
    </row>
    <row r="536" spans="1:4" s="81" customFormat="1" x14ac:dyDescent="0.35">
      <c r="A536" s="16"/>
      <c r="C536" s="19"/>
      <c r="D536" s="19"/>
    </row>
    <row r="537" spans="1:4" s="81" customFormat="1" x14ac:dyDescent="0.35">
      <c r="A537" s="16"/>
      <c r="C537" s="19"/>
      <c r="D537" s="19"/>
    </row>
    <row r="538" spans="1:4" s="81" customFormat="1" x14ac:dyDescent="0.35">
      <c r="A538" s="16"/>
      <c r="C538" s="19"/>
      <c r="D538" s="19"/>
    </row>
    <row r="539" spans="1:4" s="81" customFormat="1" x14ac:dyDescent="0.35">
      <c r="A539" s="16"/>
      <c r="C539" s="19"/>
      <c r="D539" s="19"/>
    </row>
    <row r="540" spans="1:4" s="81" customFormat="1" x14ac:dyDescent="0.35">
      <c r="A540" s="16"/>
      <c r="C540" s="19"/>
      <c r="D540" s="19"/>
    </row>
    <row r="541" spans="1:4" s="81" customFormat="1" x14ac:dyDescent="0.35">
      <c r="A541" s="16"/>
      <c r="C541" s="19"/>
      <c r="D541" s="19"/>
    </row>
    <row r="542" spans="1:4" s="81" customFormat="1" x14ac:dyDescent="0.35">
      <c r="A542" s="16"/>
      <c r="C542" s="19"/>
      <c r="D542" s="19"/>
    </row>
    <row r="543" spans="1:4" s="81" customFormat="1" x14ac:dyDescent="0.35">
      <c r="A543" s="16"/>
      <c r="C543" s="19"/>
      <c r="D543" s="19"/>
    </row>
    <row r="544" spans="1:4" s="81" customFormat="1" x14ac:dyDescent="0.35">
      <c r="A544" s="16"/>
      <c r="C544" s="19"/>
      <c r="D544" s="19"/>
    </row>
    <row r="545" spans="1:4" s="81" customFormat="1" x14ac:dyDescent="0.35">
      <c r="A545" s="16"/>
      <c r="C545" s="19"/>
      <c r="D545" s="19"/>
    </row>
    <row r="546" spans="1:4" s="81" customFormat="1" x14ac:dyDescent="0.35">
      <c r="A546" s="16"/>
      <c r="C546" s="19"/>
      <c r="D546" s="19"/>
    </row>
    <row r="547" spans="1:4" s="81" customFormat="1" x14ac:dyDescent="0.35">
      <c r="A547" s="16"/>
      <c r="C547" s="19"/>
      <c r="D547" s="19"/>
    </row>
    <row r="548" spans="1:4" s="81" customFormat="1" x14ac:dyDescent="0.35">
      <c r="A548" s="16"/>
      <c r="C548" s="19"/>
      <c r="D548" s="19"/>
    </row>
    <row r="549" spans="1:4" s="81" customFormat="1" x14ac:dyDescent="0.35">
      <c r="A549" s="16"/>
      <c r="C549" s="19"/>
      <c r="D549" s="19"/>
    </row>
    <row r="550" spans="1:4" s="81" customFormat="1" x14ac:dyDescent="0.35">
      <c r="A550" s="16"/>
      <c r="C550" s="19"/>
      <c r="D550" s="19"/>
    </row>
    <row r="551" spans="1:4" s="81" customFormat="1" x14ac:dyDescent="0.35">
      <c r="A551" s="16"/>
      <c r="C551" s="19"/>
      <c r="D551" s="19"/>
    </row>
    <row r="552" spans="1:4" s="81" customFormat="1" x14ac:dyDescent="0.35">
      <c r="A552" s="16"/>
      <c r="C552" s="19"/>
      <c r="D552" s="19"/>
    </row>
    <row r="553" spans="1:4" s="81" customFormat="1" x14ac:dyDescent="0.35">
      <c r="A553" s="16"/>
      <c r="C553" s="19"/>
      <c r="D553" s="19"/>
    </row>
    <row r="554" spans="1:4" s="81" customFormat="1" x14ac:dyDescent="0.35">
      <c r="A554" s="16"/>
      <c r="C554" s="19"/>
      <c r="D554" s="19"/>
    </row>
    <row r="555" spans="1:4" s="81" customFormat="1" x14ac:dyDescent="0.35">
      <c r="A555" s="16"/>
      <c r="C555" s="19"/>
      <c r="D555" s="19"/>
    </row>
    <row r="556" spans="1:4" s="81" customFormat="1" x14ac:dyDescent="0.35">
      <c r="A556" s="16"/>
      <c r="C556" s="19"/>
      <c r="D556" s="19"/>
    </row>
    <row r="557" spans="1:4" s="81" customFormat="1" x14ac:dyDescent="0.35">
      <c r="A557" s="16"/>
      <c r="C557" s="19"/>
      <c r="D557" s="19"/>
    </row>
    <row r="558" spans="1:4" s="81" customFormat="1" x14ac:dyDescent="0.35">
      <c r="A558" s="16"/>
      <c r="C558" s="19"/>
      <c r="D558" s="19"/>
    </row>
    <row r="559" spans="1:4" s="81" customFormat="1" x14ac:dyDescent="0.35">
      <c r="A559" s="16"/>
      <c r="C559" s="19"/>
      <c r="D559" s="19"/>
    </row>
    <row r="560" spans="1:4" s="81" customFormat="1" x14ac:dyDescent="0.35">
      <c r="A560" s="16"/>
      <c r="C560" s="19"/>
      <c r="D560" s="19"/>
    </row>
    <row r="561" spans="1:4" s="81" customFormat="1" x14ac:dyDescent="0.35">
      <c r="A561" s="16"/>
      <c r="C561" s="19"/>
      <c r="D561" s="19"/>
    </row>
    <row r="562" spans="1:4" s="81" customFormat="1" x14ac:dyDescent="0.35">
      <c r="A562" s="16"/>
      <c r="C562" s="19"/>
      <c r="D562" s="19"/>
    </row>
    <row r="563" spans="1:4" s="81" customFormat="1" x14ac:dyDescent="0.35">
      <c r="A563" s="16"/>
      <c r="C563" s="19"/>
      <c r="D563" s="19"/>
    </row>
    <row r="564" spans="1:4" s="81" customFormat="1" x14ac:dyDescent="0.35">
      <c r="A564" s="16"/>
      <c r="C564" s="19"/>
      <c r="D564" s="19"/>
    </row>
    <row r="565" spans="1:4" s="81" customFormat="1" x14ac:dyDescent="0.35">
      <c r="A565" s="16"/>
      <c r="C565" s="19"/>
      <c r="D565" s="19"/>
    </row>
    <row r="566" spans="1:4" s="81" customFormat="1" x14ac:dyDescent="0.35">
      <c r="A566" s="16"/>
      <c r="C566" s="19"/>
      <c r="D566" s="19"/>
    </row>
    <row r="567" spans="1:4" s="81" customFormat="1" x14ac:dyDescent="0.35">
      <c r="A567" s="16"/>
      <c r="C567" s="19"/>
      <c r="D567" s="19"/>
    </row>
    <row r="568" spans="1:4" s="81" customFormat="1" x14ac:dyDescent="0.35">
      <c r="A568" s="16"/>
      <c r="C568" s="19"/>
      <c r="D568" s="19"/>
    </row>
    <row r="569" spans="1:4" s="81" customFormat="1" x14ac:dyDescent="0.35">
      <c r="A569" s="16"/>
      <c r="C569" s="19"/>
      <c r="D569" s="19"/>
    </row>
    <row r="570" spans="1:4" s="81" customFormat="1" x14ac:dyDescent="0.35">
      <c r="A570" s="16"/>
      <c r="C570" s="19"/>
      <c r="D570" s="19"/>
    </row>
    <row r="571" spans="1:4" s="81" customFormat="1" x14ac:dyDescent="0.35">
      <c r="A571" s="16"/>
      <c r="C571" s="19"/>
      <c r="D571" s="19"/>
    </row>
    <row r="572" spans="1:4" s="81" customFormat="1" x14ac:dyDescent="0.35">
      <c r="A572" s="16"/>
      <c r="C572" s="19"/>
      <c r="D572" s="19"/>
    </row>
    <row r="573" spans="1:4" s="81" customFormat="1" x14ac:dyDescent="0.35">
      <c r="A573" s="16"/>
      <c r="C573" s="19"/>
      <c r="D573" s="19"/>
    </row>
    <row r="574" spans="1:4" s="81" customFormat="1" x14ac:dyDescent="0.35">
      <c r="A574" s="16"/>
      <c r="C574" s="19"/>
      <c r="D574" s="19"/>
    </row>
    <row r="575" spans="1:4" s="81" customFormat="1" x14ac:dyDescent="0.35">
      <c r="A575" s="16"/>
      <c r="C575" s="19"/>
      <c r="D575" s="19"/>
    </row>
    <row r="576" spans="1:4" s="81" customFormat="1" x14ac:dyDescent="0.35">
      <c r="A576" s="16"/>
      <c r="C576" s="19"/>
      <c r="D576" s="19"/>
    </row>
    <row r="577" spans="1:4" s="81" customFormat="1" x14ac:dyDescent="0.35">
      <c r="A577" s="16"/>
      <c r="C577" s="19"/>
      <c r="D577" s="19"/>
    </row>
    <row r="578" spans="1:4" s="81" customFormat="1" x14ac:dyDescent="0.35">
      <c r="A578" s="16"/>
      <c r="C578" s="19"/>
      <c r="D578" s="19"/>
    </row>
    <row r="579" spans="1:4" s="81" customFormat="1" x14ac:dyDescent="0.35">
      <c r="A579" s="16"/>
      <c r="C579" s="19"/>
      <c r="D579" s="19"/>
    </row>
    <row r="580" spans="1:4" s="81" customFormat="1" x14ac:dyDescent="0.35">
      <c r="A580" s="16"/>
      <c r="C580" s="19"/>
      <c r="D580" s="19"/>
    </row>
    <row r="581" spans="1:4" s="81" customFormat="1" x14ac:dyDescent="0.35">
      <c r="A581" s="16"/>
      <c r="C581" s="19"/>
      <c r="D581" s="19"/>
    </row>
    <row r="582" spans="1:4" s="81" customFormat="1" x14ac:dyDescent="0.35">
      <c r="A582" s="16"/>
      <c r="C582" s="19"/>
      <c r="D582" s="19"/>
    </row>
    <row r="583" spans="1:4" s="81" customFormat="1" x14ac:dyDescent="0.35">
      <c r="A583" s="16"/>
      <c r="C583" s="19"/>
      <c r="D583" s="19"/>
    </row>
    <row r="584" spans="1:4" s="81" customFormat="1" x14ac:dyDescent="0.35">
      <c r="A584" s="16"/>
      <c r="C584" s="19"/>
      <c r="D584" s="19"/>
    </row>
    <row r="585" spans="1:4" s="81" customFormat="1" x14ac:dyDescent="0.35">
      <c r="A585" s="16"/>
      <c r="C585" s="19"/>
      <c r="D585" s="19"/>
    </row>
    <row r="586" spans="1:4" s="81" customFormat="1" x14ac:dyDescent="0.35">
      <c r="A586" s="16"/>
      <c r="C586" s="19"/>
      <c r="D586" s="19"/>
    </row>
    <row r="587" spans="1:4" s="81" customFormat="1" x14ac:dyDescent="0.35">
      <c r="A587" s="16"/>
      <c r="C587" s="19"/>
      <c r="D587" s="19"/>
    </row>
    <row r="588" spans="1:4" s="81" customFormat="1" x14ac:dyDescent="0.35">
      <c r="A588" s="16"/>
      <c r="C588" s="19"/>
      <c r="D588" s="19"/>
    </row>
    <row r="589" spans="1:4" s="81" customFormat="1" x14ac:dyDescent="0.35">
      <c r="A589" s="16"/>
      <c r="C589" s="19"/>
      <c r="D589" s="19"/>
    </row>
    <row r="590" spans="1:4" s="81" customFormat="1" x14ac:dyDescent="0.35">
      <c r="A590" s="16"/>
      <c r="C590" s="19"/>
      <c r="D590" s="19"/>
    </row>
    <row r="591" spans="1:4" s="81" customFormat="1" x14ac:dyDescent="0.35">
      <c r="A591" s="16"/>
      <c r="C591" s="19"/>
      <c r="D591" s="19"/>
    </row>
    <row r="592" spans="1:4" s="81" customFormat="1" x14ac:dyDescent="0.35">
      <c r="A592" s="16"/>
      <c r="C592" s="19"/>
      <c r="D592" s="19"/>
    </row>
    <row r="593" spans="1:4" s="81" customFormat="1" x14ac:dyDescent="0.35">
      <c r="A593" s="16"/>
      <c r="C593" s="19"/>
      <c r="D593" s="19"/>
    </row>
    <row r="594" spans="1:4" s="81" customFormat="1" x14ac:dyDescent="0.35">
      <c r="A594" s="16"/>
      <c r="C594" s="19"/>
      <c r="D594" s="19"/>
    </row>
    <row r="595" spans="1:4" s="81" customFormat="1" x14ac:dyDescent="0.35">
      <c r="A595" s="16"/>
      <c r="C595" s="19"/>
      <c r="D595" s="19"/>
    </row>
    <row r="596" spans="1:4" s="81" customFormat="1" x14ac:dyDescent="0.35">
      <c r="A596" s="16"/>
      <c r="C596" s="19"/>
      <c r="D596" s="19"/>
    </row>
    <row r="597" spans="1:4" s="81" customFormat="1" x14ac:dyDescent="0.35">
      <c r="A597" s="16"/>
      <c r="C597" s="19"/>
      <c r="D597" s="19"/>
    </row>
    <row r="598" spans="1:4" s="81" customFormat="1" x14ac:dyDescent="0.35">
      <c r="A598" s="16"/>
      <c r="C598" s="19"/>
      <c r="D598" s="19"/>
    </row>
    <row r="599" spans="1:4" s="81" customFormat="1" x14ac:dyDescent="0.35">
      <c r="A599" s="16"/>
      <c r="C599" s="19"/>
      <c r="D599" s="19"/>
    </row>
    <row r="600" spans="1:4" s="81" customFormat="1" x14ac:dyDescent="0.35">
      <c r="A600" s="16"/>
      <c r="C600" s="19"/>
      <c r="D600" s="19"/>
    </row>
    <row r="601" spans="1:4" s="81" customFormat="1" x14ac:dyDescent="0.35">
      <c r="A601" s="16"/>
      <c r="C601" s="19"/>
      <c r="D601" s="19"/>
    </row>
    <row r="602" spans="1:4" s="81" customFormat="1" x14ac:dyDescent="0.35">
      <c r="A602" s="16"/>
      <c r="C602" s="19"/>
      <c r="D602" s="19"/>
    </row>
    <row r="603" spans="1:4" s="81" customFormat="1" x14ac:dyDescent="0.35">
      <c r="A603" s="16"/>
      <c r="C603" s="19"/>
      <c r="D603" s="19"/>
    </row>
    <row r="604" spans="1:4" s="81" customFormat="1" x14ac:dyDescent="0.35">
      <c r="A604" s="16"/>
      <c r="C604" s="19"/>
      <c r="D604" s="19"/>
    </row>
    <row r="605" spans="1:4" s="81" customFormat="1" x14ac:dyDescent="0.35">
      <c r="A605" s="16"/>
      <c r="C605" s="19"/>
      <c r="D605" s="19"/>
    </row>
    <row r="606" spans="1:4" s="81" customFormat="1" x14ac:dyDescent="0.35">
      <c r="A606" s="16"/>
      <c r="C606" s="19"/>
      <c r="D606" s="19"/>
    </row>
    <row r="607" spans="1:4" s="81" customFormat="1" x14ac:dyDescent="0.35">
      <c r="A607" s="16"/>
      <c r="C607" s="19"/>
      <c r="D607" s="19"/>
    </row>
    <row r="608" spans="1:4" s="81" customFormat="1" x14ac:dyDescent="0.35">
      <c r="A608" s="16"/>
      <c r="C608" s="19"/>
      <c r="D608" s="19"/>
    </row>
    <row r="609" spans="1:4" s="81" customFormat="1" x14ac:dyDescent="0.35">
      <c r="A609" s="16"/>
      <c r="C609" s="19"/>
      <c r="D609" s="19"/>
    </row>
    <row r="610" spans="1:4" s="81" customFormat="1" x14ac:dyDescent="0.35">
      <c r="A610" s="16"/>
      <c r="C610" s="19"/>
      <c r="D610" s="19"/>
    </row>
    <row r="611" spans="1:4" s="81" customFormat="1" x14ac:dyDescent="0.35">
      <c r="A611" s="16"/>
      <c r="C611" s="19"/>
      <c r="D611" s="19"/>
    </row>
    <row r="612" spans="1:4" s="81" customFormat="1" x14ac:dyDescent="0.35">
      <c r="A612" s="16"/>
      <c r="C612" s="19"/>
      <c r="D612" s="19"/>
    </row>
    <row r="613" spans="1:4" s="81" customFormat="1" x14ac:dyDescent="0.35">
      <c r="A613" s="16"/>
      <c r="C613" s="19"/>
      <c r="D613" s="19"/>
    </row>
    <row r="614" spans="1:4" s="81" customFormat="1" x14ac:dyDescent="0.35">
      <c r="A614" s="16"/>
      <c r="C614" s="19"/>
      <c r="D614" s="19"/>
    </row>
    <row r="615" spans="1:4" s="81" customFormat="1" x14ac:dyDescent="0.35">
      <c r="A615" s="16"/>
      <c r="C615" s="19"/>
      <c r="D615" s="19"/>
    </row>
    <row r="616" spans="1:4" s="81" customFormat="1" x14ac:dyDescent="0.35">
      <c r="A616" s="16"/>
      <c r="C616" s="19"/>
      <c r="D616" s="19"/>
    </row>
    <row r="617" spans="1:4" s="81" customFormat="1" x14ac:dyDescent="0.35">
      <c r="A617" s="16"/>
      <c r="C617" s="19"/>
      <c r="D617" s="19"/>
    </row>
    <row r="618" spans="1:4" s="81" customFormat="1" x14ac:dyDescent="0.35">
      <c r="A618" s="16"/>
      <c r="C618" s="19"/>
      <c r="D618" s="19"/>
    </row>
    <row r="619" spans="1:4" s="81" customFormat="1" x14ac:dyDescent="0.35">
      <c r="A619" s="16"/>
      <c r="C619" s="19"/>
      <c r="D619" s="19"/>
    </row>
    <row r="620" spans="1:4" s="81" customFormat="1" x14ac:dyDescent="0.35">
      <c r="A620" s="16"/>
      <c r="C620" s="19"/>
      <c r="D620" s="19"/>
    </row>
    <row r="621" spans="1:4" s="81" customFormat="1" x14ac:dyDescent="0.35">
      <c r="A621" s="16"/>
      <c r="C621" s="19"/>
      <c r="D621" s="19"/>
    </row>
    <row r="622" spans="1:4" s="81" customFormat="1" x14ac:dyDescent="0.35">
      <c r="A622" s="16"/>
      <c r="C622" s="19"/>
      <c r="D622" s="19"/>
    </row>
    <row r="623" spans="1:4" s="81" customFormat="1" x14ac:dyDescent="0.35">
      <c r="A623" s="16"/>
      <c r="C623" s="19"/>
      <c r="D623" s="19"/>
    </row>
    <row r="624" spans="1:4" s="81" customFormat="1" x14ac:dyDescent="0.35">
      <c r="A624" s="16"/>
      <c r="C624" s="19"/>
      <c r="D624" s="19"/>
    </row>
    <row r="625" spans="1:4" s="81" customFormat="1" x14ac:dyDescent="0.35">
      <c r="A625" s="16"/>
      <c r="C625" s="19"/>
      <c r="D625" s="19"/>
    </row>
    <row r="626" spans="1:4" s="81" customFormat="1" x14ac:dyDescent="0.35">
      <c r="A626" s="16"/>
      <c r="C626" s="19"/>
      <c r="D626" s="19"/>
    </row>
    <row r="627" spans="1:4" s="81" customFormat="1" x14ac:dyDescent="0.35">
      <c r="A627" s="16"/>
      <c r="C627" s="19"/>
      <c r="D627" s="19"/>
    </row>
    <row r="628" spans="1:4" s="81" customFormat="1" x14ac:dyDescent="0.35">
      <c r="A628" s="16"/>
      <c r="C628" s="19"/>
      <c r="D628" s="19"/>
    </row>
    <row r="629" spans="1:4" s="81" customFormat="1" x14ac:dyDescent="0.35">
      <c r="A629" s="16"/>
      <c r="C629" s="19"/>
      <c r="D629" s="19"/>
    </row>
    <row r="630" spans="1:4" s="81" customFormat="1" x14ac:dyDescent="0.35">
      <c r="A630" s="16"/>
      <c r="C630" s="19"/>
      <c r="D630" s="19"/>
    </row>
    <row r="631" spans="1:4" s="81" customFormat="1" x14ac:dyDescent="0.35">
      <c r="A631" s="16"/>
      <c r="C631" s="19"/>
      <c r="D631" s="19"/>
    </row>
    <row r="632" spans="1:4" s="81" customFormat="1" x14ac:dyDescent="0.35">
      <c r="A632" s="16"/>
      <c r="C632" s="19"/>
      <c r="D632" s="19"/>
    </row>
    <row r="633" spans="1:4" s="81" customFormat="1" x14ac:dyDescent="0.35">
      <c r="A633" s="16"/>
      <c r="C633" s="19"/>
      <c r="D633" s="19"/>
    </row>
    <row r="634" spans="1:4" s="81" customFormat="1" x14ac:dyDescent="0.35">
      <c r="A634" s="16"/>
      <c r="C634" s="19"/>
      <c r="D634" s="19"/>
    </row>
    <row r="635" spans="1:4" s="81" customFormat="1" x14ac:dyDescent="0.35">
      <c r="A635" s="16"/>
      <c r="C635" s="19"/>
      <c r="D635" s="19"/>
    </row>
    <row r="636" spans="1:4" s="81" customFormat="1" x14ac:dyDescent="0.35">
      <c r="A636" s="16"/>
      <c r="C636" s="19"/>
      <c r="D636" s="19"/>
    </row>
    <row r="637" spans="1:4" s="81" customFormat="1" x14ac:dyDescent="0.35">
      <c r="A637" s="16"/>
      <c r="C637" s="19"/>
      <c r="D637" s="19"/>
    </row>
    <row r="638" spans="1:4" s="81" customFormat="1" x14ac:dyDescent="0.35">
      <c r="A638" s="16"/>
      <c r="C638" s="19"/>
      <c r="D638" s="19"/>
    </row>
    <row r="639" spans="1:4" s="81" customFormat="1" x14ac:dyDescent="0.35">
      <c r="A639" s="16"/>
      <c r="C639" s="19"/>
      <c r="D639" s="19"/>
    </row>
    <row r="640" spans="1:4" s="81" customFormat="1" x14ac:dyDescent="0.35">
      <c r="A640" s="16"/>
      <c r="C640" s="19"/>
      <c r="D640" s="19"/>
    </row>
    <row r="641" spans="1:4" s="81" customFormat="1" x14ac:dyDescent="0.35">
      <c r="A641" s="16"/>
      <c r="C641" s="19"/>
      <c r="D641" s="19"/>
    </row>
    <row r="642" spans="1:4" s="81" customFormat="1" x14ac:dyDescent="0.35">
      <c r="A642" s="16"/>
      <c r="C642" s="19"/>
      <c r="D642" s="19"/>
    </row>
    <row r="643" spans="1:4" s="81" customFormat="1" x14ac:dyDescent="0.35">
      <c r="A643" s="16"/>
      <c r="C643" s="19"/>
      <c r="D643" s="19"/>
    </row>
    <row r="644" spans="1:4" s="81" customFormat="1" x14ac:dyDescent="0.35">
      <c r="A644" s="16"/>
      <c r="C644" s="19"/>
      <c r="D644" s="19"/>
    </row>
    <row r="645" spans="1:4" s="81" customFormat="1" x14ac:dyDescent="0.35">
      <c r="A645" s="16"/>
      <c r="C645" s="19"/>
      <c r="D645" s="19"/>
    </row>
    <row r="646" spans="1:4" s="81" customFormat="1" x14ac:dyDescent="0.35">
      <c r="A646" s="16"/>
      <c r="C646" s="19"/>
      <c r="D646" s="19"/>
    </row>
    <row r="647" spans="1:4" s="81" customFormat="1" x14ac:dyDescent="0.35">
      <c r="A647" s="16"/>
      <c r="C647" s="19"/>
      <c r="D647" s="19"/>
    </row>
    <row r="648" spans="1:4" s="81" customFormat="1" x14ac:dyDescent="0.35">
      <c r="A648" s="16"/>
      <c r="C648" s="19"/>
      <c r="D648" s="19"/>
    </row>
    <row r="649" spans="1:4" s="81" customFormat="1" x14ac:dyDescent="0.35">
      <c r="A649" s="16"/>
      <c r="C649" s="19"/>
      <c r="D649" s="19"/>
    </row>
    <row r="650" spans="1:4" s="81" customFormat="1" x14ac:dyDescent="0.35">
      <c r="A650" s="16"/>
      <c r="C650" s="19"/>
      <c r="D650" s="19"/>
    </row>
    <row r="651" spans="1:4" s="81" customFormat="1" x14ac:dyDescent="0.35">
      <c r="A651" s="16"/>
      <c r="C651" s="19"/>
      <c r="D651" s="19"/>
    </row>
    <row r="652" spans="1:4" s="81" customFormat="1" x14ac:dyDescent="0.35">
      <c r="A652" s="16"/>
      <c r="C652" s="19"/>
      <c r="D652" s="19"/>
    </row>
    <row r="653" spans="1:4" s="81" customFormat="1" x14ac:dyDescent="0.35">
      <c r="A653" s="16"/>
      <c r="C653" s="19"/>
      <c r="D653" s="19"/>
    </row>
    <row r="654" spans="1:4" s="81" customFormat="1" x14ac:dyDescent="0.35">
      <c r="A654" s="16"/>
      <c r="C654" s="19"/>
      <c r="D654" s="19"/>
    </row>
    <row r="655" spans="1:4" s="81" customFormat="1" x14ac:dyDescent="0.35">
      <c r="A655" s="16"/>
      <c r="C655" s="19"/>
      <c r="D655" s="19"/>
    </row>
    <row r="656" spans="1:4" s="81" customFormat="1" x14ac:dyDescent="0.35">
      <c r="A656" s="16"/>
      <c r="C656" s="19"/>
      <c r="D656" s="19"/>
    </row>
    <row r="657" spans="1:4" s="81" customFormat="1" x14ac:dyDescent="0.35">
      <c r="A657" s="16"/>
      <c r="C657" s="19"/>
      <c r="D657" s="19"/>
    </row>
    <row r="658" spans="1:4" s="81" customFormat="1" x14ac:dyDescent="0.35">
      <c r="A658" s="16"/>
      <c r="C658" s="19"/>
      <c r="D658" s="19"/>
    </row>
    <row r="659" spans="1:4" s="81" customFormat="1" x14ac:dyDescent="0.35">
      <c r="A659" s="16"/>
      <c r="C659" s="19"/>
      <c r="D659" s="19"/>
    </row>
    <row r="660" spans="1:4" s="81" customFormat="1" x14ac:dyDescent="0.35">
      <c r="A660" s="16"/>
      <c r="C660" s="19"/>
      <c r="D660" s="19"/>
    </row>
    <row r="661" spans="1:4" s="81" customFormat="1" x14ac:dyDescent="0.35">
      <c r="A661" s="16"/>
      <c r="C661" s="19"/>
      <c r="D661" s="19"/>
    </row>
    <row r="662" spans="1:4" s="81" customFormat="1" x14ac:dyDescent="0.35">
      <c r="A662" s="16"/>
      <c r="C662" s="19"/>
      <c r="D662" s="19"/>
    </row>
    <row r="663" spans="1:4" s="81" customFormat="1" x14ac:dyDescent="0.35">
      <c r="A663" s="16"/>
      <c r="C663" s="19"/>
      <c r="D663" s="19"/>
    </row>
    <row r="664" spans="1:4" s="81" customFormat="1" x14ac:dyDescent="0.35">
      <c r="A664" s="16"/>
      <c r="C664" s="19"/>
      <c r="D664" s="19"/>
    </row>
    <row r="665" spans="1:4" s="81" customFormat="1" x14ac:dyDescent="0.35">
      <c r="A665" s="16"/>
      <c r="C665" s="19"/>
      <c r="D665" s="19"/>
    </row>
    <row r="666" spans="1:4" s="81" customFormat="1" x14ac:dyDescent="0.35">
      <c r="A666" s="16"/>
      <c r="C666" s="19"/>
      <c r="D666" s="19"/>
    </row>
    <row r="667" spans="1:4" s="81" customFormat="1" x14ac:dyDescent="0.35">
      <c r="A667" s="16"/>
      <c r="C667" s="19"/>
      <c r="D667" s="19"/>
    </row>
    <row r="668" spans="1:4" s="81" customFormat="1" x14ac:dyDescent="0.35">
      <c r="A668" s="16"/>
      <c r="C668" s="19"/>
      <c r="D668" s="19"/>
    </row>
    <row r="669" spans="1:4" s="81" customFormat="1" x14ac:dyDescent="0.35">
      <c r="A669" s="16"/>
      <c r="C669" s="19"/>
      <c r="D669" s="19"/>
    </row>
    <row r="670" spans="1:4" s="81" customFormat="1" x14ac:dyDescent="0.35">
      <c r="A670" s="16"/>
      <c r="C670" s="19"/>
      <c r="D670" s="19"/>
    </row>
    <row r="671" spans="1:4" s="81" customFormat="1" x14ac:dyDescent="0.35">
      <c r="A671" s="16"/>
      <c r="C671" s="19"/>
      <c r="D671" s="19"/>
    </row>
    <row r="672" spans="1:4" s="81" customFormat="1" x14ac:dyDescent="0.35">
      <c r="A672" s="16"/>
      <c r="C672" s="19"/>
      <c r="D672" s="19"/>
    </row>
    <row r="673" spans="1:4" s="81" customFormat="1" x14ac:dyDescent="0.35">
      <c r="A673" s="16"/>
      <c r="C673" s="19"/>
      <c r="D673" s="19"/>
    </row>
    <row r="674" spans="1:4" s="81" customFormat="1" x14ac:dyDescent="0.35">
      <c r="A674" s="16"/>
      <c r="C674" s="19"/>
      <c r="D674" s="19"/>
    </row>
    <row r="675" spans="1:4" s="81" customFormat="1" x14ac:dyDescent="0.35">
      <c r="A675" s="16"/>
      <c r="C675" s="19"/>
      <c r="D675" s="19"/>
    </row>
    <row r="676" spans="1:4" s="81" customFormat="1" x14ac:dyDescent="0.35">
      <c r="A676" s="16"/>
      <c r="C676" s="19"/>
      <c r="D676" s="19"/>
    </row>
    <row r="677" spans="1:4" s="81" customFormat="1" x14ac:dyDescent="0.35">
      <c r="A677" s="16"/>
      <c r="C677" s="19"/>
      <c r="D677" s="19"/>
    </row>
    <row r="678" spans="1:4" s="81" customFormat="1" x14ac:dyDescent="0.35">
      <c r="A678" s="16"/>
      <c r="C678" s="19"/>
      <c r="D678" s="19"/>
    </row>
    <row r="679" spans="1:4" s="81" customFormat="1" x14ac:dyDescent="0.35">
      <c r="A679" s="16"/>
      <c r="C679" s="19"/>
      <c r="D679" s="19"/>
    </row>
    <row r="680" spans="1:4" s="81" customFormat="1" x14ac:dyDescent="0.35">
      <c r="A680" s="16"/>
      <c r="C680" s="19"/>
      <c r="D680" s="19"/>
    </row>
    <row r="681" spans="1:4" s="81" customFormat="1" x14ac:dyDescent="0.35">
      <c r="A681" s="16"/>
      <c r="C681" s="19"/>
      <c r="D681" s="19"/>
    </row>
    <row r="682" spans="1:4" s="81" customFormat="1" x14ac:dyDescent="0.35">
      <c r="A682" s="16"/>
      <c r="C682" s="19"/>
      <c r="D682" s="19"/>
    </row>
    <row r="683" spans="1:4" s="81" customFormat="1" x14ac:dyDescent="0.35">
      <c r="A683" s="16"/>
      <c r="C683" s="19"/>
      <c r="D683" s="19"/>
    </row>
    <row r="684" spans="1:4" s="81" customFormat="1" x14ac:dyDescent="0.35">
      <c r="A684" s="16"/>
      <c r="C684" s="19"/>
      <c r="D684" s="19"/>
    </row>
    <row r="685" spans="1:4" s="81" customFormat="1" x14ac:dyDescent="0.35">
      <c r="A685" s="16"/>
      <c r="C685" s="19"/>
      <c r="D685" s="19"/>
    </row>
    <row r="686" spans="1:4" s="81" customFormat="1" x14ac:dyDescent="0.35">
      <c r="A686" s="16"/>
      <c r="C686" s="19"/>
      <c r="D686" s="19"/>
    </row>
    <row r="687" spans="1:4" s="81" customFormat="1" x14ac:dyDescent="0.35">
      <c r="A687" s="16"/>
      <c r="C687" s="19"/>
      <c r="D687" s="19"/>
    </row>
    <row r="688" spans="1:4" s="81" customFormat="1" x14ac:dyDescent="0.35">
      <c r="A688" s="16"/>
      <c r="C688" s="19"/>
      <c r="D688" s="19"/>
    </row>
    <row r="689" spans="1:4" s="81" customFormat="1" x14ac:dyDescent="0.35">
      <c r="A689" s="16"/>
      <c r="C689" s="19"/>
      <c r="D689" s="19"/>
    </row>
    <row r="690" spans="1:4" s="81" customFormat="1" x14ac:dyDescent="0.35">
      <c r="A690" s="16"/>
      <c r="C690" s="19"/>
      <c r="D690" s="19"/>
    </row>
    <row r="691" spans="1:4" s="81" customFormat="1" x14ac:dyDescent="0.35">
      <c r="A691" s="16"/>
      <c r="C691" s="19"/>
      <c r="D691" s="19"/>
    </row>
    <row r="692" spans="1:4" s="81" customFormat="1" x14ac:dyDescent="0.35">
      <c r="A692" s="16"/>
      <c r="C692" s="19"/>
      <c r="D692" s="19"/>
    </row>
    <row r="693" spans="1:4" s="81" customFormat="1" x14ac:dyDescent="0.35">
      <c r="A693" s="16"/>
      <c r="C693" s="19"/>
      <c r="D693" s="19"/>
    </row>
    <row r="694" spans="1:4" s="81" customFormat="1" x14ac:dyDescent="0.35">
      <c r="A694" s="16"/>
      <c r="C694" s="19"/>
      <c r="D694" s="19"/>
    </row>
    <row r="695" spans="1:4" s="81" customFormat="1" x14ac:dyDescent="0.35">
      <c r="A695" s="16"/>
      <c r="C695" s="19"/>
      <c r="D695" s="19"/>
    </row>
    <row r="696" spans="1:4" s="81" customFormat="1" x14ac:dyDescent="0.35">
      <c r="A696" s="16"/>
      <c r="C696" s="19"/>
      <c r="D696" s="19"/>
    </row>
    <row r="697" spans="1:4" s="81" customFormat="1" x14ac:dyDescent="0.35">
      <c r="A697" s="16"/>
      <c r="C697" s="19"/>
      <c r="D697" s="19"/>
    </row>
    <row r="698" spans="1:4" s="81" customFormat="1" x14ac:dyDescent="0.35">
      <c r="A698" s="16"/>
      <c r="C698" s="19"/>
      <c r="D698" s="19"/>
    </row>
    <row r="699" spans="1:4" s="81" customFormat="1" x14ac:dyDescent="0.35">
      <c r="A699" s="16"/>
      <c r="C699" s="19"/>
      <c r="D699" s="19"/>
    </row>
    <row r="700" spans="1:4" s="81" customFormat="1" x14ac:dyDescent="0.35">
      <c r="A700" s="16"/>
      <c r="C700" s="19"/>
      <c r="D700" s="19"/>
    </row>
    <row r="701" spans="1:4" s="81" customFormat="1" x14ac:dyDescent="0.35">
      <c r="A701" s="16"/>
      <c r="C701" s="19"/>
      <c r="D701" s="19"/>
    </row>
    <row r="702" spans="1:4" s="81" customFormat="1" x14ac:dyDescent="0.35">
      <c r="A702" s="16"/>
      <c r="C702" s="19"/>
      <c r="D702" s="19"/>
    </row>
    <row r="703" spans="1:4" s="81" customFormat="1" x14ac:dyDescent="0.35">
      <c r="A703" s="16"/>
      <c r="C703" s="19"/>
      <c r="D703" s="19"/>
    </row>
    <row r="704" spans="1:4" s="81" customFormat="1" x14ac:dyDescent="0.35">
      <c r="A704" s="16"/>
      <c r="C704" s="19"/>
      <c r="D704" s="19"/>
    </row>
    <row r="705" spans="1:4" s="81" customFormat="1" x14ac:dyDescent="0.35">
      <c r="A705" s="16"/>
      <c r="C705" s="19"/>
      <c r="D705" s="19"/>
    </row>
    <row r="706" spans="1:4" s="81" customFormat="1" x14ac:dyDescent="0.35">
      <c r="A706" s="16"/>
      <c r="C706" s="19"/>
      <c r="D706" s="19"/>
    </row>
    <row r="707" spans="1:4" s="81" customFormat="1" x14ac:dyDescent="0.35">
      <c r="A707" s="16"/>
      <c r="C707" s="19"/>
      <c r="D707" s="19"/>
    </row>
    <row r="708" spans="1:4" s="81" customFormat="1" x14ac:dyDescent="0.35">
      <c r="A708" s="16"/>
      <c r="C708" s="19"/>
      <c r="D708" s="19"/>
    </row>
    <row r="709" spans="1:4" s="81" customFormat="1" x14ac:dyDescent="0.35">
      <c r="A709" s="16"/>
      <c r="C709" s="19"/>
      <c r="D709" s="19"/>
    </row>
    <row r="710" spans="1:4" s="81" customFormat="1" x14ac:dyDescent="0.35">
      <c r="A710" s="16"/>
      <c r="C710" s="19"/>
      <c r="D710" s="19"/>
    </row>
    <row r="711" spans="1:4" s="81" customFormat="1" x14ac:dyDescent="0.35">
      <c r="A711" s="16"/>
      <c r="C711" s="19"/>
      <c r="D711" s="19"/>
    </row>
    <row r="712" spans="1:4" s="81" customFormat="1" x14ac:dyDescent="0.35">
      <c r="A712" s="16"/>
      <c r="C712" s="19"/>
      <c r="D712" s="19"/>
    </row>
    <row r="713" spans="1:4" s="81" customFormat="1" x14ac:dyDescent="0.35">
      <c r="A713" s="16"/>
      <c r="C713" s="19"/>
      <c r="D713" s="19"/>
    </row>
    <row r="714" spans="1:4" s="81" customFormat="1" x14ac:dyDescent="0.35">
      <c r="A714" s="16"/>
      <c r="C714" s="19"/>
      <c r="D714" s="19"/>
    </row>
    <row r="715" spans="1:4" s="81" customFormat="1" x14ac:dyDescent="0.35">
      <c r="A715" s="16"/>
      <c r="C715" s="19"/>
      <c r="D715" s="19"/>
    </row>
    <row r="716" spans="1:4" s="81" customFormat="1" x14ac:dyDescent="0.35">
      <c r="A716" s="16"/>
      <c r="C716" s="19"/>
      <c r="D716" s="19"/>
    </row>
    <row r="717" spans="1:4" s="81" customFormat="1" x14ac:dyDescent="0.35">
      <c r="A717" s="16"/>
      <c r="C717" s="19"/>
      <c r="D717" s="19"/>
    </row>
    <row r="718" spans="1:4" s="81" customFormat="1" x14ac:dyDescent="0.35">
      <c r="A718" s="16"/>
      <c r="C718" s="19"/>
      <c r="D718" s="19"/>
    </row>
    <row r="719" spans="1:4" s="81" customFormat="1" x14ac:dyDescent="0.35">
      <c r="A719" s="16"/>
      <c r="C719" s="19"/>
      <c r="D719" s="19"/>
    </row>
    <row r="720" spans="1:4" s="81" customFormat="1" x14ac:dyDescent="0.35">
      <c r="A720" s="16"/>
      <c r="C720" s="19"/>
      <c r="D720" s="19"/>
    </row>
    <row r="721" spans="1:4" s="81" customFormat="1" x14ac:dyDescent="0.35">
      <c r="A721" s="16"/>
      <c r="C721" s="19"/>
      <c r="D721" s="19"/>
    </row>
    <row r="722" spans="1:4" s="81" customFormat="1" x14ac:dyDescent="0.35">
      <c r="A722" s="16"/>
      <c r="C722" s="19"/>
      <c r="D722" s="19"/>
    </row>
    <row r="723" spans="1:4" s="81" customFormat="1" x14ac:dyDescent="0.35">
      <c r="A723" s="16"/>
      <c r="C723" s="19"/>
      <c r="D723" s="19"/>
    </row>
    <row r="724" spans="1:4" s="81" customFormat="1" x14ac:dyDescent="0.35">
      <c r="A724" s="16"/>
      <c r="C724" s="19"/>
      <c r="D724" s="19"/>
    </row>
    <row r="725" spans="1:4" s="81" customFormat="1" x14ac:dyDescent="0.35">
      <c r="A725" s="16"/>
      <c r="C725" s="19"/>
      <c r="D725" s="19"/>
    </row>
    <row r="726" spans="1:4" s="81" customFormat="1" x14ac:dyDescent="0.35">
      <c r="A726" s="16"/>
      <c r="C726" s="19"/>
      <c r="D726" s="19"/>
    </row>
    <row r="727" spans="1:4" s="81" customFormat="1" x14ac:dyDescent="0.35">
      <c r="A727" s="16"/>
      <c r="C727" s="19"/>
      <c r="D727" s="19"/>
    </row>
    <row r="728" spans="1:4" s="81" customFormat="1" x14ac:dyDescent="0.35">
      <c r="A728" s="16"/>
      <c r="C728" s="19"/>
      <c r="D728" s="19"/>
    </row>
    <row r="729" spans="1:4" s="81" customFormat="1" x14ac:dyDescent="0.35">
      <c r="A729" s="16"/>
      <c r="C729" s="19"/>
      <c r="D729" s="19"/>
    </row>
    <row r="730" spans="1:4" s="81" customFormat="1" x14ac:dyDescent="0.35">
      <c r="A730" s="16"/>
      <c r="C730" s="19"/>
      <c r="D730" s="19"/>
    </row>
    <row r="731" spans="1:4" s="81" customFormat="1" x14ac:dyDescent="0.35">
      <c r="A731" s="16"/>
      <c r="C731" s="19"/>
      <c r="D731" s="19"/>
    </row>
    <row r="732" spans="1:4" s="81" customFormat="1" x14ac:dyDescent="0.35">
      <c r="A732" s="16"/>
      <c r="C732" s="19"/>
      <c r="D732" s="19"/>
    </row>
    <row r="733" spans="1:4" s="81" customFormat="1" x14ac:dyDescent="0.35">
      <c r="A733" s="16"/>
      <c r="C733" s="19"/>
      <c r="D733" s="19"/>
    </row>
    <row r="734" spans="1:4" s="81" customFormat="1" x14ac:dyDescent="0.35">
      <c r="A734" s="16"/>
      <c r="C734" s="19"/>
      <c r="D734" s="19"/>
    </row>
    <row r="735" spans="1:4" s="81" customFormat="1" x14ac:dyDescent="0.35">
      <c r="A735" s="16"/>
      <c r="C735" s="19"/>
      <c r="D735" s="19"/>
    </row>
    <row r="736" spans="1:4" s="81" customFormat="1" x14ac:dyDescent="0.35">
      <c r="A736" s="16"/>
      <c r="C736" s="19"/>
      <c r="D736" s="19"/>
    </row>
    <row r="737" spans="1:4" s="81" customFormat="1" x14ac:dyDescent="0.35">
      <c r="A737" s="16"/>
      <c r="C737" s="19"/>
      <c r="D737" s="19"/>
    </row>
    <row r="738" spans="1:4" s="81" customFormat="1" x14ac:dyDescent="0.35">
      <c r="A738" s="16"/>
      <c r="C738" s="19"/>
      <c r="D738" s="19"/>
    </row>
    <row r="739" spans="1:4" s="81" customFormat="1" x14ac:dyDescent="0.35">
      <c r="A739" s="16"/>
      <c r="C739" s="19"/>
      <c r="D739" s="19"/>
    </row>
    <row r="740" spans="1:4" s="81" customFormat="1" x14ac:dyDescent="0.35">
      <c r="A740" s="16"/>
      <c r="C740" s="19"/>
      <c r="D740" s="19"/>
    </row>
    <row r="741" spans="1:4" s="81" customFormat="1" x14ac:dyDescent="0.35">
      <c r="A741" s="16"/>
      <c r="C741" s="19"/>
      <c r="D741" s="19"/>
    </row>
    <row r="742" spans="1:4" s="81" customFormat="1" x14ac:dyDescent="0.35">
      <c r="A742" s="16"/>
      <c r="C742" s="19"/>
      <c r="D742" s="19"/>
    </row>
    <row r="743" spans="1:4" s="81" customFormat="1" x14ac:dyDescent="0.35">
      <c r="A743" s="16"/>
      <c r="C743" s="19"/>
      <c r="D743" s="19"/>
    </row>
    <row r="744" spans="1:4" s="81" customFormat="1" x14ac:dyDescent="0.35">
      <c r="A744" s="16"/>
      <c r="C744" s="19"/>
      <c r="D744" s="19"/>
    </row>
    <row r="745" spans="1:4" s="81" customFormat="1" x14ac:dyDescent="0.35">
      <c r="A745" s="16"/>
      <c r="C745" s="19"/>
      <c r="D745" s="19"/>
    </row>
    <row r="746" spans="1:4" s="81" customFormat="1" x14ac:dyDescent="0.35">
      <c r="A746" s="16"/>
      <c r="C746" s="19"/>
      <c r="D746" s="19"/>
    </row>
    <row r="747" spans="1:4" s="81" customFormat="1" x14ac:dyDescent="0.35">
      <c r="A747" s="16"/>
      <c r="C747" s="19"/>
      <c r="D747" s="19"/>
    </row>
    <row r="748" spans="1:4" s="81" customFormat="1" x14ac:dyDescent="0.35">
      <c r="A748" s="16"/>
      <c r="C748" s="19"/>
      <c r="D748" s="19"/>
    </row>
    <row r="749" spans="1:4" s="81" customFormat="1" x14ac:dyDescent="0.35">
      <c r="A749" s="16"/>
      <c r="C749" s="19"/>
      <c r="D749" s="19"/>
    </row>
    <row r="750" spans="1:4" s="81" customFormat="1" x14ac:dyDescent="0.35">
      <c r="A750" s="16"/>
      <c r="C750" s="19"/>
      <c r="D750" s="19"/>
    </row>
    <row r="751" spans="1:4" s="81" customFormat="1" x14ac:dyDescent="0.35">
      <c r="A751" s="16"/>
      <c r="C751" s="19"/>
      <c r="D751" s="19"/>
    </row>
    <row r="752" spans="1:4" s="81" customFormat="1" x14ac:dyDescent="0.35">
      <c r="A752" s="16"/>
      <c r="C752" s="19"/>
      <c r="D752" s="19"/>
    </row>
    <row r="753" spans="1:4" s="81" customFormat="1" x14ac:dyDescent="0.35">
      <c r="A753" s="16"/>
      <c r="C753" s="19"/>
      <c r="D753" s="19"/>
    </row>
    <row r="754" spans="1:4" s="81" customFormat="1" x14ac:dyDescent="0.35">
      <c r="A754" s="16"/>
      <c r="C754" s="19"/>
      <c r="D754" s="19"/>
    </row>
    <row r="755" spans="1:4" s="81" customFormat="1" x14ac:dyDescent="0.35">
      <c r="A755" s="16"/>
      <c r="C755" s="19"/>
      <c r="D755" s="19"/>
    </row>
    <row r="756" spans="1:4" s="81" customFormat="1" x14ac:dyDescent="0.35">
      <c r="A756" s="16"/>
      <c r="C756" s="19"/>
      <c r="D756" s="19"/>
    </row>
    <row r="757" spans="1:4" s="81" customFormat="1" x14ac:dyDescent="0.35">
      <c r="A757" s="16"/>
      <c r="C757" s="19"/>
      <c r="D757" s="19"/>
    </row>
    <row r="758" spans="1:4" s="81" customFormat="1" x14ac:dyDescent="0.35">
      <c r="A758" s="16"/>
      <c r="C758" s="19"/>
      <c r="D758" s="19"/>
    </row>
    <row r="759" spans="1:4" s="81" customFormat="1" x14ac:dyDescent="0.35">
      <c r="A759" s="16"/>
      <c r="C759" s="19"/>
      <c r="D759" s="19"/>
    </row>
    <row r="760" spans="1:4" s="81" customFormat="1" x14ac:dyDescent="0.35">
      <c r="A760" s="16"/>
      <c r="C760" s="19"/>
      <c r="D760" s="19"/>
    </row>
    <row r="761" spans="1:4" s="81" customFormat="1" x14ac:dyDescent="0.35">
      <c r="A761" s="16"/>
      <c r="C761" s="19"/>
      <c r="D761" s="19"/>
    </row>
    <row r="762" spans="1:4" s="81" customFormat="1" x14ac:dyDescent="0.35">
      <c r="A762" s="16"/>
      <c r="C762" s="19"/>
      <c r="D762" s="19"/>
    </row>
    <row r="763" spans="1:4" s="81" customFormat="1" x14ac:dyDescent="0.35">
      <c r="A763" s="16"/>
      <c r="C763" s="19"/>
      <c r="D763" s="19"/>
    </row>
    <row r="764" spans="1:4" s="81" customFormat="1" x14ac:dyDescent="0.35">
      <c r="A764" s="16"/>
      <c r="C764" s="19"/>
      <c r="D764" s="19"/>
    </row>
    <row r="765" spans="1:4" s="81" customFormat="1" x14ac:dyDescent="0.35">
      <c r="A765" s="16"/>
      <c r="C765" s="19"/>
      <c r="D765" s="19"/>
    </row>
    <row r="766" spans="1:4" s="81" customFormat="1" x14ac:dyDescent="0.35">
      <c r="A766" s="16"/>
      <c r="C766" s="19"/>
      <c r="D766" s="19"/>
    </row>
    <row r="767" spans="1:4" s="81" customFormat="1" x14ac:dyDescent="0.35">
      <c r="A767" s="16"/>
      <c r="C767" s="19"/>
      <c r="D767" s="19"/>
    </row>
    <row r="768" spans="1:4" s="81" customFormat="1" x14ac:dyDescent="0.35">
      <c r="A768" s="16"/>
      <c r="C768" s="19"/>
      <c r="D768" s="19"/>
    </row>
    <row r="769" spans="1:4" s="81" customFormat="1" x14ac:dyDescent="0.35">
      <c r="A769" s="16"/>
      <c r="C769" s="19"/>
      <c r="D769" s="19"/>
    </row>
    <row r="770" spans="1:4" s="81" customFormat="1" x14ac:dyDescent="0.35">
      <c r="A770" s="16"/>
      <c r="C770" s="19"/>
      <c r="D770" s="19"/>
    </row>
    <row r="771" spans="1:4" s="81" customFormat="1" x14ac:dyDescent="0.35">
      <c r="A771" s="16"/>
      <c r="C771" s="19"/>
      <c r="D771" s="19"/>
    </row>
    <row r="772" spans="1:4" s="81" customFormat="1" x14ac:dyDescent="0.35">
      <c r="A772" s="16"/>
      <c r="C772" s="19"/>
      <c r="D772" s="19"/>
    </row>
    <row r="773" spans="1:4" s="81" customFormat="1" x14ac:dyDescent="0.35">
      <c r="A773" s="16"/>
      <c r="C773" s="19"/>
      <c r="D773" s="19"/>
    </row>
    <row r="774" spans="1:4" s="81" customFormat="1" x14ac:dyDescent="0.35">
      <c r="A774" s="16"/>
      <c r="C774" s="19"/>
      <c r="D774" s="19"/>
    </row>
    <row r="775" spans="1:4" s="81" customFormat="1" x14ac:dyDescent="0.35">
      <c r="A775" s="16"/>
      <c r="C775" s="19"/>
      <c r="D775" s="19"/>
    </row>
    <row r="776" spans="1:4" s="81" customFormat="1" x14ac:dyDescent="0.35">
      <c r="A776" s="16"/>
      <c r="C776" s="19"/>
      <c r="D776" s="19"/>
    </row>
    <row r="777" spans="1:4" s="81" customFormat="1" x14ac:dyDescent="0.35">
      <c r="A777" s="16"/>
      <c r="C777" s="19"/>
      <c r="D777" s="19"/>
    </row>
    <row r="778" spans="1:4" s="81" customFormat="1" x14ac:dyDescent="0.35">
      <c r="A778" s="16"/>
      <c r="C778" s="19"/>
      <c r="D778" s="19"/>
    </row>
    <row r="779" spans="1:4" s="81" customFormat="1" x14ac:dyDescent="0.35">
      <c r="A779" s="16"/>
      <c r="C779" s="19"/>
      <c r="D779" s="19"/>
    </row>
    <row r="780" spans="1:4" s="81" customFormat="1" x14ac:dyDescent="0.35">
      <c r="A780" s="16"/>
      <c r="C780" s="19"/>
      <c r="D780" s="19"/>
    </row>
    <row r="781" spans="1:4" s="81" customFormat="1" x14ac:dyDescent="0.35">
      <c r="A781" s="16"/>
      <c r="C781" s="19"/>
      <c r="D781" s="19"/>
    </row>
    <row r="782" spans="1:4" s="81" customFormat="1" x14ac:dyDescent="0.35">
      <c r="A782" s="16"/>
      <c r="C782" s="19"/>
      <c r="D782" s="19"/>
    </row>
    <row r="783" spans="1:4" s="81" customFormat="1" x14ac:dyDescent="0.35">
      <c r="A783" s="16"/>
      <c r="C783" s="19"/>
      <c r="D783" s="19"/>
    </row>
    <row r="784" spans="1:4" s="81" customFormat="1" x14ac:dyDescent="0.35">
      <c r="A784" s="16"/>
      <c r="C784" s="19"/>
      <c r="D784" s="19"/>
    </row>
    <row r="785" spans="1:4" s="81" customFormat="1" x14ac:dyDescent="0.35">
      <c r="A785" s="16"/>
      <c r="C785" s="19"/>
      <c r="D785" s="19"/>
    </row>
    <row r="786" spans="1:4" s="81" customFormat="1" x14ac:dyDescent="0.35">
      <c r="A786" s="16"/>
      <c r="C786" s="19"/>
      <c r="D786" s="19"/>
    </row>
    <row r="787" spans="1:4" s="81" customFormat="1" x14ac:dyDescent="0.35">
      <c r="A787" s="16"/>
      <c r="C787" s="19"/>
      <c r="D787" s="19"/>
    </row>
    <row r="788" spans="1:4" s="81" customFormat="1" x14ac:dyDescent="0.35">
      <c r="A788" s="16"/>
      <c r="C788" s="19"/>
      <c r="D788" s="19"/>
    </row>
    <row r="789" spans="1:4" s="81" customFormat="1" x14ac:dyDescent="0.35">
      <c r="A789" s="16"/>
      <c r="C789" s="19"/>
      <c r="D789" s="19"/>
    </row>
    <row r="790" spans="1:4" s="81" customFormat="1" x14ac:dyDescent="0.35">
      <c r="A790" s="16"/>
      <c r="C790" s="19"/>
      <c r="D790" s="19"/>
    </row>
    <row r="791" spans="1:4" s="81" customFormat="1" x14ac:dyDescent="0.35">
      <c r="A791" s="16"/>
      <c r="C791" s="19"/>
      <c r="D791" s="19"/>
    </row>
    <row r="792" spans="1:4" s="81" customFormat="1" x14ac:dyDescent="0.35">
      <c r="A792" s="16"/>
      <c r="C792" s="19"/>
      <c r="D792" s="19"/>
    </row>
    <row r="793" spans="1:4" s="81" customFormat="1" x14ac:dyDescent="0.35">
      <c r="A793" s="16"/>
      <c r="C793" s="19"/>
      <c r="D793" s="19"/>
    </row>
    <row r="794" spans="1:4" s="81" customFormat="1" x14ac:dyDescent="0.35">
      <c r="A794" s="16"/>
      <c r="C794" s="19"/>
      <c r="D794" s="19"/>
    </row>
    <row r="795" spans="1:4" s="81" customFormat="1" x14ac:dyDescent="0.35">
      <c r="A795" s="16"/>
      <c r="C795" s="19"/>
      <c r="D795" s="19"/>
    </row>
    <row r="796" spans="1:4" s="81" customFormat="1" x14ac:dyDescent="0.35">
      <c r="A796" s="16"/>
      <c r="C796" s="19"/>
      <c r="D796" s="19"/>
    </row>
    <row r="797" spans="1:4" s="81" customFormat="1" x14ac:dyDescent="0.35">
      <c r="A797" s="16"/>
      <c r="C797" s="19"/>
      <c r="D797" s="19"/>
    </row>
    <row r="798" spans="1:4" s="81" customFormat="1" x14ac:dyDescent="0.35">
      <c r="A798" s="16"/>
      <c r="C798" s="19"/>
      <c r="D798" s="19"/>
    </row>
    <row r="799" spans="1:4" s="81" customFormat="1" x14ac:dyDescent="0.35">
      <c r="A799" s="16"/>
      <c r="C799" s="19"/>
      <c r="D799" s="19"/>
    </row>
    <row r="800" spans="1:4" s="81" customFormat="1" x14ac:dyDescent="0.35">
      <c r="A800" s="16"/>
      <c r="C800" s="19"/>
      <c r="D800" s="19"/>
    </row>
    <row r="801" spans="1:4" s="81" customFormat="1" x14ac:dyDescent="0.35">
      <c r="A801" s="16"/>
      <c r="C801" s="19"/>
      <c r="D801" s="19"/>
    </row>
    <row r="802" spans="1:4" s="81" customFormat="1" x14ac:dyDescent="0.35">
      <c r="A802" s="16"/>
      <c r="C802" s="19"/>
      <c r="D802" s="19"/>
    </row>
    <row r="803" spans="1:4" s="81" customFormat="1" x14ac:dyDescent="0.35">
      <c r="A803" s="16"/>
      <c r="C803" s="19"/>
      <c r="D803" s="19"/>
    </row>
    <row r="804" spans="1:4" s="81" customFormat="1" x14ac:dyDescent="0.35">
      <c r="A804" s="16"/>
      <c r="C804" s="19"/>
      <c r="D804" s="19"/>
    </row>
    <row r="805" spans="1:4" s="81" customFormat="1" x14ac:dyDescent="0.35">
      <c r="A805" s="16"/>
      <c r="C805" s="19"/>
      <c r="D805" s="19"/>
    </row>
    <row r="806" spans="1:4" s="81" customFormat="1" x14ac:dyDescent="0.35">
      <c r="A806" s="16"/>
      <c r="C806" s="19"/>
      <c r="D806" s="19"/>
    </row>
    <row r="807" spans="1:4" s="81" customFormat="1" x14ac:dyDescent="0.35">
      <c r="A807" s="16"/>
      <c r="C807" s="19"/>
      <c r="D807" s="19"/>
    </row>
    <row r="808" spans="1:4" s="81" customFormat="1" x14ac:dyDescent="0.35">
      <c r="A808" s="16"/>
      <c r="C808" s="19"/>
      <c r="D808" s="19"/>
    </row>
    <row r="809" spans="1:4" s="81" customFormat="1" x14ac:dyDescent="0.35">
      <c r="A809" s="16"/>
      <c r="C809" s="19"/>
      <c r="D809" s="19"/>
    </row>
    <row r="810" spans="1:4" s="81" customFormat="1" x14ac:dyDescent="0.35">
      <c r="A810" s="16"/>
      <c r="C810" s="19"/>
      <c r="D810" s="19"/>
    </row>
    <row r="811" spans="1:4" s="81" customFormat="1" x14ac:dyDescent="0.35">
      <c r="A811" s="16"/>
      <c r="C811" s="19"/>
      <c r="D811" s="19"/>
    </row>
    <row r="812" spans="1:4" s="81" customFormat="1" x14ac:dyDescent="0.35">
      <c r="A812" s="16"/>
      <c r="C812" s="19"/>
      <c r="D812" s="19"/>
    </row>
    <row r="813" spans="1:4" s="81" customFormat="1" x14ac:dyDescent="0.35">
      <c r="A813" s="16"/>
      <c r="C813" s="19"/>
      <c r="D813" s="19"/>
    </row>
    <row r="814" spans="1:4" s="81" customFormat="1" x14ac:dyDescent="0.35">
      <c r="A814" s="16"/>
      <c r="C814" s="19"/>
      <c r="D814" s="19"/>
    </row>
    <row r="815" spans="1:4" s="81" customFormat="1" x14ac:dyDescent="0.35">
      <c r="A815" s="16"/>
      <c r="C815" s="19"/>
      <c r="D815" s="19"/>
    </row>
    <row r="816" spans="1:4" s="81" customFormat="1" x14ac:dyDescent="0.35">
      <c r="A816" s="16"/>
      <c r="C816" s="19"/>
      <c r="D816" s="19"/>
    </row>
    <row r="817" spans="1:4" s="81" customFormat="1" x14ac:dyDescent="0.35">
      <c r="A817" s="16"/>
      <c r="C817" s="19"/>
      <c r="D817" s="19"/>
    </row>
    <row r="818" spans="1:4" s="81" customFormat="1" x14ac:dyDescent="0.35">
      <c r="A818" s="16"/>
      <c r="C818" s="19"/>
      <c r="D818" s="19"/>
    </row>
    <row r="819" spans="1:4" s="81" customFormat="1" x14ac:dyDescent="0.35">
      <c r="A819" s="16"/>
      <c r="C819" s="19"/>
      <c r="D819" s="19"/>
    </row>
    <row r="820" spans="1:4" s="81" customFormat="1" x14ac:dyDescent="0.35">
      <c r="A820" s="16"/>
      <c r="C820" s="19"/>
      <c r="D820" s="19"/>
    </row>
    <row r="821" spans="1:4" s="81" customFormat="1" x14ac:dyDescent="0.35">
      <c r="A821" s="16"/>
      <c r="C821" s="19"/>
      <c r="D821" s="19"/>
    </row>
    <row r="822" spans="1:4" s="81" customFormat="1" x14ac:dyDescent="0.35">
      <c r="A822" s="16"/>
      <c r="C822" s="19"/>
      <c r="D822" s="19"/>
    </row>
    <row r="823" spans="1:4" s="81" customFormat="1" x14ac:dyDescent="0.35">
      <c r="A823" s="16"/>
      <c r="C823" s="19"/>
      <c r="D823" s="19"/>
    </row>
    <row r="824" spans="1:4" s="81" customFormat="1" x14ac:dyDescent="0.35">
      <c r="A824" s="16"/>
      <c r="C824" s="19"/>
      <c r="D824" s="19"/>
    </row>
    <row r="825" spans="1:4" s="81" customFormat="1" x14ac:dyDescent="0.35">
      <c r="A825" s="16"/>
      <c r="C825" s="19"/>
      <c r="D825" s="19"/>
    </row>
    <row r="826" spans="1:4" s="81" customFormat="1" x14ac:dyDescent="0.35">
      <c r="A826" s="16"/>
      <c r="C826" s="19"/>
      <c r="D826" s="19"/>
    </row>
    <row r="827" spans="1:4" s="81" customFormat="1" x14ac:dyDescent="0.35">
      <c r="A827" s="16"/>
      <c r="C827" s="19"/>
      <c r="D827" s="19"/>
    </row>
    <row r="828" spans="1:4" s="81" customFormat="1" x14ac:dyDescent="0.35">
      <c r="A828" s="16"/>
      <c r="C828" s="19"/>
      <c r="D828" s="19"/>
    </row>
    <row r="829" spans="1:4" s="81" customFormat="1" x14ac:dyDescent="0.35">
      <c r="A829" s="16"/>
      <c r="C829" s="19"/>
      <c r="D829" s="19"/>
    </row>
    <row r="830" spans="1:4" s="81" customFormat="1" x14ac:dyDescent="0.35">
      <c r="A830" s="16"/>
      <c r="C830" s="19"/>
      <c r="D830" s="19"/>
    </row>
    <row r="831" spans="1:4" s="81" customFormat="1" x14ac:dyDescent="0.35">
      <c r="A831" s="16"/>
      <c r="C831" s="19"/>
      <c r="D831" s="19"/>
    </row>
    <row r="832" spans="1:4" s="81" customFormat="1" x14ac:dyDescent="0.35">
      <c r="A832" s="16"/>
      <c r="C832" s="19"/>
      <c r="D832" s="19"/>
    </row>
    <row r="833" spans="1:4" s="81" customFormat="1" x14ac:dyDescent="0.35">
      <c r="A833" s="16"/>
      <c r="C833" s="19"/>
      <c r="D833" s="19"/>
    </row>
    <row r="834" spans="1:4" s="81" customFormat="1" x14ac:dyDescent="0.35">
      <c r="A834" s="16"/>
      <c r="C834" s="19"/>
      <c r="D834" s="19"/>
    </row>
    <row r="835" spans="1:4" s="81" customFormat="1" x14ac:dyDescent="0.35">
      <c r="A835" s="16"/>
      <c r="C835" s="19"/>
      <c r="D835" s="19"/>
    </row>
    <row r="836" spans="1:4" s="81" customFormat="1" x14ac:dyDescent="0.35">
      <c r="A836" s="16"/>
      <c r="C836" s="19"/>
      <c r="D836" s="19"/>
    </row>
    <row r="837" spans="1:4" s="81" customFormat="1" x14ac:dyDescent="0.35">
      <c r="A837" s="16"/>
      <c r="C837" s="19"/>
      <c r="D837" s="19"/>
    </row>
    <row r="838" spans="1:4" s="81" customFormat="1" x14ac:dyDescent="0.35">
      <c r="A838" s="16"/>
      <c r="C838" s="19"/>
      <c r="D838" s="19"/>
    </row>
    <row r="839" spans="1:4" s="81" customFormat="1" x14ac:dyDescent="0.35">
      <c r="A839" s="16"/>
      <c r="C839" s="19"/>
      <c r="D839" s="19"/>
    </row>
    <row r="840" spans="1:4" s="81" customFormat="1" x14ac:dyDescent="0.35">
      <c r="A840" s="16"/>
      <c r="C840" s="19"/>
      <c r="D840" s="19"/>
    </row>
    <row r="841" spans="1:4" s="81" customFormat="1" x14ac:dyDescent="0.35">
      <c r="A841" s="16"/>
      <c r="C841" s="19"/>
      <c r="D841" s="19"/>
    </row>
    <row r="842" spans="1:4" s="81" customFormat="1" x14ac:dyDescent="0.35">
      <c r="A842" s="16"/>
      <c r="C842" s="19"/>
      <c r="D842" s="19"/>
    </row>
    <row r="843" spans="1:4" s="81" customFormat="1" x14ac:dyDescent="0.35">
      <c r="A843" s="16"/>
      <c r="C843" s="19"/>
      <c r="D843" s="19"/>
    </row>
    <row r="844" spans="1:4" s="81" customFormat="1" x14ac:dyDescent="0.35">
      <c r="A844" s="16"/>
      <c r="C844" s="19"/>
      <c r="D844" s="19"/>
    </row>
    <row r="845" spans="1:4" s="81" customFormat="1" x14ac:dyDescent="0.35">
      <c r="A845" s="16"/>
      <c r="C845" s="19"/>
      <c r="D845" s="19"/>
    </row>
    <row r="846" spans="1:4" s="81" customFormat="1" x14ac:dyDescent="0.35">
      <c r="A846" s="16"/>
      <c r="C846" s="19"/>
      <c r="D846" s="19"/>
    </row>
    <row r="847" spans="1:4" s="81" customFormat="1" x14ac:dyDescent="0.35">
      <c r="A847" s="16"/>
      <c r="C847" s="19"/>
      <c r="D847" s="19"/>
    </row>
    <row r="848" spans="1:4" s="81" customFormat="1" x14ac:dyDescent="0.35">
      <c r="A848" s="16"/>
      <c r="C848" s="19"/>
      <c r="D848" s="19"/>
    </row>
    <row r="849" spans="1:4" s="81" customFormat="1" x14ac:dyDescent="0.35">
      <c r="A849" s="16"/>
      <c r="C849" s="19"/>
      <c r="D849" s="19"/>
    </row>
    <row r="850" spans="1:4" s="81" customFormat="1" x14ac:dyDescent="0.35">
      <c r="A850" s="16"/>
      <c r="C850" s="19"/>
      <c r="D850" s="19"/>
    </row>
    <row r="851" spans="1:4" s="81" customFormat="1" x14ac:dyDescent="0.35">
      <c r="A851" s="16"/>
      <c r="C851" s="19"/>
      <c r="D851" s="19"/>
    </row>
    <row r="852" spans="1:4" s="81" customFormat="1" x14ac:dyDescent="0.35">
      <c r="A852" s="16"/>
      <c r="C852" s="19"/>
      <c r="D852" s="19"/>
    </row>
    <row r="853" spans="1:4" s="81" customFormat="1" x14ac:dyDescent="0.35">
      <c r="A853" s="16"/>
      <c r="C853" s="19"/>
      <c r="D853" s="19"/>
    </row>
    <row r="854" spans="1:4" s="81" customFormat="1" x14ac:dyDescent="0.35">
      <c r="A854" s="16"/>
      <c r="C854" s="19"/>
      <c r="D854" s="19"/>
    </row>
    <row r="855" spans="1:4" s="81" customFormat="1" x14ac:dyDescent="0.35">
      <c r="A855" s="16"/>
      <c r="C855" s="19"/>
      <c r="D855" s="19"/>
    </row>
    <row r="856" spans="1:4" s="81" customFormat="1" x14ac:dyDescent="0.35">
      <c r="A856" s="16"/>
      <c r="C856" s="19"/>
      <c r="D856" s="19"/>
    </row>
    <row r="857" spans="1:4" s="81" customFormat="1" x14ac:dyDescent="0.35">
      <c r="A857" s="16"/>
      <c r="C857" s="19"/>
      <c r="D857" s="19"/>
    </row>
    <row r="858" spans="1:4" s="81" customFormat="1" x14ac:dyDescent="0.35">
      <c r="A858" s="16"/>
      <c r="C858" s="19"/>
      <c r="D858" s="19"/>
    </row>
    <row r="859" spans="1:4" s="81" customFormat="1" x14ac:dyDescent="0.35">
      <c r="A859" s="16"/>
      <c r="C859" s="19"/>
      <c r="D859" s="19"/>
    </row>
    <row r="860" spans="1:4" s="81" customFormat="1" x14ac:dyDescent="0.35">
      <c r="A860" s="16"/>
      <c r="C860" s="19"/>
      <c r="D860" s="19"/>
    </row>
    <row r="861" spans="1:4" s="81" customFormat="1" x14ac:dyDescent="0.35">
      <c r="A861" s="16"/>
      <c r="C861" s="19"/>
      <c r="D861" s="19"/>
    </row>
    <row r="862" spans="1:4" s="81" customFormat="1" x14ac:dyDescent="0.35">
      <c r="A862" s="16"/>
      <c r="C862" s="19"/>
      <c r="D862" s="19"/>
    </row>
    <row r="863" spans="1:4" s="81" customFormat="1" x14ac:dyDescent="0.35">
      <c r="A863" s="16"/>
      <c r="C863" s="19"/>
      <c r="D863" s="19"/>
    </row>
    <row r="864" spans="1:4" s="81" customFormat="1" x14ac:dyDescent="0.35">
      <c r="A864" s="16"/>
      <c r="C864" s="19"/>
      <c r="D864" s="19"/>
    </row>
    <row r="865" spans="1:4" s="81" customFormat="1" x14ac:dyDescent="0.35">
      <c r="A865" s="16"/>
      <c r="C865" s="19"/>
      <c r="D865" s="19"/>
    </row>
    <row r="866" spans="1:4" s="81" customFormat="1" x14ac:dyDescent="0.35">
      <c r="A866" s="16"/>
      <c r="C866" s="19"/>
      <c r="D866" s="19"/>
    </row>
    <row r="867" spans="1:4" s="81" customFormat="1" x14ac:dyDescent="0.35">
      <c r="A867" s="16"/>
      <c r="C867" s="19"/>
      <c r="D867" s="19"/>
    </row>
    <row r="868" spans="1:4" s="81" customFormat="1" x14ac:dyDescent="0.35">
      <c r="A868" s="16"/>
      <c r="C868" s="19"/>
      <c r="D868" s="19"/>
    </row>
    <row r="869" spans="1:4" s="81" customFormat="1" x14ac:dyDescent="0.35">
      <c r="A869" s="16"/>
      <c r="C869" s="19"/>
      <c r="D869" s="19"/>
    </row>
    <row r="870" spans="1:4" s="81" customFormat="1" x14ac:dyDescent="0.35">
      <c r="A870" s="16"/>
      <c r="C870" s="19"/>
      <c r="D870" s="19"/>
    </row>
    <row r="871" spans="1:4" s="81" customFormat="1" x14ac:dyDescent="0.35">
      <c r="A871" s="16"/>
      <c r="C871" s="19"/>
      <c r="D871" s="19"/>
    </row>
    <row r="872" spans="1:4" s="81" customFormat="1" x14ac:dyDescent="0.35">
      <c r="A872" s="16"/>
      <c r="C872" s="19"/>
      <c r="D872" s="19"/>
    </row>
    <row r="873" spans="1:4" s="81" customFormat="1" x14ac:dyDescent="0.35">
      <c r="A873" s="16"/>
      <c r="C873" s="19"/>
      <c r="D873" s="19"/>
    </row>
    <row r="874" spans="1:4" s="81" customFormat="1" x14ac:dyDescent="0.35">
      <c r="A874" s="16"/>
      <c r="C874" s="19"/>
      <c r="D874" s="19"/>
    </row>
    <row r="875" spans="1:4" s="81" customFormat="1" x14ac:dyDescent="0.35">
      <c r="A875" s="16"/>
      <c r="C875" s="19"/>
      <c r="D875" s="19"/>
    </row>
    <row r="876" spans="1:4" s="81" customFormat="1" x14ac:dyDescent="0.35">
      <c r="A876" s="16"/>
      <c r="C876" s="19"/>
      <c r="D876" s="19"/>
    </row>
    <row r="877" spans="1:4" s="81" customFormat="1" x14ac:dyDescent="0.35">
      <c r="A877" s="16"/>
      <c r="C877" s="19"/>
      <c r="D877" s="19"/>
    </row>
    <row r="878" spans="1:4" s="81" customFormat="1" x14ac:dyDescent="0.35">
      <c r="A878" s="16"/>
      <c r="C878" s="19"/>
      <c r="D878" s="19"/>
    </row>
    <row r="879" spans="1:4" s="81" customFormat="1" x14ac:dyDescent="0.35">
      <c r="A879" s="16"/>
      <c r="C879" s="19"/>
      <c r="D879" s="19"/>
    </row>
    <row r="880" spans="1:4" s="81" customFormat="1" x14ac:dyDescent="0.35">
      <c r="A880" s="16"/>
      <c r="C880" s="19"/>
      <c r="D880" s="19"/>
    </row>
    <row r="881" spans="1:4" s="81" customFormat="1" x14ac:dyDescent="0.35">
      <c r="A881" s="16"/>
      <c r="C881" s="19"/>
      <c r="D881" s="19"/>
    </row>
    <row r="882" spans="1:4" s="81" customFormat="1" x14ac:dyDescent="0.35">
      <c r="A882" s="16"/>
      <c r="C882" s="19"/>
      <c r="D882" s="19"/>
    </row>
    <row r="883" spans="1:4" s="81" customFormat="1" x14ac:dyDescent="0.35">
      <c r="A883" s="16"/>
      <c r="C883" s="19"/>
      <c r="D883" s="19"/>
    </row>
    <row r="884" spans="1:4" s="81" customFormat="1" x14ac:dyDescent="0.35">
      <c r="A884" s="16"/>
      <c r="C884" s="19"/>
      <c r="D884" s="19"/>
    </row>
    <row r="885" spans="1:4" s="81" customFormat="1" x14ac:dyDescent="0.35">
      <c r="A885" s="16"/>
      <c r="C885" s="19"/>
      <c r="D885" s="19"/>
    </row>
    <row r="886" spans="1:4" s="81" customFormat="1" x14ac:dyDescent="0.35">
      <c r="A886" s="16"/>
      <c r="C886" s="19"/>
      <c r="D886" s="19"/>
    </row>
    <row r="887" spans="1:4" s="81" customFormat="1" x14ac:dyDescent="0.35">
      <c r="A887" s="16"/>
      <c r="C887" s="19"/>
      <c r="D887" s="19"/>
    </row>
    <row r="888" spans="1:4" s="81" customFormat="1" x14ac:dyDescent="0.35">
      <c r="A888" s="16"/>
      <c r="C888" s="19"/>
      <c r="D888" s="19"/>
    </row>
    <row r="889" spans="1:4" s="81" customFormat="1" x14ac:dyDescent="0.35">
      <c r="A889" s="16"/>
      <c r="C889" s="19"/>
      <c r="D889" s="19"/>
    </row>
    <row r="890" spans="1:4" s="81" customFormat="1" x14ac:dyDescent="0.35">
      <c r="A890" s="16"/>
      <c r="C890" s="19"/>
      <c r="D890" s="19"/>
    </row>
    <row r="891" spans="1:4" s="81" customFormat="1" x14ac:dyDescent="0.35">
      <c r="A891" s="16"/>
      <c r="C891" s="19"/>
      <c r="D891" s="19"/>
    </row>
    <row r="892" spans="1:4" s="81" customFormat="1" x14ac:dyDescent="0.35">
      <c r="A892" s="16"/>
      <c r="C892" s="19"/>
      <c r="D892" s="19"/>
    </row>
    <row r="893" spans="1:4" s="81" customFormat="1" x14ac:dyDescent="0.35">
      <c r="A893" s="16"/>
      <c r="C893" s="19"/>
      <c r="D893" s="19"/>
    </row>
    <row r="894" spans="1:4" s="81" customFormat="1" x14ac:dyDescent="0.35">
      <c r="A894" s="16"/>
      <c r="C894" s="19"/>
      <c r="D894" s="19"/>
    </row>
    <row r="895" spans="1:4" s="81" customFormat="1" x14ac:dyDescent="0.35">
      <c r="A895" s="16"/>
      <c r="C895" s="19"/>
      <c r="D895" s="19"/>
    </row>
    <row r="896" spans="1:4" s="81" customFormat="1" x14ac:dyDescent="0.35">
      <c r="A896" s="16"/>
      <c r="C896" s="19"/>
      <c r="D896" s="19"/>
    </row>
    <row r="897" spans="1:4" s="81" customFormat="1" x14ac:dyDescent="0.35">
      <c r="A897" s="16"/>
      <c r="C897" s="19"/>
      <c r="D897" s="19"/>
    </row>
    <row r="898" spans="1:4" s="81" customFormat="1" x14ac:dyDescent="0.35">
      <c r="A898" s="16"/>
      <c r="C898" s="19"/>
      <c r="D898" s="19"/>
    </row>
    <row r="899" spans="1:4" s="81" customFormat="1" x14ac:dyDescent="0.35">
      <c r="A899" s="16"/>
      <c r="C899" s="19"/>
      <c r="D899" s="19"/>
    </row>
    <row r="900" spans="1:4" s="81" customFormat="1" x14ac:dyDescent="0.35">
      <c r="A900" s="16"/>
      <c r="C900" s="19"/>
      <c r="D900" s="19"/>
    </row>
    <row r="901" spans="1:4" s="81" customFormat="1" x14ac:dyDescent="0.35">
      <c r="A901" s="16"/>
      <c r="C901" s="19"/>
      <c r="D901" s="19"/>
    </row>
    <row r="902" spans="1:4" s="81" customFormat="1" x14ac:dyDescent="0.35">
      <c r="A902" s="16"/>
      <c r="C902" s="19"/>
      <c r="D902" s="19"/>
    </row>
    <row r="903" spans="1:4" s="81" customFormat="1" x14ac:dyDescent="0.35">
      <c r="A903" s="16"/>
      <c r="C903" s="19"/>
      <c r="D903" s="19"/>
    </row>
    <row r="904" spans="1:4" s="81" customFormat="1" x14ac:dyDescent="0.35">
      <c r="A904" s="16"/>
      <c r="C904" s="19"/>
      <c r="D904" s="19"/>
    </row>
    <row r="905" spans="1:4" s="81" customFormat="1" x14ac:dyDescent="0.35">
      <c r="A905" s="16"/>
      <c r="C905" s="19"/>
      <c r="D905" s="19"/>
    </row>
    <row r="906" spans="1:4" s="81" customFormat="1" x14ac:dyDescent="0.35">
      <c r="A906" s="16"/>
      <c r="C906" s="19"/>
      <c r="D906" s="19"/>
    </row>
    <row r="907" spans="1:4" s="81" customFormat="1" x14ac:dyDescent="0.35">
      <c r="A907" s="16"/>
      <c r="C907" s="19"/>
      <c r="D907" s="19"/>
    </row>
    <row r="908" spans="1:4" s="81" customFormat="1" x14ac:dyDescent="0.35">
      <c r="A908" s="16"/>
      <c r="C908" s="19"/>
      <c r="D908" s="19"/>
    </row>
    <row r="909" spans="1:4" s="81" customFormat="1" x14ac:dyDescent="0.35">
      <c r="A909" s="16"/>
      <c r="C909" s="19"/>
      <c r="D909" s="19"/>
    </row>
    <row r="910" spans="1:4" s="81" customFormat="1" x14ac:dyDescent="0.35">
      <c r="A910" s="16"/>
      <c r="C910" s="19"/>
      <c r="D910" s="19"/>
    </row>
    <row r="911" spans="1:4" s="81" customFormat="1" x14ac:dyDescent="0.35">
      <c r="A911" s="16"/>
      <c r="C911" s="19"/>
      <c r="D911" s="19"/>
    </row>
    <row r="912" spans="1:4" s="81" customFormat="1" x14ac:dyDescent="0.35">
      <c r="A912" s="16"/>
      <c r="C912" s="19"/>
      <c r="D912" s="19"/>
    </row>
    <row r="913" spans="1:4" s="81" customFormat="1" x14ac:dyDescent="0.35">
      <c r="A913" s="16"/>
      <c r="C913" s="19"/>
      <c r="D913" s="19"/>
    </row>
    <row r="914" spans="1:4" s="81" customFormat="1" x14ac:dyDescent="0.35">
      <c r="A914" s="16"/>
      <c r="C914" s="19"/>
      <c r="D914" s="19"/>
    </row>
    <row r="915" spans="1:4" s="81" customFormat="1" x14ac:dyDescent="0.35">
      <c r="A915" s="16"/>
      <c r="C915" s="19"/>
      <c r="D915" s="19"/>
    </row>
    <row r="916" spans="1:4" s="81" customFormat="1" x14ac:dyDescent="0.35">
      <c r="A916" s="16"/>
      <c r="C916" s="19"/>
      <c r="D916" s="19"/>
    </row>
    <row r="917" spans="1:4" s="81" customFormat="1" x14ac:dyDescent="0.35">
      <c r="A917" s="16"/>
      <c r="C917" s="19"/>
      <c r="D917" s="19"/>
    </row>
    <row r="918" spans="1:4" s="81" customFormat="1" x14ac:dyDescent="0.35">
      <c r="A918" s="16"/>
      <c r="C918" s="19"/>
      <c r="D918" s="19"/>
    </row>
    <row r="919" spans="1:4" s="81" customFormat="1" x14ac:dyDescent="0.35">
      <c r="A919" s="16"/>
      <c r="C919" s="19"/>
      <c r="D919" s="19"/>
    </row>
    <row r="920" spans="1:4" s="81" customFormat="1" x14ac:dyDescent="0.35">
      <c r="A920" s="16"/>
      <c r="C920" s="19"/>
      <c r="D920" s="19"/>
    </row>
    <row r="921" spans="1:4" s="81" customFormat="1" x14ac:dyDescent="0.35">
      <c r="A921" s="16"/>
      <c r="C921" s="19"/>
      <c r="D921" s="19"/>
    </row>
    <row r="922" spans="1:4" s="81" customFormat="1" x14ac:dyDescent="0.35">
      <c r="A922" s="16"/>
      <c r="C922" s="19"/>
      <c r="D922" s="19"/>
    </row>
    <row r="923" spans="1:4" s="81" customFormat="1" x14ac:dyDescent="0.35">
      <c r="A923" s="16"/>
      <c r="C923" s="19"/>
      <c r="D923" s="19"/>
    </row>
    <row r="924" spans="1:4" s="81" customFormat="1" x14ac:dyDescent="0.35">
      <c r="A924" s="16"/>
      <c r="C924" s="19"/>
      <c r="D924" s="19"/>
    </row>
    <row r="925" spans="1:4" s="81" customFormat="1" x14ac:dyDescent="0.35">
      <c r="A925" s="16"/>
      <c r="C925" s="19"/>
      <c r="D925" s="19"/>
    </row>
    <row r="926" spans="1:4" s="81" customFormat="1" x14ac:dyDescent="0.35">
      <c r="A926" s="16"/>
      <c r="C926" s="19"/>
      <c r="D926" s="19"/>
    </row>
    <row r="927" spans="1:4" s="81" customFormat="1" x14ac:dyDescent="0.35">
      <c r="A927" s="16"/>
      <c r="C927" s="19"/>
      <c r="D927" s="19"/>
    </row>
    <row r="928" spans="1:4" s="81" customFormat="1" x14ac:dyDescent="0.35">
      <c r="A928" s="16"/>
      <c r="C928" s="19"/>
      <c r="D928" s="19"/>
    </row>
    <row r="929" spans="1:4" s="81" customFormat="1" x14ac:dyDescent="0.35">
      <c r="A929" s="16"/>
      <c r="C929" s="19"/>
      <c r="D929" s="19"/>
    </row>
    <row r="930" spans="1:4" s="81" customFormat="1" x14ac:dyDescent="0.35">
      <c r="A930" s="16"/>
      <c r="C930" s="19"/>
      <c r="D930" s="19"/>
    </row>
    <row r="931" spans="1:4" s="81" customFormat="1" x14ac:dyDescent="0.35">
      <c r="A931" s="16"/>
      <c r="C931" s="19"/>
      <c r="D931" s="19"/>
    </row>
    <row r="932" spans="1:4" s="81" customFormat="1" x14ac:dyDescent="0.35">
      <c r="A932" s="16"/>
      <c r="C932" s="19"/>
      <c r="D932" s="19"/>
    </row>
    <row r="933" spans="1:4" s="81" customFormat="1" x14ac:dyDescent="0.35">
      <c r="A933" s="16"/>
      <c r="C933" s="19"/>
      <c r="D933" s="19"/>
    </row>
    <row r="934" spans="1:4" s="81" customFormat="1" x14ac:dyDescent="0.35">
      <c r="A934" s="16"/>
      <c r="C934" s="19"/>
      <c r="D934" s="19"/>
    </row>
    <row r="935" spans="1:4" s="81" customFormat="1" x14ac:dyDescent="0.35">
      <c r="A935" s="16"/>
      <c r="C935" s="19"/>
      <c r="D935" s="19"/>
    </row>
    <row r="936" spans="1:4" s="81" customFormat="1" x14ac:dyDescent="0.35">
      <c r="A936" s="16"/>
      <c r="C936" s="19"/>
      <c r="D936" s="19"/>
    </row>
    <row r="937" spans="1:4" s="81" customFormat="1" x14ac:dyDescent="0.35">
      <c r="A937" s="16"/>
      <c r="C937" s="19"/>
      <c r="D937" s="19"/>
    </row>
    <row r="938" spans="1:4" s="81" customFormat="1" x14ac:dyDescent="0.35">
      <c r="A938" s="16"/>
      <c r="C938" s="19"/>
      <c r="D938" s="19"/>
    </row>
    <row r="939" spans="1:4" s="81" customFormat="1" x14ac:dyDescent="0.35">
      <c r="A939" s="16"/>
      <c r="C939" s="19"/>
      <c r="D939" s="19"/>
    </row>
    <row r="940" spans="1:4" s="81" customFormat="1" x14ac:dyDescent="0.35">
      <c r="A940" s="16"/>
      <c r="C940" s="19"/>
      <c r="D940" s="19"/>
    </row>
    <row r="941" spans="1:4" s="81" customFormat="1" x14ac:dyDescent="0.35">
      <c r="A941" s="16"/>
      <c r="C941" s="19"/>
      <c r="D941" s="19"/>
    </row>
    <row r="942" spans="1:4" s="81" customFormat="1" x14ac:dyDescent="0.35">
      <c r="A942" s="16"/>
      <c r="C942" s="19"/>
      <c r="D942" s="19"/>
    </row>
    <row r="943" spans="1:4" s="81" customFormat="1" x14ac:dyDescent="0.35">
      <c r="A943" s="16"/>
      <c r="C943" s="19"/>
      <c r="D943" s="19"/>
    </row>
    <row r="944" spans="1:4" s="81" customFormat="1" x14ac:dyDescent="0.35">
      <c r="A944" s="16"/>
      <c r="C944" s="19"/>
      <c r="D944" s="19"/>
    </row>
    <row r="945" spans="1:4" s="81" customFormat="1" x14ac:dyDescent="0.35">
      <c r="A945" s="16"/>
      <c r="C945" s="19"/>
      <c r="D945" s="19"/>
    </row>
    <row r="946" spans="1:4" s="81" customFormat="1" x14ac:dyDescent="0.35">
      <c r="A946" s="16"/>
      <c r="C946" s="19"/>
      <c r="D946" s="19"/>
    </row>
    <row r="947" spans="1:4" s="81" customFormat="1" x14ac:dyDescent="0.35">
      <c r="A947" s="16"/>
      <c r="C947" s="19"/>
      <c r="D947" s="19"/>
    </row>
    <row r="948" spans="1:4" s="81" customFormat="1" x14ac:dyDescent="0.35">
      <c r="A948" s="16"/>
      <c r="C948" s="19"/>
      <c r="D948" s="19"/>
    </row>
    <row r="949" spans="1:4" s="81" customFormat="1" x14ac:dyDescent="0.35">
      <c r="A949" s="16"/>
      <c r="C949" s="19"/>
      <c r="D949" s="19"/>
    </row>
    <row r="950" spans="1:4" s="81" customFormat="1" x14ac:dyDescent="0.35">
      <c r="A950" s="16"/>
      <c r="C950" s="19"/>
      <c r="D950" s="19"/>
    </row>
    <row r="951" spans="1:4" s="81" customFormat="1" x14ac:dyDescent="0.35">
      <c r="A951" s="16"/>
      <c r="C951" s="19"/>
      <c r="D951" s="19"/>
    </row>
    <row r="952" spans="1:4" s="81" customFormat="1" x14ac:dyDescent="0.35">
      <c r="A952" s="16"/>
      <c r="C952" s="19"/>
      <c r="D952" s="19"/>
    </row>
    <row r="953" spans="1:4" s="81" customFormat="1" x14ac:dyDescent="0.35">
      <c r="A953" s="16"/>
      <c r="C953" s="19"/>
      <c r="D953" s="19"/>
    </row>
    <row r="954" spans="1:4" s="81" customFormat="1" x14ac:dyDescent="0.35">
      <c r="A954" s="16"/>
      <c r="C954" s="19"/>
      <c r="D954" s="19"/>
    </row>
    <row r="955" spans="1:4" s="81" customFormat="1" x14ac:dyDescent="0.35">
      <c r="A955" s="16"/>
      <c r="C955" s="19"/>
      <c r="D955" s="19"/>
    </row>
    <row r="956" spans="1:4" s="81" customFormat="1" x14ac:dyDescent="0.35">
      <c r="A956" s="16"/>
      <c r="C956" s="19"/>
      <c r="D956" s="19"/>
    </row>
    <row r="957" spans="1:4" s="81" customFormat="1" x14ac:dyDescent="0.35">
      <c r="A957" s="16"/>
      <c r="C957" s="19"/>
      <c r="D957" s="19"/>
    </row>
    <row r="958" spans="1:4" s="81" customFormat="1" x14ac:dyDescent="0.35">
      <c r="A958" s="16"/>
      <c r="C958" s="19"/>
      <c r="D958" s="19"/>
    </row>
    <row r="959" spans="1:4" s="81" customFormat="1" x14ac:dyDescent="0.35">
      <c r="A959" s="16"/>
      <c r="C959" s="19"/>
      <c r="D959" s="19"/>
    </row>
    <row r="960" spans="1:4" s="81" customFormat="1" x14ac:dyDescent="0.35">
      <c r="A960" s="16"/>
      <c r="C960" s="19"/>
      <c r="D960" s="19"/>
    </row>
    <row r="961" spans="1:4" s="81" customFormat="1" x14ac:dyDescent="0.35">
      <c r="A961" s="16"/>
      <c r="C961" s="19"/>
      <c r="D961" s="19"/>
    </row>
    <row r="962" spans="1:4" s="81" customFormat="1" x14ac:dyDescent="0.35">
      <c r="A962" s="16"/>
      <c r="C962" s="19"/>
      <c r="D962" s="19"/>
    </row>
    <row r="963" spans="1:4" s="81" customFormat="1" x14ac:dyDescent="0.35">
      <c r="A963" s="16"/>
      <c r="C963" s="19"/>
      <c r="D963" s="19"/>
    </row>
    <row r="964" spans="1:4" s="81" customFormat="1" x14ac:dyDescent="0.35">
      <c r="A964" s="16"/>
      <c r="C964" s="19"/>
      <c r="D964" s="19"/>
    </row>
    <row r="965" spans="1:4" s="81" customFormat="1" x14ac:dyDescent="0.35">
      <c r="A965" s="16"/>
      <c r="C965" s="19"/>
      <c r="D965" s="19"/>
    </row>
    <row r="966" spans="1:4" s="81" customFormat="1" x14ac:dyDescent="0.35">
      <c r="A966" s="16"/>
      <c r="C966" s="19"/>
      <c r="D966" s="19"/>
    </row>
    <row r="967" spans="1:4" s="81" customFormat="1" x14ac:dyDescent="0.35">
      <c r="A967" s="16"/>
      <c r="C967" s="19"/>
      <c r="D967" s="19"/>
    </row>
    <row r="968" spans="1:4" s="81" customFormat="1" x14ac:dyDescent="0.35">
      <c r="A968" s="16"/>
      <c r="C968" s="19"/>
      <c r="D968" s="19"/>
    </row>
    <row r="969" spans="1:4" s="81" customFormat="1" x14ac:dyDescent="0.35">
      <c r="A969" s="16"/>
      <c r="C969" s="19"/>
      <c r="D969" s="19"/>
    </row>
    <row r="970" spans="1:4" s="81" customFormat="1" x14ac:dyDescent="0.35">
      <c r="A970" s="16"/>
      <c r="C970" s="19"/>
      <c r="D970" s="19"/>
    </row>
    <row r="971" spans="1:4" s="81" customFormat="1" x14ac:dyDescent="0.35">
      <c r="A971" s="16"/>
      <c r="C971" s="19"/>
      <c r="D971" s="19"/>
    </row>
    <row r="972" spans="1:4" s="81" customFormat="1" x14ac:dyDescent="0.35">
      <c r="A972" s="16"/>
      <c r="C972" s="19"/>
      <c r="D972" s="19"/>
    </row>
    <row r="973" spans="1:4" s="81" customFormat="1" x14ac:dyDescent="0.35">
      <c r="A973" s="16"/>
      <c r="C973" s="19"/>
      <c r="D973" s="19"/>
    </row>
    <row r="974" spans="1:4" s="81" customFormat="1" x14ac:dyDescent="0.35">
      <c r="A974" s="16"/>
      <c r="C974" s="19"/>
      <c r="D974" s="19"/>
    </row>
    <row r="975" spans="1:4" s="81" customFormat="1" x14ac:dyDescent="0.35">
      <c r="A975" s="16"/>
      <c r="C975" s="19"/>
      <c r="D975" s="19"/>
    </row>
    <row r="976" spans="1:4" s="81" customFormat="1" x14ac:dyDescent="0.35">
      <c r="A976" s="16"/>
      <c r="C976" s="19"/>
      <c r="D976" s="19"/>
    </row>
    <row r="977" spans="1:4" s="81" customFormat="1" x14ac:dyDescent="0.35">
      <c r="A977" s="16"/>
      <c r="C977" s="19"/>
      <c r="D977" s="19"/>
    </row>
    <row r="978" spans="1:4" s="81" customFormat="1" x14ac:dyDescent="0.35">
      <c r="A978" s="16"/>
      <c r="C978" s="19"/>
      <c r="D978" s="19"/>
    </row>
    <row r="979" spans="1:4" s="81" customFormat="1" x14ac:dyDescent="0.35">
      <c r="A979" s="16"/>
      <c r="C979" s="19"/>
      <c r="D979" s="19"/>
    </row>
    <row r="980" spans="1:4" s="81" customFormat="1" x14ac:dyDescent="0.35">
      <c r="A980" s="16"/>
      <c r="C980" s="19"/>
      <c r="D980" s="19"/>
    </row>
    <row r="981" spans="1:4" s="81" customFormat="1" x14ac:dyDescent="0.35">
      <c r="A981" s="16"/>
      <c r="C981" s="19"/>
      <c r="D981" s="19"/>
    </row>
    <row r="982" spans="1:4" s="81" customFormat="1" x14ac:dyDescent="0.35">
      <c r="A982" s="16"/>
      <c r="C982" s="19"/>
      <c r="D982" s="19"/>
    </row>
    <row r="983" spans="1:4" s="81" customFormat="1" x14ac:dyDescent="0.35">
      <c r="A983" s="16"/>
      <c r="C983" s="19"/>
      <c r="D983" s="19"/>
    </row>
    <row r="984" spans="1:4" s="81" customFormat="1" x14ac:dyDescent="0.35">
      <c r="A984" s="16"/>
      <c r="C984" s="19"/>
      <c r="D984" s="19"/>
    </row>
    <row r="985" spans="1:4" s="81" customFormat="1" x14ac:dyDescent="0.35">
      <c r="A985" s="16"/>
      <c r="C985" s="19"/>
      <c r="D985" s="19"/>
    </row>
    <row r="986" spans="1:4" s="81" customFormat="1" x14ac:dyDescent="0.35">
      <c r="A986" s="16"/>
      <c r="C986" s="19"/>
      <c r="D986" s="19"/>
    </row>
    <row r="987" spans="1:4" s="81" customFormat="1" x14ac:dyDescent="0.35">
      <c r="A987" s="16"/>
      <c r="C987" s="19"/>
      <c r="D987" s="19"/>
    </row>
    <row r="988" spans="1:4" s="81" customFormat="1" x14ac:dyDescent="0.35">
      <c r="A988" s="16"/>
      <c r="C988" s="19"/>
      <c r="D988" s="19"/>
    </row>
    <row r="989" spans="1:4" s="81" customFormat="1" x14ac:dyDescent="0.35">
      <c r="A989" s="16"/>
      <c r="C989" s="19"/>
      <c r="D989" s="19"/>
    </row>
    <row r="990" spans="1:4" s="81" customFormat="1" x14ac:dyDescent="0.35">
      <c r="A990" s="16"/>
      <c r="C990" s="19"/>
      <c r="D990" s="19"/>
    </row>
    <row r="991" spans="1:4" s="81" customFormat="1" x14ac:dyDescent="0.35">
      <c r="A991" s="16"/>
      <c r="C991" s="19"/>
      <c r="D991" s="19"/>
    </row>
    <row r="992" spans="1:4" s="81" customFormat="1" x14ac:dyDescent="0.35">
      <c r="A992" s="16"/>
      <c r="C992" s="19"/>
      <c r="D992" s="19"/>
    </row>
    <row r="993" spans="1:4" s="81" customFormat="1" x14ac:dyDescent="0.35">
      <c r="A993" s="16"/>
      <c r="C993" s="19"/>
      <c r="D993" s="19"/>
    </row>
    <row r="994" spans="1:4" s="81" customFormat="1" x14ac:dyDescent="0.35">
      <c r="A994" s="16"/>
      <c r="C994" s="19"/>
      <c r="D994" s="19"/>
    </row>
    <row r="995" spans="1:4" s="81" customFormat="1" x14ac:dyDescent="0.35">
      <c r="A995" s="16"/>
      <c r="C995" s="19"/>
      <c r="D995" s="19"/>
    </row>
    <row r="996" spans="1:4" s="81" customFormat="1" x14ac:dyDescent="0.35">
      <c r="A996" s="16"/>
      <c r="C996" s="19"/>
      <c r="D996" s="19"/>
    </row>
    <row r="997" spans="1:4" s="81" customFormat="1" x14ac:dyDescent="0.35">
      <c r="A997" s="16"/>
      <c r="C997" s="19"/>
      <c r="D997" s="19"/>
    </row>
    <row r="998" spans="1:4" s="81" customFormat="1" x14ac:dyDescent="0.35">
      <c r="A998" s="16"/>
      <c r="C998" s="19"/>
      <c r="D998" s="19"/>
    </row>
    <row r="999" spans="1:4" s="81" customFormat="1" x14ac:dyDescent="0.35">
      <c r="A999" s="16"/>
      <c r="C999" s="19"/>
      <c r="D999" s="19"/>
    </row>
    <row r="1000" spans="1:4" s="81" customFormat="1" x14ac:dyDescent="0.35">
      <c r="A1000" s="16"/>
      <c r="C1000" s="19"/>
      <c r="D1000" s="19"/>
    </row>
    <row r="1001" spans="1:4" s="81" customFormat="1" x14ac:dyDescent="0.35">
      <c r="A1001" s="16"/>
      <c r="C1001" s="19"/>
      <c r="D1001" s="19"/>
    </row>
  </sheetData>
  <conditionalFormatting sqref="C234:C38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5"/>
  <sheetViews>
    <sheetView tabSelected="1" zoomScale="80" zoomScaleNormal="80" workbookViewId="0">
      <pane ySplit="7" topLeftCell="A363" activePane="bottomLeft" state="frozen"/>
      <selection activeCell="H30" sqref="H30:H31"/>
      <selection pane="bottomLeft" activeCell="S390" sqref="S390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5.6328125" style="79" customWidth="1"/>
    <col min="4" max="4" width="10.6328125" style="81" bestFit="1" customWidth="1"/>
    <col min="5" max="48" width="9.1796875" style="81" customWidth="1"/>
    <col min="49" max="16384" width="9.1796875" style="81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data'!$A$1:$C$508,3,FALSE)</f>
        <v>0.05</v>
      </c>
    </row>
    <row r="9" spans="1:3" x14ac:dyDescent="0.35">
      <c r="A9" s="73">
        <v>32993</v>
      </c>
      <c r="B9" s="67">
        <f>VLOOKUP(A9,'China Production data'!$A$1:$C$508,3,FALSE)</f>
        <v>8.0000000000000002E-3</v>
      </c>
    </row>
    <row r="10" spans="1:3" x14ac:dyDescent="0.35">
      <c r="A10" s="74">
        <v>33024</v>
      </c>
      <c r="B10" s="67">
        <f>VLOOKUP(A10,'China Production data'!$A$1:$C$508,3,FALSE)</f>
        <v>1.7000000000000001E-2</v>
      </c>
    </row>
    <row r="11" spans="1:3" x14ac:dyDescent="0.35">
      <c r="A11" s="73">
        <v>33054</v>
      </c>
      <c r="B11" s="67">
        <f>VLOOKUP(A11,'China Production data'!$A$1:$C$508,3,FALSE)</f>
        <v>3.3000000000000002E-2</v>
      </c>
    </row>
    <row r="12" spans="1:3" x14ac:dyDescent="0.35">
      <c r="A12" s="74">
        <v>33085</v>
      </c>
      <c r="B12" s="67">
        <f>VLOOKUP(A12,'China Production data'!$A$1:$C$508,3,FALSE)</f>
        <v>0.05</v>
      </c>
    </row>
    <row r="13" spans="1:3" x14ac:dyDescent="0.35">
      <c r="A13" s="73">
        <v>33116</v>
      </c>
      <c r="B13" s="67">
        <f>VLOOKUP(A13,'China Production data'!$A$1:$C$508,3,FALSE)</f>
        <v>2.5000000000000001E-2</v>
      </c>
    </row>
    <row r="14" spans="1:3" x14ac:dyDescent="0.35">
      <c r="A14" s="74">
        <v>33146</v>
      </c>
      <c r="B14" s="67">
        <f>VLOOKUP(A14,'China Production data'!$A$1:$C$508,3,FALSE)</f>
        <v>4.2000000000000003E-2</v>
      </c>
    </row>
    <row r="15" spans="1:3" x14ac:dyDescent="0.35">
      <c r="A15" s="73">
        <v>33177</v>
      </c>
      <c r="B15" s="67">
        <f>VLOOKUP(A15,'China Production data'!$A$1:$C$508,3,FALSE)</f>
        <v>6.7000000000000004E-2</v>
      </c>
    </row>
    <row r="16" spans="1:3" x14ac:dyDescent="0.35">
      <c r="A16" s="74">
        <v>33207</v>
      </c>
      <c r="B16" s="67">
        <f>VLOOKUP(A16,'China Production data'!$A$1:$C$508,3,FALSE)</f>
        <v>0.109</v>
      </c>
    </row>
    <row r="17" spans="1:2" x14ac:dyDescent="0.35">
      <c r="A17" s="73">
        <v>33238</v>
      </c>
      <c r="B17" s="67">
        <f>VLOOKUP(A17,'China Production data'!$A$1:$C$508,3,FALSE)</f>
        <v>0.126</v>
      </c>
    </row>
    <row r="18" spans="1:2" x14ac:dyDescent="0.35">
      <c r="A18" s="74">
        <v>33269</v>
      </c>
      <c r="B18" s="67">
        <f>VLOOKUP(A18,'China Production data'!$A$1:$C$508,3,FALSE)</f>
        <v>0.126</v>
      </c>
    </row>
    <row r="19" spans="1:2" x14ac:dyDescent="0.35">
      <c r="A19" s="73">
        <v>33297</v>
      </c>
      <c r="B19" s="67">
        <f>VLOOKUP(A19,'China Production data'!$A$1:$C$508,3,FALSE)</f>
        <v>0.23499999999999999</v>
      </c>
    </row>
    <row r="20" spans="1:2" x14ac:dyDescent="0.35">
      <c r="A20" s="74">
        <v>33328</v>
      </c>
      <c r="B20" s="67">
        <f>VLOOKUP(A20,'China Production data'!$A$1:$C$508,3,FALSE)</f>
        <v>9.1999999999999998E-2</v>
      </c>
    </row>
    <row r="21" spans="1:2" x14ac:dyDescent="0.35">
      <c r="A21" s="73">
        <v>33358</v>
      </c>
      <c r="B21" s="67">
        <f>VLOOKUP(A21,'China Production data'!$A$1:$C$508,3,FALSE)</f>
        <v>0.109</v>
      </c>
    </row>
    <row r="22" spans="1:2" x14ac:dyDescent="0.35">
      <c r="A22" s="74">
        <v>33389</v>
      </c>
      <c r="B22" s="67">
        <f>VLOOKUP(A22,'China Production data'!$A$1:$C$508,3,FALSE)</f>
        <v>0.109</v>
      </c>
    </row>
    <row r="23" spans="1:2" x14ac:dyDescent="0.35">
      <c r="A23" s="73">
        <v>33419</v>
      </c>
      <c r="B23" s="67">
        <f>VLOOKUP(A23,'China Production data'!$A$1:$C$508,3,FALSE)</f>
        <v>0.109</v>
      </c>
    </row>
    <row r="24" spans="1:2" x14ac:dyDescent="0.35">
      <c r="A24" s="74">
        <v>33450</v>
      </c>
      <c r="B24" s="67">
        <f>VLOOKUP(A24,'China Production data'!$A$1:$C$508,3,FALSE)</f>
        <v>9.1999999999999998E-2</v>
      </c>
    </row>
    <row r="25" spans="1:2" x14ac:dyDescent="0.35">
      <c r="A25" s="73">
        <v>33481</v>
      </c>
      <c r="B25" s="67">
        <f>VLOOKUP(A25,'China Production data'!$A$1:$C$508,3,FALSE)</f>
        <v>0.109</v>
      </c>
    </row>
    <row r="26" spans="1:2" x14ac:dyDescent="0.35">
      <c r="A26" s="74">
        <v>33511</v>
      </c>
      <c r="B26" s="67">
        <f>VLOOKUP(A26,'China Production data'!$A$1:$C$508,3,FALSE)</f>
        <v>0.11799999999999999</v>
      </c>
    </row>
    <row r="27" spans="1:2" x14ac:dyDescent="0.35">
      <c r="A27" s="73">
        <v>33542</v>
      </c>
      <c r="B27" s="67">
        <f>VLOOKUP(A27,'China Production data'!$A$1:$C$508,3,FALSE)</f>
        <v>0.126</v>
      </c>
    </row>
    <row r="28" spans="1:2" x14ac:dyDescent="0.35">
      <c r="A28" s="74">
        <v>33572</v>
      </c>
      <c r="B28" s="67">
        <f>VLOOKUP(A28,'China Production data'!$A$1:$C$508,3,FALSE)</f>
        <v>0.11799999999999999</v>
      </c>
    </row>
    <row r="29" spans="1:2" x14ac:dyDescent="0.35">
      <c r="A29" s="73">
        <v>33603</v>
      </c>
      <c r="B29" s="67">
        <f>VLOOKUP(A29,'China Production data'!$A$1:$C$508,3,FALSE)</f>
        <v>7.5999999999999998E-2</v>
      </c>
    </row>
    <row r="30" spans="1:2" x14ac:dyDescent="0.35">
      <c r="A30" s="74">
        <v>33634</v>
      </c>
      <c r="B30" s="67">
        <f>VLOOKUP(A30,'China Production data'!$A$1:$C$508,3,FALSE)</f>
        <v>0.05</v>
      </c>
    </row>
    <row r="31" spans="1:2" x14ac:dyDescent="0.35">
      <c r="A31" s="73">
        <v>33663</v>
      </c>
      <c r="B31" s="67">
        <f>VLOOKUP(A31,'China Production data'!$A$1:$C$508,3,FALSE)</f>
        <v>0.109</v>
      </c>
    </row>
    <row r="32" spans="1:2" x14ac:dyDescent="0.35">
      <c r="A32" s="74">
        <v>33694</v>
      </c>
      <c r="B32" s="67">
        <f>VLOOKUP(A32,'China Production data'!$A$1:$C$508,3,FALSE)</f>
        <v>0.185</v>
      </c>
    </row>
    <row r="33" spans="1:2" x14ac:dyDescent="0.35">
      <c r="A33" s="73">
        <v>33724</v>
      </c>
      <c r="B33" s="67">
        <f>VLOOKUP(A33,'China Production data'!$A$1:$C$508,3,FALSE)</f>
        <v>0.16800000000000001</v>
      </c>
    </row>
    <row r="34" spans="1:2" x14ac:dyDescent="0.35">
      <c r="A34" s="74">
        <v>33755</v>
      </c>
      <c r="B34" s="67">
        <f>VLOOKUP(A34,'China Production data'!$A$1:$C$508,3,FALSE)</f>
        <v>0.151</v>
      </c>
    </row>
    <row r="35" spans="1:2" x14ac:dyDescent="0.35">
      <c r="A35" s="73">
        <v>33785</v>
      </c>
      <c r="B35" s="67">
        <f>VLOOKUP(A35,'China Production data'!$A$1:$C$508,3,FALSE)</f>
        <v>0.14299999999999999</v>
      </c>
    </row>
    <row r="36" spans="1:2" x14ac:dyDescent="0.35">
      <c r="A36" s="74">
        <v>33816</v>
      </c>
      <c r="B36" s="67">
        <f>VLOOKUP(A36,'China Production data'!$A$1:$C$508,3,FALSE)</f>
        <v>0.16800000000000001</v>
      </c>
    </row>
    <row r="37" spans="1:2" x14ac:dyDescent="0.35">
      <c r="A37" s="73">
        <v>33847</v>
      </c>
      <c r="B37" s="67">
        <f>VLOOKUP(A37,'China Production data'!$A$1:$C$508,3,FALSE)</f>
        <v>0.193</v>
      </c>
    </row>
    <row r="38" spans="1:2" x14ac:dyDescent="0.35">
      <c r="A38" s="74">
        <v>33877</v>
      </c>
      <c r="B38" s="67">
        <f>VLOOKUP(A38,'China Production data'!$A$1:$C$508,3,FALSE)</f>
        <v>0.17599999999999999</v>
      </c>
    </row>
    <row r="39" spans="1:2" x14ac:dyDescent="0.35">
      <c r="A39" s="73">
        <v>33908</v>
      </c>
      <c r="B39" s="67">
        <f>VLOOKUP(A39,'China Production data'!$A$1:$C$508,3,FALSE)</f>
        <v>0.17599999999999999</v>
      </c>
    </row>
    <row r="40" spans="1:2" x14ac:dyDescent="0.35">
      <c r="A40" s="74">
        <v>33938</v>
      </c>
      <c r="B40" s="67">
        <f>VLOOKUP(A40,'China Production data'!$A$1:$C$508,3,FALSE)</f>
        <v>0.185</v>
      </c>
    </row>
    <row r="41" spans="1:2" x14ac:dyDescent="0.35">
      <c r="A41" s="73">
        <v>33969</v>
      </c>
      <c r="B41" s="67">
        <f>VLOOKUP(A41,'China Production data'!$A$1:$C$508,3,FALSE)</f>
        <v>0.218</v>
      </c>
    </row>
    <row r="42" spans="1:2" x14ac:dyDescent="0.35">
      <c r="A42" s="74">
        <v>34000</v>
      </c>
      <c r="B42" s="67">
        <f>VLOOKUP(A42,'China Production data'!$A$1:$C$508,3,FALSE)</f>
        <v>0.26900000000000002</v>
      </c>
    </row>
    <row r="43" spans="1:2" x14ac:dyDescent="0.35">
      <c r="A43" s="73">
        <v>34028</v>
      </c>
      <c r="B43" s="67">
        <f>VLOOKUP(A43,'China Production data'!$A$1:$C$508,3,FALSE)</f>
        <v>8.4000000000000005E-2</v>
      </c>
    </row>
    <row r="44" spans="1:2" x14ac:dyDescent="0.35">
      <c r="A44" s="74">
        <v>34059</v>
      </c>
      <c r="B44" s="67">
        <f>VLOOKUP(A44,'China Production data'!$A$1:$C$508,3,FALSE)</f>
        <v>0.27700000000000002</v>
      </c>
    </row>
    <row r="45" spans="1:2" x14ac:dyDescent="0.35">
      <c r="A45" s="73">
        <v>34089</v>
      </c>
      <c r="B45" s="67">
        <f>VLOOKUP(A45,'China Production data'!$A$1:$C$508,3,FALSE)</f>
        <v>0.218</v>
      </c>
    </row>
    <row r="46" spans="1:2" x14ac:dyDescent="0.35">
      <c r="A46" s="74">
        <v>34120</v>
      </c>
      <c r="B46" s="67">
        <f>VLOOKUP(A46,'China Production data'!$A$1:$C$508,3,FALSE)</f>
        <v>0.21</v>
      </c>
    </row>
    <row r="47" spans="1:2" x14ac:dyDescent="0.35">
      <c r="A47" s="73">
        <v>34150</v>
      </c>
      <c r="B47" s="67">
        <f>VLOOKUP(A47,'China Production data'!$A$1:$C$508,3,FALSE)</f>
        <v>0.22700000000000001</v>
      </c>
    </row>
    <row r="48" spans="1:2" x14ac:dyDescent="0.35">
      <c r="A48" s="74">
        <v>34181</v>
      </c>
      <c r="B48" s="67">
        <f>VLOOKUP(A48,'China Production data'!$A$1:$C$508,3,FALSE)</f>
        <v>0.252</v>
      </c>
    </row>
    <row r="49" spans="1:2" x14ac:dyDescent="0.35">
      <c r="A49" s="73">
        <v>34212</v>
      </c>
      <c r="B49" s="67">
        <f>VLOOKUP(A49,'China Production data'!$A$1:$C$508,3,FALSE)</f>
        <v>0.21</v>
      </c>
    </row>
    <row r="50" spans="1:2" x14ac:dyDescent="0.35">
      <c r="A50" s="74">
        <v>34242</v>
      </c>
      <c r="B50" s="67">
        <f>VLOOKUP(A50,'China Production data'!$A$1:$C$508,3,FALSE)</f>
        <v>0.193</v>
      </c>
    </row>
    <row r="51" spans="1:2" x14ac:dyDescent="0.35">
      <c r="A51" s="73">
        <v>34273</v>
      </c>
      <c r="B51" s="67">
        <f>VLOOKUP(A51,'China Production data'!$A$1:$C$508,3,FALSE)</f>
        <v>0.16</v>
      </c>
    </row>
    <row r="52" spans="1:2" x14ac:dyDescent="0.35">
      <c r="A52" s="74">
        <v>34303</v>
      </c>
      <c r="B52" s="67">
        <f>VLOOKUP(A52,'China Production data'!$A$1:$C$508,3,FALSE)</f>
        <v>0.13400000000000001</v>
      </c>
    </row>
    <row r="53" spans="1:2" x14ac:dyDescent="0.35">
      <c r="A53" s="73">
        <v>34334</v>
      </c>
      <c r="B53" s="67">
        <f>VLOOKUP(A53,'China Production data'!$A$1:$C$508,3,FALSE)</f>
        <v>0.16</v>
      </c>
    </row>
    <row r="54" spans="1:2" x14ac:dyDescent="0.35">
      <c r="A54" s="74">
        <v>34365</v>
      </c>
      <c r="B54" s="67">
        <f>VLOOKUP(A54,'China Production data'!$A$1:$C$508,3,FALSE)</f>
        <v>0.252</v>
      </c>
    </row>
    <row r="55" spans="1:2" x14ac:dyDescent="0.35">
      <c r="A55" s="73">
        <v>34393</v>
      </c>
      <c r="B55" s="67">
        <f>VLOOKUP(A55,'China Production data'!$A$1:$C$508,3,FALSE)</f>
        <v>0.27700000000000002</v>
      </c>
    </row>
    <row r="56" spans="1:2" x14ac:dyDescent="0.35">
      <c r="A56" s="74">
        <v>34424</v>
      </c>
      <c r="B56" s="67">
        <f>VLOOKUP(A56,'China Production data'!$A$1:$C$508,3,FALSE)</f>
        <v>3.4000000000000002E-2</v>
      </c>
    </row>
    <row r="57" spans="1:2" x14ac:dyDescent="0.35">
      <c r="A57" s="73">
        <v>34454</v>
      </c>
      <c r="B57" s="67">
        <f>VLOOKUP(A57,'China Production data'!$A$1:$C$508,3,FALSE)</f>
        <v>0.16</v>
      </c>
    </row>
    <row r="58" spans="1:2" x14ac:dyDescent="0.35">
      <c r="A58" s="74">
        <v>34485</v>
      </c>
      <c r="B58" s="67">
        <f>VLOOKUP(A58,'China Production data'!$A$1:$C$508,3,FALSE)</f>
        <v>0.16800000000000001</v>
      </c>
    </row>
    <row r="59" spans="1:2" x14ac:dyDescent="0.35">
      <c r="A59" s="73">
        <v>34515</v>
      </c>
      <c r="B59" s="67">
        <f>VLOOKUP(A59,'China Production data'!$A$1:$C$508,3,FALSE)</f>
        <v>0.17599999999999999</v>
      </c>
    </row>
    <row r="60" spans="1:2" x14ac:dyDescent="0.35">
      <c r="A60" s="74">
        <v>34546</v>
      </c>
      <c r="B60" s="67">
        <f>VLOOKUP(A60,'China Production data'!$A$1:$C$508,3,FALSE)</f>
        <v>0.151</v>
      </c>
    </row>
    <row r="61" spans="1:2" x14ac:dyDescent="0.35">
      <c r="A61" s="73">
        <v>34577</v>
      </c>
      <c r="B61" s="67">
        <f>VLOOKUP(A61,'China Production data'!$A$1:$C$508,3,FALSE)</f>
        <v>0.151</v>
      </c>
    </row>
    <row r="62" spans="1:2" x14ac:dyDescent="0.35">
      <c r="A62" s="74">
        <v>34607</v>
      </c>
      <c r="B62" s="67">
        <f>VLOOKUP(A62,'China Production data'!$A$1:$C$508,3,FALSE)</f>
        <v>0.29399999999999998</v>
      </c>
    </row>
    <row r="63" spans="1:2" x14ac:dyDescent="0.35">
      <c r="A63" s="73">
        <v>34638</v>
      </c>
      <c r="B63" s="67">
        <f>VLOOKUP(A63,'China Production data'!$A$1:$C$508,3,FALSE)</f>
        <v>0.218</v>
      </c>
    </row>
    <row r="64" spans="1:2" x14ac:dyDescent="0.35">
      <c r="A64" s="74">
        <v>34668</v>
      </c>
      <c r="B64" s="67">
        <f>VLOOKUP(A64,'China Production data'!$A$1:$C$508,3,FALSE)</f>
        <v>0.24399999999999999</v>
      </c>
    </row>
    <row r="65" spans="1:2" x14ac:dyDescent="0.35">
      <c r="A65" s="73">
        <v>34699</v>
      </c>
      <c r="B65" s="67">
        <f>VLOOKUP(A65,'China Production data'!$A$1:$C$508,3,FALSE)</f>
        <v>0.23499999999999999</v>
      </c>
    </row>
    <row r="66" spans="1:2" x14ac:dyDescent="0.35">
      <c r="A66" s="74">
        <v>34730</v>
      </c>
      <c r="B66" s="67">
        <f>VLOOKUP(A66,'China Production data'!$A$1:$C$508,3,FALSE)</f>
        <v>0.185</v>
      </c>
    </row>
    <row r="67" spans="1:2" x14ac:dyDescent="0.35">
      <c r="A67" s="73">
        <v>34758</v>
      </c>
      <c r="B67" s="67">
        <f>VLOOKUP(A67,'China Production data'!$A$1:$C$508,3,FALSE)</f>
        <v>0.114</v>
      </c>
    </row>
    <row r="68" spans="1:2" x14ac:dyDescent="0.35">
      <c r="A68" s="74">
        <v>34789</v>
      </c>
      <c r="B68" s="67">
        <f>VLOOKUP(A68,'China Production data'!$A$1:$C$508,3,FALSE)</f>
        <v>0.155</v>
      </c>
    </row>
    <row r="69" spans="1:2" x14ac:dyDescent="0.35">
      <c r="A69" s="73">
        <v>34819</v>
      </c>
      <c r="B69" s="67">
        <f>VLOOKUP(A69,'China Production data'!$A$1:$C$508,3,FALSE)</f>
        <v>0.16400000000000001</v>
      </c>
    </row>
    <row r="70" spans="1:2" x14ac:dyDescent="0.35">
      <c r="A70" s="74">
        <v>34850</v>
      </c>
      <c r="B70" s="67">
        <f>VLOOKUP(A70,'China Production data'!$A$1:$C$508,3,FALSE)</f>
        <v>0.154</v>
      </c>
    </row>
    <row r="71" spans="1:2" x14ac:dyDescent="0.35">
      <c r="A71" s="73">
        <v>34880</v>
      </c>
      <c r="B71" s="67">
        <f>VLOOKUP(A71,'China Production data'!$A$1:$C$508,3,FALSE)</f>
        <v>0.13100000000000001</v>
      </c>
    </row>
    <row r="72" spans="1:2" x14ac:dyDescent="0.35">
      <c r="A72" s="74">
        <v>34911</v>
      </c>
      <c r="B72" s="67">
        <f>VLOOKUP(A72,'China Production data'!$A$1:$C$508,3,FALSE)</f>
        <v>0.13900000000000001</v>
      </c>
    </row>
    <row r="73" spans="1:2" x14ac:dyDescent="0.35">
      <c r="A73" s="73">
        <v>34942</v>
      </c>
      <c r="B73" s="67">
        <f>VLOOKUP(A73,'China Production data'!$A$1:$C$508,3,FALSE)</f>
        <v>0.13600000000000001</v>
      </c>
    </row>
    <row r="74" spans="1:2" x14ac:dyDescent="0.35">
      <c r="A74" s="74">
        <v>34972</v>
      </c>
      <c r="B74" s="67">
        <f>VLOOKUP(A74,'China Production data'!$A$1:$C$508,3,FALSE)</f>
        <v>0.11799999999999999</v>
      </c>
    </row>
    <row r="75" spans="1:2" x14ac:dyDescent="0.35">
      <c r="A75" s="73">
        <v>35003</v>
      </c>
      <c r="B75" s="67">
        <f>VLOOKUP(A75,'China Production data'!$A$1:$C$508,3,FALSE)</f>
        <v>0.114</v>
      </c>
    </row>
    <row r="76" spans="1:2" x14ac:dyDescent="0.35">
      <c r="A76" s="74">
        <v>35033</v>
      </c>
      <c r="B76" s="67">
        <f>VLOOKUP(A76,'China Production data'!$A$1:$C$508,3,FALSE)</f>
        <v>0.129</v>
      </c>
    </row>
    <row r="77" spans="1:2" x14ac:dyDescent="0.35">
      <c r="A77" s="73">
        <v>35064</v>
      </c>
      <c r="B77" s="67">
        <f>VLOOKUP(A77,'China Production data'!$A$1:$C$508,3,FALSE)</f>
        <v>0.121</v>
      </c>
    </row>
    <row r="78" spans="1:2" x14ac:dyDescent="0.35">
      <c r="A78" s="74">
        <v>35095</v>
      </c>
      <c r="B78" s="67">
        <f>VLOOKUP(A78,'China Production data'!$A$1:$C$508,3,FALSE)</f>
        <v>0.14899999999999999</v>
      </c>
    </row>
    <row r="79" spans="1:2" x14ac:dyDescent="0.35">
      <c r="A79" s="73">
        <v>35124</v>
      </c>
      <c r="B79" s="67">
        <f>VLOOKUP(A79,'China Production data'!$A$1:$C$508,3,FALSE)</f>
        <v>0.16900000000000001</v>
      </c>
    </row>
    <row r="80" spans="1:2" x14ac:dyDescent="0.35">
      <c r="A80" s="74">
        <v>35155</v>
      </c>
      <c r="B80" s="67">
        <f>VLOOKUP(A80,'China Production data'!$A$1:$C$508,3,FALSE)</f>
        <v>0.122</v>
      </c>
    </row>
    <row r="81" spans="1:2" x14ac:dyDescent="0.35">
      <c r="A81" s="73">
        <v>35185</v>
      </c>
      <c r="B81" s="67">
        <f>VLOOKUP(A81,'China Production data'!$A$1:$C$508,3,FALSE)</f>
        <v>0.122</v>
      </c>
    </row>
    <row r="82" spans="1:2" x14ac:dyDescent="0.35">
      <c r="A82" s="74">
        <v>35216</v>
      </c>
      <c r="B82" s="67">
        <f>VLOOKUP(A82,'China Production data'!$A$1:$C$508,3,FALSE)</f>
        <v>0.13700000000000001</v>
      </c>
    </row>
    <row r="83" spans="1:2" x14ac:dyDescent="0.35">
      <c r="A83" s="73">
        <v>35246</v>
      </c>
      <c r="B83" s="67">
        <f>VLOOKUP(A83,'China Production data'!$A$1:$C$508,3,FALSE)</f>
        <v>0.13100000000000001</v>
      </c>
    </row>
    <row r="84" spans="1:2" x14ac:dyDescent="0.35">
      <c r="A84" s="74">
        <v>35277</v>
      </c>
      <c r="B84" s="67">
        <f>VLOOKUP(A84,'China Production data'!$A$1:$C$508,3,FALSE)</f>
        <v>0.13800000000000001</v>
      </c>
    </row>
    <row r="85" spans="1:2" x14ac:dyDescent="0.35">
      <c r="A85" s="73">
        <v>35308</v>
      </c>
      <c r="B85" s="67">
        <f>VLOOKUP(A85,'China Production data'!$A$1:$C$508,3,FALSE)</f>
        <v>0.122</v>
      </c>
    </row>
    <row r="86" spans="1:2" x14ac:dyDescent="0.35">
      <c r="A86" s="74">
        <v>35338</v>
      </c>
      <c r="B86" s="67">
        <f>VLOOKUP(A86,'China Production data'!$A$1:$C$508,3,FALSE)</f>
        <v>0.106</v>
      </c>
    </row>
    <row r="87" spans="1:2" x14ac:dyDescent="0.35">
      <c r="A87" s="73">
        <v>35369</v>
      </c>
      <c r="B87" s="67">
        <f>VLOOKUP(A87,'China Production data'!$A$1:$C$508,3,FALSE)</f>
        <v>0.13700000000000001</v>
      </c>
    </row>
    <row r="88" spans="1:2" x14ac:dyDescent="0.35">
      <c r="A88" s="74">
        <v>35399</v>
      </c>
      <c r="B88" s="67">
        <f>VLOOKUP(A88,'China Production data'!$A$1:$C$508,3,FALSE)</f>
        <v>0.13300000000000001</v>
      </c>
    </row>
    <row r="89" spans="1:2" x14ac:dyDescent="0.35">
      <c r="A89" s="73">
        <v>35430</v>
      </c>
      <c r="B89" s="67">
        <f>VLOOKUP(A89,'China Production data'!$A$1:$C$508,3,FALSE)</f>
        <v>0.13400000000000001</v>
      </c>
    </row>
    <row r="90" spans="1:2" x14ac:dyDescent="0.35">
      <c r="A90" s="74">
        <v>35461</v>
      </c>
      <c r="B90" s="67">
        <f>VLOOKUP(A90,'China Production data'!$A$1:$C$508,3,FALSE)</f>
        <v>0.14000000000000001</v>
      </c>
    </row>
    <row r="91" spans="1:2" x14ac:dyDescent="0.35">
      <c r="A91" s="73">
        <v>35489</v>
      </c>
      <c r="B91" s="67">
        <f>VLOOKUP(A91,'China Production data'!$A$1:$C$508,3,FALSE)</f>
        <v>0.10299999999999999</v>
      </c>
    </row>
    <row r="92" spans="1:2" x14ac:dyDescent="0.35">
      <c r="A92" s="74">
        <v>35520</v>
      </c>
      <c r="B92" s="67">
        <f>VLOOKUP(A92,'China Production data'!$A$1:$C$508,3,FALSE)</f>
        <v>0.104</v>
      </c>
    </row>
    <row r="93" spans="1:2" x14ac:dyDescent="0.35">
      <c r="A93" s="73">
        <v>35550</v>
      </c>
      <c r="B93" s="67">
        <f>VLOOKUP(A93,'China Production data'!$A$1:$C$508,3,FALSE)</f>
        <v>0.13500000000000001</v>
      </c>
    </row>
    <row r="94" spans="1:2" x14ac:dyDescent="0.35">
      <c r="A94" s="74">
        <v>35581</v>
      </c>
      <c r="B94" s="67">
        <f>VLOOKUP(A94,'China Production data'!$A$1:$C$508,3,FALSE)</f>
        <v>0.11899999999999999</v>
      </c>
    </row>
    <row r="95" spans="1:2" x14ac:dyDescent="0.35">
      <c r="A95" s="73">
        <v>35611</v>
      </c>
      <c r="B95" s="67">
        <f>VLOOKUP(A95,'China Production data'!$A$1:$C$508,3,FALSE)</f>
        <v>0.11899999999999999</v>
      </c>
    </row>
    <row r="96" spans="1:2" x14ac:dyDescent="0.35">
      <c r="A96" s="74">
        <v>35642</v>
      </c>
      <c r="B96" s="67">
        <f>VLOOKUP(A96,'China Production data'!$A$1:$C$508,3,FALSE)</f>
        <v>0.121</v>
      </c>
    </row>
    <row r="97" spans="1:2" x14ac:dyDescent="0.35">
      <c r="A97" s="73">
        <v>35673</v>
      </c>
      <c r="B97" s="67">
        <f>VLOOKUP(A97,'China Production data'!$A$1:$C$508,3,FALSE)</f>
        <v>8.4000000000000005E-2</v>
      </c>
    </row>
    <row r="98" spans="1:2" x14ac:dyDescent="0.35">
      <c r="A98" s="74">
        <v>35703</v>
      </c>
      <c r="B98" s="67">
        <f>VLOOKUP(A98,'China Production data'!$A$1:$C$508,3,FALSE)</f>
        <v>0.109</v>
      </c>
    </row>
    <row r="99" spans="1:2" x14ac:dyDescent="0.35">
      <c r="A99" s="73">
        <v>35734</v>
      </c>
      <c r="B99" s="67">
        <f>VLOOKUP(A99,'China Production data'!$A$1:$C$508,3,FALSE)</f>
        <v>0.111</v>
      </c>
    </row>
    <row r="100" spans="1:2" x14ac:dyDescent="0.35">
      <c r="A100" s="74">
        <v>35764</v>
      </c>
      <c r="B100" s="67">
        <f>VLOOKUP(A100,'China Production data'!$A$1:$C$508,3,FALSE)</f>
        <v>0.11799999999999999</v>
      </c>
    </row>
    <row r="101" spans="1:2" x14ac:dyDescent="0.35">
      <c r="A101" s="73">
        <v>35795</v>
      </c>
      <c r="B101" s="67">
        <f>VLOOKUP(A101,'China Production data'!$A$1:$C$508,3,FALSE)</f>
        <v>0.11600000000000001</v>
      </c>
    </row>
    <row r="102" spans="1:2" x14ac:dyDescent="0.35">
      <c r="A102" s="74">
        <v>35826</v>
      </c>
      <c r="B102" s="67">
        <f>VLOOKUP(A102,'China Production data'!$A$1:$C$508,3,FALSE)</f>
        <v>9.1999999999999998E-2</v>
      </c>
    </row>
    <row r="103" spans="1:2" x14ac:dyDescent="0.35">
      <c r="A103" s="73">
        <v>35854</v>
      </c>
      <c r="B103" s="67">
        <f>VLOOKUP(A103,'China Production data'!$A$1:$C$508,3,FALSE)</f>
        <v>1.7999999999999999E-2</v>
      </c>
    </row>
    <row r="104" spans="1:2" x14ac:dyDescent="0.35">
      <c r="A104" s="74">
        <v>35885</v>
      </c>
      <c r="B104" s="67">
        <f>VLOOKUP(A104,'China Production data'!$A$1:$C$508,3,FALSE)</f>
        <v>9.5000000000000001E-2</v>
      </c>
    </row>
    <row r="105" spans="1:2" x14ac:dyDescent="0.35">
      <c r="A105" s="73">
        <v>35915</v>
      </c>
      <c r="B105" s="67">
        <f>VLOOKUP(A105,'China Production data'!$A$1:$C$508,3,FALSE)</f>
        <v>0.09</v>
      </c>
    </row>
    <row r="106" spans="1:2" x14ac:dyDescent="0.35">
      <c r="A106" s="74">
        <v>35946</v>
      </c>
      <c r="B106" s="67">
        <f>VLOOKUP(A106,'China Production data'!$A$1:$C$508,3,FALSE)</f>
        <v>7.1999999999999995E-2</v>
      </c>
    </row>
    <row r="107" spans="1:2" x14ac:dyDescent="0.35">
      <c r="A107" s="73">
        <v>35976</v>
      </c>
      <c r="B107" s="67">
        <f>VLOOKUP(A107,'China Production data'!$A$1:$C$508,3,FALSE)</f>
        <v>0.08</v>
      </c>
    </row>
    <row r="108" spans="1:2" x14ac:dyDescent="0.35">
      <c r="A108" s="74">
        <v>36007</v>
      </c>
      <c r="B108" s="67">
        <f>VLOOKUP(A108,'China Production data'!$A$1:$C$508,3,FALSE)</f>
        <v>7.9000000000000001E-2</v>
      </c>
    </row>
    <row r="109" spans="1:2" x14ac:dyDescent="0.35">
      <c r="A109" s="73">
        <v>36038</v>
      </c>
      <c r="B109" s="67">
        <f>VLOOKUP(A109,'China Production data'!$A$1:$C$508,3,FALSE)</f>
        <v>7.5999999999999998E-2</v>
      </c>
    </row>
    <row r="110" spans="1:2" x14ac:dyDescent="0.35">
      <c r="A110" s="74">
        <v>36068</v>
      </c>
      <c r="B110" s="67">
        <f>VLOOKUP(A110,'China Production data'!$A$1:$C$508,3,FALSE)</f>
        <v>7.9000000000000001E-2</v>
      </c>
    </row>
    <row r="111" spans="1:2" x14ac:dyDescent="0.35">
      <c r="A111" s="73">
        <v>36099</v>
      </c>
      <c r="B111" s="67">
        <f>VLOOKUP(A111,'China Production data'!$A$1:$C$508,3,FALSE)</f>
        <v>0.10199999999999999</v>
      </c>
    </row>
    <row r="112" spans="1:2" x14ac:dyDescent="0.35">
      <c r="A112" s="74">
        <v>36129</v>
      </c>
      <c r="B112" s="67">
        <f>VLOOKUP(A112,'China Production data'!$A$1:$C$508,3,FALSE)</f>
        <v>0.106</v>
      </c>
    </row>
    <row r="113" spans="1:2" x14ac:dyDescent="0.35">
      <c r="A113" s="73">
        <v>36160</v>
      </c>
      <c r="B113" s="67">
        <f>VLOOKUP(A113,'China Production data'!$A$1:$C$508,3,FALSE)</f>
        <v>0.11</v>
      </c>
    </row>
    <row r="114" spans="1:2" x14ac:dyDescent="0.35">
      <c r="A114" s="74">
        <v>36191</v>
      </c>
      <c r="B114" s="67">
        <f>VLOOKUP(A114,'China Production data'!$A$1:$C$508,3,FALSE)</f>
        <v>0.115</v>
      </c>
    </row>
    <row r="115" spans="1:2" x14ac:dyDescent="0.35">
      <c r="A115" s="73">
        <v>36219</v>
      </c>
      <c r="B115" s="67">
        <f>VLOOKUP(A115,'China Production data'!$A$1:$C$508,3,FALSE)</f>
        <v>0.17899999999999999</v>
      </c>
    </row>
    <row r="116" spans="1:2" x14ac:dyDescent="0.35">
      <c r="A116" s="74">
        <v>36250</v>
      </c>
      <c r="B116" s="67">
        <f>VLOOKUP(A116,'China Production data'!$A$1:$C$508,3,FALSE)</f>
        <v>2.1000000000000001E-2</v>
      </c>
    </row>
    <row r="117" spans="1:2" x14ac:dyDescent="0.35">
      <c r="A117" s="73">
        <v>36280</v>
      </c>
      <c r="B117" s="67">
        <f>VLOOKUP(A117,'China Production data'!$A$1:$C$508,3,FALSE)</f>
        <v>0.09</v>
      </c>
    </row>
    <row r="118" spans="1:2" x14ac:dyDescent="0.35">
      <c r="A118" s="74">
        <v>36311</v>
      </c>
      <c r="B118" s="67">
        <f>VLOOKUP(A118,'China Production data'!$A$1:$C$508,3,FALSE)</f>
        <v>9.0999999999999998E-2</v>
      </c>
    </row>
    <row r="119" spans="1:2" x14ac:dyDescent="0.35">
      <c r="A119" s="73">
        <v>36341</v>
      </c>
      <c r="B119" s="67">
        <f>VLOOKUP(A119,'China Production data'!$A$1:$C$508,3,FALSE)</f>
        <v>8.8999999999999996E-2</v>
      </c>
    </row>
    <row r="120" spans="1:2" x14ac:dyDescent="0.35">
      <c r="A120" s="74">
        <v>36372</v>
      </c>
      <c r="B120" s="67">
        <f>VLOOKUP(A120,'China Production data'!$A$1:$C$508,3,FALSE)</f>
        <v>9.0999999999999998E-2</v>
      </c>
    </row>
    <row r="121" spans="1:2" x14ac:dyDescent="0.35">
      <c r="A121" s="73">
        <v>36403</v>
      </c>
      <c r="B121" s="67">
        <f>VLOOKUP(A121,'China Production data'!$A$1:$C$508,3,FALSE)</f>
        <v>9.2999999999999999E-2</v>
      </c>
    </row>
    <row r="122" spans="1:2" x14ac:dyDescent="0.35">
      <c r="A122" s="74">
        <v>36433</v>
      </c>
      <c r="B122" s="67">
        <f>VLOOKUP(A122,'China Production data'!$A$1:$C$508,3,FALSE)</f>
        <v>9.5000000000000001E-2</v>
      </c>
    </row>
    <row r="123" spans="1:2" x14ac:dyDescent="0.35">
      <c r="A123" s="73">
        <v>36464</v>
      </c>
      <c r="B123" s="67">
        <f>VLOOKUP(A123,'China Production data'!$A$1:$C$508,3,FALSE)</f>
        <v>8.2000000000000003E-2</v>
      </c>
    </row>
    <row r="124" spans="1:2" x14ac:dyDescent="0.35">
      <c r="A124" s="74">
        <v>36494</v>
      </c>
      <c r="B124" s="67">
        <f>VLOOKUP(A124,'China Production data'!$A$1:$C$508,3,FALSE)</f>
        <v>7.0000000000000007E-2</v>
      </c>
    </row>
    <row r="125" spans="1:2" x14ac:dyDescent="0.35">
      <c r="A125" s="73">
        <v>36525</v>
      </c>
      <c r="B125" s="67">
        <f>VLOOKUP(A125,'China Production data'!$A$1:$C$508,3,FALSE)</f>
        <v>7.5999999999999998E-2</v>
      </c>
    </row>
    <row r="126" spans="1:2" x14ac:dyDescent="0.35">
      <c r="A126" s="74">
        <v>36556</v>
      </c>
      <c r="B126" s="67">
        <f>VLOOKUP(A126,'China Production data'!$A$1:$C$508,3,FALSE)</f>
        <v>7.3999999999999996E-2</v>
      </c>
    </row>
    <row r="127" spans="1:2" x14ac:dyDescent="0.35">
      <c r="A127" s="73">
        <v>36585</v>
      </c>
      <c r="B127" s="67">
        <f>VLOOKUP(A127,'China Production data'!$A$1:$C$508,3,FALSE)</f>
        <v>8.8999999999999996E-2</v>
      </c>
    </row>
    <row r="128" spans="1:2" x14ac:dyDescent="0.35">
      <c r="A128" s="74">
        <v>36616</v>
      </c>
      <c r="B128" s="67">
        <f>VLOOKUP(A128,'China Production data'!$A$1:$C$508,3,FALSE)</f>
        <v>0.12</v>
      </c>
    </row>
    <row r="129" spans="1:2" x14ac:dyDescent="0.35">
      <c r="A129" s="73">
        <v>36646</v>
      </c>
      <c r="B129" s="67">
        <f>VLOOKUP(A129,'China Production data'!$A$1:$C$508,3,FALSE)</f>
        <v>0.11899999999999999</v>
      </c>
    </row>
    <row r="130" spans="1:2" x14ac:dyDescent="0.35">
      <c r="A130" s="74">
        <v>36677</v>
      </c>
      <c r="B130" s="67">
        <f>VLOOKUP(A130,'China Production data'!$A$1:$C$508,3,FALSE)</f>
        <v>0.114</v>
      </c>
    </row>
    <row r="131" spans="1:2" x14ac:dyDescent="0.35">
      <c r="A131" s="73">
        <v>36707</v>
      </c>
      <c r="B131" s="67">
        <f>VLOOKUP(A131,'China Production data'!$A$1:$C$508,3,FALSE)</f>
        <v>0.115</v>
      </c>
    </row>
    <row r="132" spans="1:2" x14ac:dyDescent="0.35">
      <c r="A132" s="74">
        <v>36738</v>
      </c>
      <c r="B132" s="67">
        <f>VLOOKUP(A132,'China Production data'!$A$1:$C$508,3,FALSE)</f>
        <v>0.122</v>
      </c>
    </row>
    <row r="133" spans="1:2" x14ac:dyDescent="0.35">
      <c r="A133" s="73">
        <v>36769</v>
      </c>
      <c r="B133" s="67">
        <f>VLOOKUP(A133,'China Production data'!$A$1:$C$508,3,FALSE)</f>
        <v>0.128</v>
      </c>
    </row>
    <row r="134" spans="1:2" x14ac:dyDescent="0.35">
      <c r="A134" s="74">
        <v>36799</v>
      </c>
      <c r="B134" s="67">
        <f>VLOOKUP(A134,'China Production data'!$A$1:$C$508,3,FALSE)</f>
        <v>0.128</v>
      </c>
    </row>
    <row r="135" spans="1:2" x14ac:dyDescent="0.35">
      <c r="A135" s="73">
        <v>36830</v>
      </c>
      <c r="B135" s="67">
        <f>VLOOKUP(A135,'China Production data'!$A$1:$C$508,3,FALSE)</f>
        <v>0.12</v>
      </c>
    </row>
    <row r="136" spans="1:2" x14ac:dyDescent="0.35">
      <c r="A136" s="74">
        <v>36860</v>
      </c>
      <c r="B136" s="67">
        <f>VLOOKUP(A136,'China Production data'!$A$1:$C$508,3,FALSE)</f>
        <v>0.114</v>
      </c>
    </row>
    <row r="137" spans="1:2" x14ac:dyDescent="0.35">
      <c r="A137" s="73">
        <v>36891</v>
      </c>
      <c r="B137" s="67">
        <f>VLOOKUP(A137,'China Production data'!$A$1:$C$508,3,FALSE)</f>
        <v>0.106</v>
      </c>
    </row>
    <row r="138" spans="1:2" x14ac:dyDescent="0.35">
      <c r="A138" s="74">
        <v>36922</v>
      </c>
      <c r="B138" s="67">
        <f>VLOOKUP(A138,'China Production data'!$A$1:$C$508,3,FALSE)</f>
        <v>0.104</v>
      </c>
    </row>
    <row r="139" spans="1:2" x14ac:dyDescent="0.35">
      <c r="A139" s="73">
        <v>36950</v>
      </c>
      <c r="B139" s="67">
        <f>VLOOKUP(A139,'China Production data'!$A$1:$C$508,3,FALSE)</f>
        <v>2.3E-2</v>
      </c>
    </row>
    <row r="140" spans="1:2" x14ac:dyDescent="0.35">
      <c r="A140" s="74">
        <v>36981</v>
      </c>
      <c r="B140" s="67">
        <f>VLOOKUP(A140,'China Production data'!$A$1:$C$508,3,FALSE)</f>
        <v>0.19</v>
      </c>
    </row>
    <row r="141" spans="1:2" x14ac:dyDescent="0.35">
      <c r="A141" s="73">
        <v>37011</v>
      </c>
      <c r="B141" s="67">
        <f>VLOOKUP(A141,'China Production data'!$A$1:$C$508,3,FALSE)</f>
        <v>0.121</v>
      </c>
    </row>
    <row r="142" spans="1:2" x14ac:dyDescent="0.35">
      <c r="A142" s="74">
        <v>37042</v>
      </c>
      <c r="B142" s="67">
        <f>VLOOKUP(A142,'China Production data'!$A$1:$C$508,3,FALSE)</f>
        <v>0.115</v>
      </c>
    </row>
    <row r="143" spans="1:2" x14ac:dyDescent="0.35">
      <c r="A143" s="73">
        <v>37072</v>
      </c>
      <c r="B143" s="67">
        <f>VLOOKUP(A143,'China Production data'!$A$1:$C$508,3,FALSE)</f>
        <v>0.10199999999999999</v>
      </c>
    </row>
    <row r="144" spans="1:2" x14ac:dyDescent="0.35">
      <c r="A144" s="74">
        <v>37103</v>
      </c>
      <c r="B144" s="67">
        <f>VLOOKUP(A144,'China Production data'!$A$1:$C$508,3,FALSE)</f>
        <v>0.10100000000000001</v>
      </c>
    </row>
    <row r="145" spans="1:3" x14ac:dyDescent="0.35">
      <c r="A145" s="73">
        <v>37134</v>
      </c>
      <c r="B145" s="67">
        <f>VLOOKUP(A145,'China Production data'!$A$1:$C$508,3,FALSE)</f>
        <v>8.1000000000000003E-2</v>
      </c>
    </row>
    <row r="146" spans="1:3" x14ac:dyDescent="0.35">
      <c r="A146" s="74">
        <v>37164</v>
      </c>
      <c r="B146" s="67">
        <f>VLOOKUP(A146,'China Production data'!$A$1:$C$508,3,FALSE)</f>
        <v>8.1000000000000003E-2</v>
      </c>
    </row>
    <row r="147" spans="1:3" x14ac:dyDescent="0.35">
      <c r="A147" s="73">
        <v>37195</v>
      </c>
      <c r="B147" s="67">
        <f>VLOOKUP(A147,'China Production data'!$A$1:$C$508,3,FALSE)</f>
        <v>9.5000000000000001E-2</v>
      </c>
    </row>
    <row r="148" spans="1:3" x14ac:dyDescent="0.35">
      <c r="A148" s="74">
        <v>37225</v>
      </c>
      <c r="B148" s="67">
        <f>VLOOKUP(A148,'China Production data'!$A$1:$C$508,3,FALSE)</f>
        <v>8.7999999999999995E-2</v>
      </c>
    </row>
    <row r="149" spans="1:3" x14ac:dyDescent="0.35">
      <c r="A149" s="73">
        <v>37256</v>
      </c>
      <c r="B149" s="67">
        <f>VLOOKUP(A149,'China Production data'!$A$1:$C$508,3,FALSE)</f>
        <v>7.9000000000000001E-2</v>
      </c>
    </row>
    <row r="150" spans="1:3" x14ac:dyDescent="0.35">
      <c r="A150" s="74">
        <v>37287</v>
      </c>
      <c r="B150" s="67">
        <f>VLOOKUP(A150,'China Production data'!$A$1:$C$508,3,FALSE)</f>
        <v>8.6999999999999994E-2</v>
      </c>
    </row>
    <row r="151" spans="1:3" x14ac:dyDescent="0.35">
      <c r="A151" s="73">
        <v>37315</v>
      </c>
      <c r="B151" s="67">
        <f>VLOOKUP(A151,'China Production data'!$A$1:$C$508,3,FALSE)</f>
        <v>0.186</v>
      </c>
    </row>
    <row r="152" spans="1:3" x14ac:dyDescent="0.35">
      <c r="A152" s="74">
        <v>37346</v>
      </c>
      <c r="B152" s="67">
        <f>VLOOKUP(A152,'China Production data'!$A$1:$C$508,3,FALSE)</f>
        <v>2.7E-2</v>
      </c>
    </row>
    <row r="153" spans="1:3" x14ac:dyDescent="0.35">
      <c r="A153" s="73">
        <v>37376</v>
      </c>
      <c r="B153" s="67">
        <f>VLOOKUP(A153,'China Production data'!$A$1:$C$508,3,FALSE)</f>
        <v>0.109</v>
      </c>
    </row>
    <row r="154" spans="1:3" x14ac:dyDescent="0.35">
      <c r="A154" s="74">
        <v>37407</v>
      </c>
      <c r="B154" s="67">
        <f>VLOOKUP(A154,'China Production data'!$A$1:$C$508,3,FALSE)</f>
        <v>0.121</v>
      </c>
    </row>
    <row r="155" spans="1:3" x14ac:dyDescent="0.35">
      <c r="A155" s="73">
        <v>37437</v>
      </c>
      <c r="B155" s="67">
        <f>VLOOKUP(A155,'China Production data'!$A$1:$C$508,3,FALSE)</f>
        <v>0.129</v>
      </c>
    </row>
    <row r="156" spans="1:3" x14ac:dyDescent="0.35">
      <c r="A156" s="74">
        <v>37468</v>
      </c>
      <c r="B156" s="67">
        <f>VLOOKUP(A156,'China Production data'!$A$1:$C$508,3,FALSE)</f>
        <v>0.124</v>
      </c>
    </row>
    <row r="157" spans="1:3" x14ac:dyDescent="0.35">
      <c r="A157" s="73">
        <v>37499</v>
      </c>
      <c r="B157" s="67">
        <f>VLOOKUP(A157,'China Production data'!$A$1:$C$508,3,FALSE)</f>
        <v>0.128</v>
      </c>
    </row>
    <row r="158" spans="1:3" x14ac:dyDescent="0.35">
      <c r="A158" s="74">
        <v>37529</v>
      </c>
      <c r="B158" s="67">
        <f>VLOOKUP(A158,'China Production data'!$A$1:$C$508,3,FALSE)</f>
        <v>0.127</v>
      </c>
    </row>
    <row r="159" spans="1:3" x14ac:dyDescent="0.35">
      <c r="A159" s="68">
        <v>37560</v>
      </c>
      <c r="B159" s="67">
        <f>VLOOKUP(A159,'China Production data'!$A$1:$C$508,3,FALSE)</f>
        <v>0.13800000000000001</v>
      </c>
    </row>
    <row r="160" spans="1:3" x14ac:dyDescent="0.35">
      <c r="A160" s="75">
        <v>37590</v>
      </c>
      <c r="B160" s="67">
        <f>VLOOKUP(A160,'China Production data'!$A$1:$C$508,3,FALSE)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data'!$A$1:$C$508,3,FALSE)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data'!$A$1:$C$508,3,FALSE)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data'!$A$1:$C$508,3,FALSE)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data'!$A$1:$C$508,3,FALSE)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data'!$A$1:$C$508,3,FALSE)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data'!$A$1:$C$508,3,FALSE)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data'!$A$1:$C$508,3,FALSE)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data'!$A$1:$C$508,3,FALSE)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data'!$A$1:$C$508,3,FALSE)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data'!$A$1:$C$508,3,FALSE)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data'!$A$1:$C$508,3,FALSE)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data'!$A$1:$C$508,3,FALSE)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data'!$A$1:$C$508,3,FALSE)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data'!$A$1:$C$508,3,FALSE)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data'!$A$1:$C$508,3,FALSE)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data'!$A$1:$C$508,3,FALSE)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data'!$A$1:$C$508,3,FALSE)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data'!$A$1:$C$508,3,FALSE)</f>
        <v>0.191</v>
      </c>
      <c r="C178" s="76"/>
    </row>
    <row r="179" spans="1:3" x14ac:dyDescent="0.35">
      <c r="A179" s="77">
        <v>38168</v>
      </c>
      <c r="B179" s="67">
        <f>VLOOKUP(A179,'China Production data'!$A$1:$C$508,3,FALSE)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data'!$A$1:$C$508,3,FALSE)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data'!$A$1:$C$508,3,FALSE)</f>
        <v>0.155</v>
      </c>
      <c r="C181" s="76"/>
    </row>
    <row r="182" spans="1:3" x14ac:dyDescent="0.35">
      <c r="A182" s="75">
        <v>38260</v>
      </c>
      <c r="B182" s="67">
        <f>VLOOKUP(A182,'China Production data'!$A$1:$C$508,3,FALSE)</f>
        <v>0.159</v>
      </c>
      <c r="C182" s="76"/>
    </row>
    <row r="183" spans="1:3" x14ac:dyDescent="0.35">
      <c r="A183" s="77">
        <v>38291</v>
      </c>
      <c r="B183" s="67">
        <f>VLOOKUP(A183,'China Production data'!$A$1:$C$508,3,FALSE)</f>
        <v>0.161</v>
      </c>
      <c r="C183" s="76"/>
    </row>
    <row r="184" spans="1:3" x14ac:dyDescent="0.35">
      <c r="A184" s="75">
        <v>38321</v>
      </c>
      <c r="B184" s="67">
        <f>VLOOKUP(A184,'China Production data'!$A$1:$C$508,3,FALSE)</f>
        <v>0.157</v>
      </c>
      <c r="C184" s="76"/>
    </row>
    <row r="185" spans="1:3" x14ac:dyDescent="0.35">
      <c r="A185" s="77">
        <v>38352</v>
      </c>
      <c r="B185" s="67">
        <f>VLOOKUP(A185,'China Production data'!$A$1:$C$508,3,FALSE)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data'!$A$1:$C$508,3,FALSE)</f>
        <v>0.14399999999999999</v>
      </c>
      <c r="C186" s="76">
        <f>VLOOKUP(A186,'China Production data'!$A$1:$C$508,2,FALSE)</f>
        <v>52.1</v>
      </c>
    </row>
    <row r="187" spans="1:3" x14ac:dyDescent="0.35">
      <c r="A187" s="75">
        <v>38411</v>
      </c>
      <c r="B187" s="67">
        <f>VLOOKUP(A187,'China Production data'!$A$1:$C$508,3,FALSE)</f>
        <v>0.20899999999999999</v>
      </c>
      <c r="C187" s="76">
        <f>VLOOKUP(A187,'China Production data'!$A$1:$C$508,2,FALSE)</f>
        <v>52.9</v>
      </c>
    </row>
    <row r="188" spans="1:3" x14ac:dyDescent="0.35">
      <c r="A188" s="77">
        <v>38442</v>
      </c>
      <c r="B188" s="67">
        <f>VLOOKUP(A188,'China Production data'!$A$1:$C$508,3,FALSE)</f>
        <v>7.5999999999999998E-2</v>
      </c>
      <c r="C188" s="76">
        <f>VLOOKUP(A188,'China Production data'!$A$1:$C$508,2,FALSE)</f>
        <v>55.2</v>
      </c>
    </row>
    <row r="189" spans="1:3" x14ac:dyDescent="0.35">
      <c r="A189" s="75">
        <v>38472</v>
      </c>
      <c r="B189" s="67">
        <f>VLOOKUP(A189,'China Production data'!$A$1:$C$508,3,FALSE)</f>
        <v>0.151</v>
      </c>
      <c r="C189" s="76">
        <f>VLOOKUP(A189,'China Production data'!$A$1:$C$508,2,FALSE)</f>
        <v>54.4</v>
      </c>
    </row>
    <row r="190" spans="1:3" x14ac:dyDescent="0.35">
      <c r="A190" s="77">
        <v>38503</v>
      </c>
      <c r="B190" s="67">
        <f>VLOOKUP(A190,'China Production data'!$A$1:$C$508,3,FALSE)</f>
        <v>0.16</v>
      </c>
      <c r="C190" s="76">
        <f>VLOOKUP(A190,'China Production data'!$A$1:$C$508,2,FALSE)</f>
        <v>53.3</v>
      </c>
    </row>
    <row r="191" spans="1:3" x14ac:dyDescent="0.35">
      <c r="A191" s="75">
        <v>38533</v>
      </c>
      <c r="B191" s="67">
        <f>VLOOKUP(A191,'China Production data'!$A$1:$C$508,3,FALSE)</f>
        <v>0.16600000000000001</v>
      </c>
      <c r="C191" s="76">
        <f>VLOOKUP(A191,'China Production data'!$A$1:$C$508,2,FALSE)</f>
        <v>51</v>
      </c>
    </row>
    <row r="192" spans="1:3" x14ac:dyDescent="0.35">
      <c r="A192" s="77">
        <v>38564</v>
      </c>
      <c r="B192" s="67">
        <f>VLOOKUP(A192,'China Production data'!$A$1:$C$508,3,FALSE)</f>
        <v>0.16800000000000001</v>
      </c>
      <c r="C192" s="76">
        <f>VLOOKUP(A192,'China Production data'!$A$1:$C$508,2,FALSE)</f>
        <v>51.5</v>
      </c>
    </row>
    <row r="193" spans="1:3" x14ac:dyDescent="0.35">
      <c r="A193" s="75">
        <v>38595</v>
      </c>
      <c r="B193" s="67">
        <f>VLOOKUP(A193,'China Production data'!$A$1:$C$508,3,FALSE)</f>
        <v>0.161</v>
      </c>
      <c r="C193" s="76">
        <f>VLOOKUP(A193,'China Production data'!$A$1:$C$508,2,FALSE)</f>
        <v>50.6</v>
      </c>
    </row>
    <row r="194" spans="1:3" x14ac:dyDescent="0.35">
      <c r="A194" s="77">
        <v>38625</v>
      </c>
      <c r="B194" s="67">
        <f>VLOOKUP(A194,'China Production data'!$A$1:$C$508,3,FALSE)</f>
        <v>0.16</v>
      </c>
      <c r="C194" s="76">
        <f>VLOOKUP(A194,'China Production data'!$A$1:$C$508,2,FALSE)</f>
        <v>50.9</v>
      </c>
    </row>
    <row r="195" spans="1:3" x14ac:dyDescent="0.35">
      <c r="A195" s="75">
        <v>38656</v>
      </c>
      <c r="B195" s="67">
        <f>VLOOKUP(A195,'China Production data'!$A$1:$C$508,3,FALSE)</f>
        <v>0.16500000000000001</v>
      </c>
      <c r="C195" s="76">
        <f>VLOOKUP(A195,'China Production data'!$A$1:$C$508,2,FALSE)</f>
        <v>50.1</v>
      </c>
    </row>
    <row r="196" spans="1:3" x14ac:dyDescent="0.35">
      <c r="A196" s="77">
        <v>38686</v>
      </c>
      <c r="B196" s="67">
        <f>VLOOKUP(A196,'China Production data'!$A$1:$C$508,3,FALSE)</f>
        <v>0.161</v>
      </c>
      <c r="C196" s="76">
        <f>VLOOKUP(A196,'China Production data'!$A$1:$C$508,2,FALSE)</f>
        <v>49.8</v>
      </c>
    </row>
    <row r="197" spans="1:3" x14ac:dyDescent="0.35">
      <c r="A197" s="75">
        <v>38717</v>
      </c>
      <c r="B197" s="67">
        <f>VLOOKUP(A197,'China Production data'!$A$1:$C$508,3,FALSE)</f>
        <v>0.16600000000000001</v>
      </c>
      <c r="C197" s="76">
        <f>VLOOKUP(A197,'China Production data'!$A$1:$C$508,2,FALSE)</f>
        <v>50.1</v>
      </c>
    </row>
    <row r="198" spans="1:3" x14ac:dyDescent="0.35">
      <c r="A198" s="75">
        <v>38776</v>
      </c>
      <c r="B198" s="67">
        <f>VLOOKUP(A198,'China Production data'!$A$1:$C$508,3,FALSE)</f>
        <v>0.16500000000000001</v>
      </c>
      <c r="C198" s="76">
        <f>VLOOKUP(A198,'China Production data'!$A$1:$C$508,2,FALSE)</f>
        <v>50.7</v>
      </c>
    </row>
    <row r="199" spans="1:3" x14ac:dyDescent="0.35">
      <c r="A199" s="77">
        <v>38807</v>
      </c>
      <c r="B199" s="67">
        <f>VLOOKUP(A199,'China Production data'!$A$1:$C$508,3,FALSE)</f>
        <v>0.20100000000000001</v>
      </c>
      <c r="C199" s="76">
        <f>VLOOKUP(A199,'China Production data'!$A$1:$C$508,2,FALSE)</f>
        <v>51</v>
      </c>
    </row>
    <row r="200" spans="1:3" x14ac:dyDescent="0.35">
      <c r="A200" s="75">
        <v>38837</v>
      </c>
      <c r="B200" s="67">
        <f>VLOOKUP(A200,'China Production data'!$A$1:$C$508,3,FALSE)</f>
        <v>0.17799999999999999</v>
      </c>
      <c r="C200" s="76">
        <f>VLOOKUP(A200,'China Production data'!$A$1:$C$508,2,FALSE)</f>
        <v>52.7</v>
      </c>
    </row>
    <row r="201" spans="1:3" x14ac:dyDescent="0.35">
      <c r="A201" s="77">
        <v>38868</v>
      </c>
      <c r="B201" s="67">
        <f>VLOOKUP(A201,'China Production data'!$A$1:$C$508,3,FALSE)</f>
        <v>0.16600000000000001</v>
      </c>
      <c r="C201" s="76">
        <f>VLOOKUP(A201,'China Production data'!$A$1:$C$508,2,FALSE)</f>
        <v>52.8</v>
      </c>
    </row>
    <row r="202" spans="1:3" x14ac:dyDescent="0.35">
      <c r="A202" s="75">
        <v>38898</v>
      </c>
      <c r="B202" s="67">
        <f>VLOOKUP(A202,'China Production data'!$A$1:$C$508,3,FALSE)</f>
        <v>0.17899999999999999</v>
      </c>
      <c r="C202" s="76">
        <f>VLOOKUP(A202,'China Production data'!$A$1:$C$508,2,FALSE)</f>
        <v>52.9</v>
      </c>
    </row>
    <row r="203" spans="1:3" x14ac:dyDescent="0.35">
      <c r="A203" s="77">
        <v>38929</v>
      </c>
      <c r="B203" s="67">
        <f>VLOOKUP(A203,'China Production data'!$A$1:$C$508,3,FALSE)</f>
        <v>0.19500000000000001</v>
      </c>
      <c r="C203" s="76">
        <f>VLOOKUP(A203,'China Production data'!$A$1:$C$508,2,FALSE)</f>
        <v>53</v>
      </c>
    </row>
    <row r="204" spans="1:3" x14ac:dyDescent="0.35">
      <c r="A204" s="75">
        <v>38960</v>
      </c>
      <c r="B204" s="67">
        <f>VLOOKUP(A204,'China Production data'!$A$1:$C$508,3,FALSE)</f>
        <v>0.16700000000000001</v>
      </c>
      <c r="C204" s="76">
        <f>VLOOKUP(A204,'China Production data'!$A$1:$C$508,2,FALSE)</f>
        <v>52.6</v>
      </c>
    </row>
    <row r="205" spans="1:3" x14ac:dyDescent="0.35">
      <c r="A205" s="77">
        <v>38990</v>
      </c>
      <c r="B205" s="67">
        <f>VLOOKUP(A205,'China Production data'!$A$1:$C$508,3,FALSE)</f>
        <v>0.157</v>
      </c>
      <c r="C205" s="76">
        <f>VLOOKUP(A205,'China Production data'!$A$1:$C$508,2,FALSE)</f>
        <v>52.4</v>
      </c>
    </row>
    <row r="206" spans="1:3" x14ac:dyDescent="0.35">
      <c r="A206" s="75">
        <v>39021</v>
      </c>
      <c r="B206" s="67">
        <f>VLOOKUP(A206,'China Production data'!$A$1:$C$508,3,FALSE)</f>
        <v>0.161</v>
      </c>
      <c r="C206" s="76">
        <f>VLOOKUP(A206,'China Production data'!$A$1:$C$508,2,FALSE)</f>
        <v>52.1</v>
      </c>
    </row>
    <row r="207" spans="1:3" x14ac:dyDescent="0.35">
      <c r="A207" s="77">
        <v>39051</v>
      </c>
      <c r="B207" s="67">
        <f>VLOOKUP(A207,'China Production data'!$A$1:$C$508,3,FALSE)</f>
        <v>0.14699999999999999</v>
      </c>
      <c r="C207" s="76">
        <f>VLOOKUP(A207,'China Production data'!$A$1:$C$508,2,FALSE)</f>
        <v>53</v>
      </c>
    </row>
    <row r="208" spans="1:3" x14ac:dyDescent="0.35">
      <c r="A208" s="75">
        <v>39082</v>
      </c>
      <c r="B208" s="67">
        <f>VLOOKUP(A208,'China Production data'!$A$1:$C$508,3,FALSE)</f>
        <v>0.14899999999999999</v>
      </c>
      <c r="C208" s="76">
        <f>VLOOKUP(A208,'China Production data'!$A$1:$C$508,2,FALSE)</f>
        <v>52.4</v>
      </c>
    </row>
    <row r="209" spans="1:3" x14ac:dyDescent="0.35">
      <c r="A209" s="77">
        <v>39141</v>
      </c>
      <c r="B209" s="67">
        <f>VLOOKUP(A209,'China Production data'!$A$1:$C$508,3,FALSE)</f>
        <v>0.14699999999999999</v>
      </c>
      <c r="C209" s="76">
        <f>VLOOKUP(A209,'China Production data'!$A$1:$C$508,2,FALSE)</f>
        <v>53</v>
      </c>
    </row>
    <row r="210" spans="1:3" x14ac:dyDescent="0.35">
      <c r="A210" s="77">
        <v>39172</v>
      </c>
      <c r="B210" s="67">
        <f>VLOOKUP(A210,'China Production data'!$A$1:$C$508,3,FALSE)</f>
        <v>0.126</v>
      </c>
      <c r="C210" s="76">
        <f>VLOOKUP(A210,'China Production data'!$A$1:$C$508,2,FALSE)</f>
        <v>52.3</v>
      </c>
    </row>
    <row r="211" spans="1:3" x14ac:dyDescent="0.35">
      <c r="A211" s="75">
        <v>39202</v>
      </c>
      <c r="B211" s="67">
        <f>VLOOKUP(A211,'China Production data'!$A$1:$C$508,3,FALSE)</f>
        <v>0.17599999999999999</v>
      </c>
      <c r="C211" s="76">
        <f>VLOOKUP(A211,'China Production data'!$A$1:$C$508,2,FALSE)</f>
        <v>53.3</v>
      </c>
    </row>
    <row r="212" spans="1:3" x14ac:dyDescent="0.35">
      <c r="A212" s="77">
        <v>39233</v>
      </c>
      <c r="B212" s="67">
        <f>VLOOKUP(A212,'China Production data'!$A$1:$C$508,3,FALSE)</f>
        <v>0.17399999999999999</v>
      </c>
      <c r="C212" s="76">
        <f>VLOOKUP(A212,'China Production data'!$A$1:$C$508,2,FALSE)</f>
        <v>54.1</v>
      </c>
    </row>
    <row r="213" spans="1:3" x14ac:dyDescent="0.35">
      <c r="A213" s="75">
        <v>39263</v>
      </c>
      <c r="B213" s="67">
        <f>VLOOKUP(A213,'China Production data'!$A$1:$C$508,3,FALSE)</f>
        <v>0.18099999999999999</v>
      </c>
      <c r="C213" s="76">
        <f>VLOOKUP(A213,'China Production data'!$A$1:$C$508,2,FALSE)</f>
        <v>55</v>
      </c>
    </row>
    <row r="214" spans="1:3" x14ac:dyDescent="0.35">
      <c r="A214" s="77">
        <v>39294</v>
      </c>
      <c r="B214" s="67">
        <f>VLOOKUP(A214,'China Production data'!$A$1:$C$508,3,FALSE)</f>
        <v>0.19400000000000001</v>
      </c>
      <c r="C214" s="76">
        <f>VLOOKUP(A214,'China Production data'!$A$1:$C$508,2,FALSE)</f>
        <v>53.2</v>
      </c>
    </row>
    <row r="215" spans="1:3" x14ac:dyDescent="0.35">
      <c r="A215" s="75">
        <v>39325</v>
      </c>
      <c r="B215" s="67">
        <f>VLOOKUP(A215,'China Production data'!$A$1:$C$508,3,FALSE)</f>
        <v>0.18</v>
      </c>
      <c r="C215" s="76">
        <f>VLOOKUP(A215,'China Production data'!$A$1:$C$508,2,FALSE)</f>
        <v>53.4</v>
      </c>
    </row>
    <row r="216" spans="1:3" x14ac:dyDescent="0.35">
      <c r="A216" s="77">
        <v>39355</v>
      </c>
      <c r="B216" s="67">
        <f>VLOOKUP(A216,'China Production data'!$A$1:$C$508,3,FALSE)</f>
        <v>0.17499999999999999</v>
      </c>
      <c r="C216" s="76">
        <f>VLOOKUP(A216,'China Production data'!$A$1:$C$508,2,FALSE)</f>
        <v>55</v>
      </c>
    </row>
    <row r="217" spans="1:3" x14ac:dyDescent="0.35">
      <c r="A217" s="75">
        <v>39386</v>
      </c>
      <c r="B217" s="67">
        <f>VLOOKUP(A217,'China Production data'!$A$1:$C$508,3,FALSE)</f>
        <v>0.189</v>
      </c>
      <c r="C217" s="76">
        <f>VLOOKUP(A217,'China Production data'!$A$1:$C$508,2,FALSE)</f>
        <v>55.2</v>
      </c>
    </row>
    <row r="218" spans="1:3" x14ac:dyDescent="0.35">
      <c r="A218" s="77">
        <v>39416</v>
      </c>
      <c r="B218" s="67">
        <f>VLOOKUP(A218,'China Production data'!$A$1:$C$508,3,FALSE)</f>
        <v>0.17899999999999999</v>
      </c>
      <c r="C218" s="76">
        <f>VLOOKUP(A218,'China Production data'!$A$1:$C$508,2,FALSE)</f>
        <v>52.8</v>
      </c>
    </row>
    <row r="219" spans="1:3" x14ac:dyDescent="0.35">
      <c r="A219" s="75">
        <v>39447</v>
      </c>
      <c r="B219" s="67">
        <f>VLOOKUP(A219,'China Production data'!$A$1:$C$508,3,FALSE)</f>
        <v>0.17299999999999999</v>
      </c>
      <c r="C219" s="76">
        <f>VLOOKUP(A219,'China Production data'!$A$1:$C$508,2,FALSE)</f>
        <v>53.3</v>
      </c>
    </row>
    <row r="220" spans="1:3" x14ac:dyDescent="0.35">
      <c r="A220" s="77">
        <v>39507</v>
      </c>
      <c r="B220" s="67">
        <f>VLOOKUP(A220,'China Production data'!$A$1:$C$508,3,FALSE)</f>
        <v>0.17399999999999999</v>
      </c>
      <c r="C220" s="76">
        <f>VLOOKUP(A220,'China Production data'!$A$1:$C$508,2,FALSE)</f>
        <v>52.8</v>
      </c>
    </row>
    <row r="221" spans="1:3" x14ac:dyDescent="0.35">
      <c r="A221" s="75">
        <v>39538</v>
      </c>
      <c r="B221" s="67">
        <f>VLOOKUP(A221,'China Production data'!$A$1:$C$508,3,FALSE)</f>
        <v>0.154</v>
      </c>
      <c r="C221" s="76">
        <f>VLOOKUP(A221,'China Production data'!$A$1:$C$508,2,FALSE)</f>
        <v>54.4</v>
      </c>
    </row>
    <row r="222" spans="1:3" x14ac:dyDescent="0.35">
      <c r="A222" s="77">
        <v>39568</v>
      </c>
      <c r="B222" s="67">
        <f>VLOOKUP(A222,'China Production data'!$A$1:$C$508,3,FALSE)</f>
        <v>0.17799999999999999</v>
      </c>
      <c r="C222" s="76">
        <f>VLOOKUP(A222,'China Production data'!$A$1:$C$508,2,FALSE)</f>
        <v>55.4</v>
      </c>
    </row>
    <row r="223" spans="1:3" x14ac:dyDescent="0.35">
      <c r="A223" s="75">
        <v>39599</v>
      </c>
      <c r="B223" s="67">
        <f>VLOOKUP(A223,'China Production data'!$A$1:$C$508,3,FALSE)</f>
        <v>0.157</v>
      </c>
      <c r="C223" s="76">
        <f>VLOOKUP(A223,'China Production data'!$A$1:$C$508,2,FALSE)</f>
        <v>54.7</v>
      </c>
    </row>
    <row r="224" spans="1:3" x14ac:dyDescent="0.35">
      <c r="A224" s="77">
        <v>39629</v>
      </c>
      <c r="B224" s="67">
        <f>VLOOKUP(A224,'China Production data'!$A$1:$C$508,3,FALSE)</f>
        <v>0.16</v>
      </c>
      <c r="C224" s="76">
        <f>VLOOKUP(A224,'China Production data'!$A$1:$C$508,2,FALSE)</f>
        <v>53.3</v>
      </c>
    </row>
    <row r="225" spans="1:3" x14ac:dyDescent="0.35">
      <c r="A225" s="75">
        <v>39660</v>
      </c>
      <c r="B225" s="67">
        <f>VLOOKUP(A225,'China Production data'!$A$1:$C$508,3,FALSE)</f>
        <v>0.16</v>
      </c>
      <c r="C225" s="76">
        <f>VLOOKUP(A225,'China Production data'!$A$1:$C$508,2,FALSE)</f>
        <v>53.3</v>
      </c>
    </row>
    <row r="226" spans="1:3" x14ac:dyDescent="0.35">
      <c r="A226" s="77">
        <v>39691</v>
      </c>
      <c r="B226" s="67">
        <f>VLOOKUP(A226,'China Production data'!$A$1:$C$508,3,FALSE)</f>
        <v>0.14699999999999999</v>
      </c>
      <c r="C226" s="76">
        <f>VLOOKUP(A226,'China Production data'!$A$1:$C$508,2,FALSE)</f>
        <v>49.2</v>
      </c>
    </row>
    <row r="227" spans="1:3" x14ac:dyDescent="0.35">
      <c r="A227" s="75">
        <v>39721</v>
      </c>
      <c r="B227" s="67">
        <f>VLOOKUP(A227,'China Production data'!$A$1:$C$508,3,FALSE)</f>
        <v>0.128</v>
      </c>
      <c r="C227" s="76">
        <f>VLOOKUP(A227,'China Production data'!$A$1:$C$508,2,FALSE)</f>
        <v>47.7</v>
      </c>
    </row>
    <row r="228" spans="1:3" x14ac:dyDescent="0.35">
      <c r="A228" s="77">
        <v>39752</v>
      </c>
      <c r="B228" s="67">
        <f>VLOOKUP(A228,'China Production data'!$A$1:$C$508,3,FALSE)</f>
        <v>0.114</v>
      </c>
      <c r="C228" s="76">
        <f>VLOOKUP(A228,'China Production data'!$A$1:$C$508,2,FALSE)</f>
        <v>45.2</v>
      </c>
    </row>
    <row r="229" spans="1:3" x14ac:dyDescent="0.35">
      <c r="A229" s="75">
        <v>39782</v>
      </c>
      <c r="B229" s="67">
        <f>VLOOKUP(A229,'China Production data'!$A$1:$C$508,3,FALSE)</f>
        <v>8.2000000000000003E-2</v>
      </c>
      <c r="C229" s="76">
        <f>VLOOKUP(A229,'China Production data'!$A$1:$C$508,2,FALSE)</f>
        <v>40.9</v>
      </c>
    </row>
    <row r="230" spans="1:3" x14ac:dyDescent="0.35">
      <c r="A230" s="77">
        <v>39813</v>
      </c>
      <c r="B230" s="67">
        <f>VLOOKUP(A230,'China Production data'!$A$1:$C$508,3,FALSE)</f>
        <v>5.3999999999999999E-2</v>
      </c>
      <c r="C230" s="76">
        <f>VLOOKUP(A230,'China Production data'!$A$1:$C$508,2,FALSE)</f>
        <v>41.2</v>
      </c>
    </row>
    <row r="231" spans="1:3" x14ac:dyDescent="0.35">
      <c r="A231" s="75">
        <v>39872</v>
      </c>
      <c r="B231" s="67">
        <f>VLOOKUP(A231,'China Production data'!$A$1:$C$508,3,FALSE)</f>
        <v>5.7000000000000002E-2</v>
      </c>
      <c r="C231" s="76">
        <f>VLOOKUP(A231,'China Production data'!$A$1:$C$508,2,FALSE)</f>
        <v>45.1</v>
      </c>
    </row>
    <row r="232" spans="1:3" x14ac:dyDescent="0.35">
      <c r="A232" s="75">
        <v>39903</v>
      </c>
      <c r="B232" s="67">
        <f>VLOOKUP(A232,'China Production data'!$A$1:$C$508,3,FALSE)</f>
        <v>0.11</v>
      </c>
      <c r="C232" s="76">
        <f>VLOOKUP(A232,'China Production data'!$A$1:$C$508,2,FALSE)</f>
        <v>44.8</v>
      </c>
    </row>
    <row r="233" spans="1:3" x14ac:dyDescent="0.35">
      <c r="A233" s="77">
        <v>39933</v>
      </c>
      <c r="B233" s="67">
        <f>VLOOKUP(A233,'China Production data'!$A$1:$C$508,3,FALSE)</f>
        <v>8.3000000000000004E-2</v>
      </c>
      <c r="C233" s="76">
        <f>VLOOKUP(A233,'China Production data'!$A$1:$C$508,2,FALSE)</f>
        <v>50.1</v>
      </c>
    </row>
    <row r="234" spans="1:3" x14ac:dyDescent="0.35">
      <c r="A234" s="75">
        <v>39964</v>
      </c>
      <c r="B234" s="67">
        <f>VLOOKUP(A234,'China Production data'!$A$1:$C$508,3,FALSE)</f>
        <v>7.2999999999999995E-2</v>
      </c>
      <c r="C234" s="76">
        <f>VLOOKUP(A234,'China Production data'!$A$1:$C$508,2,FALSE)</f>
        <v>51.2</v>
      </c>
    </row>
    <row r="235" spans="1:3" x14ac:dyDescent="0.35">
      <c r="A235" s="77">
        <v>39994</v>
      </c>
      <c r="B235" s="67">
        <f>VLOOKUP(A235,'China Production data'!$A$1:$C$508,3,FALSE)</f>
        <v>8.8999999999999996E-2</v>
      </c>
      <c r="C235" s="76">
        <f>VLOOKUP(A235,'China Production data'!$A$1:$C$508,2,FALSE)</f>
        <v>51.8</v>
      </c>
    </row>
    <row r="236" spans="1:3" x14ac:dyDescent="0.35">
      <c r="A236" s="75">
        <v>40025</v>
      </c>
      <c r="B236" s="67">
        <f>VLOOKUP(A236,'China Production data'!$A$1:$C$508,3,FALSE)</f>
        <v>0.107</v>
      </c>
      <c r="C236" s="76">
        <f>VLOOKUP(A236,'China Production data'!$A$1:$C$508,2,FALSE)</f>
        <v>52.8</v>
      </c>
    </row>
    <row r="237" spans="1:3" x14ac:dyDescent="0.35">
      <c r="A237" s="77">
        <v>40056</v>
      </c>
      <c r="B237" s="67">
        <f>VLOOKUP(A237,'China Production data'!$A$1:$C$508,3,FALSE)</f>
        <v>0.108</v>
      </c>
      <c r="C237" s="76">
        <f>VLOOKUP(A237,'China Production data'!$A$1:$C$508,2,FALSE)</f>
        <v>55.1</v>
      </c>
    </row>
    <row r="238" spans="1:3" x14ac:dyDescent="0.35">
      <c r="A238" s="75">
        <v>40086</v>
      </c>
      <c r="B238" s="67">
        <f>VLOOKUP(A238,'China Production data'!$A$1:$C$508,3,FALSE)</f>
        <v>0.123</v>
      </c>
      <c r="C238" s="76">
        <f>VLOOKUP(A238,'China Production data'!$A$1:$C$508,2,FALSE)</f>
        <v>55</v>
      </c>
    </row>
    <row r="239" spans="1:3" x14ac:dyDescent="0.35">
      <c r="A239" s="77">
        <v>40117</v>
      </c>
      <c r="B239" s="67">
        <f>VLOOKUP(A239,'China Production data'!$A$1:$C$508,3,FALSE)</f>
        <v>0.13900000000000001</v>
      </c>
      <c r="C239" s="76">
        <f>VLOOKUP(A239,'China Production data'!$A$1:$C$508,2,FALSE)</f>
        <v>55.4</v>
      </c>
    </row>
    <row r="240" spans="1:3" x14ac:dyDescent="0.35">
      <c r="A240" s="75">
        <v>40147</v>
      </c>
      <c r="B240" s="67">
        <f>VLOOKUP(A240,'China Production data'!$A$1:$C$508,3,FALSE)</f>
        <v>0.161</v>
      </c>
      <c r="C240" s="76">
        <f>VLOOKUP(A240,'China Production data'!$A$1:$C$508,2,FALSE)</f>
        <v>55.7</v>
      </c>
    </row>
    <row r="241" spans="1:3" x14ac:dyDescent="0.35">
      <c r="A241" s="77">
        <v>40178</v>
      </c>
      <c r="B241" s="67">
        <f>VLOOKUP(A241,'China Production data'!$A$1:$C$508,3,FALSE)</f>
        <v>0.192</v>
      </c>
      <c r="C241" s="76">
        <f>VLOOKUP(A241,'China Production data'!$A$1:$C$508,2,FALSE)</f>
        <v>56.1</v>
      </c>
    </row>
    <row r="242" spans="1:3" x14ac:dyDescent="0.35">
      <c r="A242" s="77">
        <v>40237</v>
      </c>
      <c r="B242" s="67">
        <f>VLOOKUP(A242,'China Production data'!$A$1:$C$508,3,FALSE)</f>
        <v>0.185</v>
      </c>
      <c r="C242" s="76">
        <f>VLOOKUP(A242,'China Production data'!$A$1:$C$508,2,FALSE)</f>
        <v>55.8</v>
      </c>
    </row>
    <row r="243" spans="1:3" x14ac:dyDescent="0.35">
      <c r="A243" s="75">
        <v>40268</v>
      </c>
      <c r="B243" s="67">
        <f>VLOOKUP(A243,'China Production data'!$A$1:$C$508,3,FALSE)</f>
        <v>0.128</v>
      </c>
      <c r="C243" s="76">
        <f>VLOOKUP(A243,'China Production data'!$A$1:$C$508,2,FALSE)</f>
        <v>57</v>
      </c>
    </row>
    <row r="244" spans="1:3" x14ac:dyDescent="0.35">
      <c r="A244" s="77">
        <v>40298</v>
      </c>
      <c r="B244" s="67">
        <f>VLOOKUP(A244,'China Production data'!$A$1:$C$508,3,FALSE)</f>
        <v>0.18099999999999999</v>
      </c>
      <c r="C244" s="76">
        <f>VLOOKUP(A244,'China Production data'!$A$1:$C$508,2,FALSE)</f>
        <v>55.4</v>
      </c>
    </row>
    <row r="245" spans="1:3" x14ac:dyDescent="0.35">
      <c r="A245" s="75">
        <v>40329</v>
      </c>
      <c r="B245" s="67">
        <f>VLOOKUP(A245,'China Production data'!$A$1:$C$508,3,FALSE)</f>
        <v>0.17799999999999999</v>
      </c>
      <c r="C245" s="76">
        <f>VLOOKUP(A245,'China Production data'!$A$1:$C$508,2,FALSE)</f>
        <v>52.7</v>
      </c>
    </row>
    <row r="246" spans="1:3" x14ac:dyDescent="0.35">
      <c r="A246" s="77">
        <v>40359</v>
      </c>
      <c r="B246" s="67">
        <f>VLOOKUP(A246,'China Production data'!$A$1:$C$508,3,FALSE)</f>
        <v>0.16500000000000001</v>
      </c>
      <c r="C246" s="76">
        <f>VLOOKUP(A246,'China Production data'!$A$1:$C$508,2,FALSE)</f>
        <v>50.4</v>
      </c>
    </row>
    <row r="247" spans="1:3" x14ac:dyDescent="0.35">
      <c r="A247" s="75">
        <v>40390</v>
      </c>
      <c r="B247" s="67">
        <f>VLOOKUP(A247,'China Production data'!$A$1:$C$508,3,FALSE)</f>
        <v>0.13700000000000001</v>
      </c>
      <c r="C247" s="76">
        <f>VLOOKUP(A247,'China Production data'!$A$1:$C$508,2,FALSE)</f>
        <v>49.4</v>
      </c>
    </row>
    <row r="248" spans="1:3" x14ac:dyDescent="0.35">
      <c r="A248" s="77">
        <v>40421</v>
      </c>
      <c r="B248" s="67">
        <f>VLOOKUP(A248,'China Production data'!$A$1:$C$508,3,FALSE)</f>
        <v>0.13400000000000001</v>
      </c>
      <c r="C248" s="76">
        <f>VLOOKUP(A248,'China Production data'!$A$1:$C$508,2,FALSE)</f>
        <v>51.9</v>
      </c>
    </row>
    <row r="249" spans="1:3" x14ac:dyDescent="0.35">
      <c r="A249" s="75">
        <v>40451</v>
      </c>
      <c r="B249" s="67">
        <f>VLOOKUP(A249,'China Production data'!$A$1:$C$508,3,FALSE)</f>
        <v>0.13900000000000001</v>
      </c>
      <c r="C249" s="76">
        <f>VLOOKUP(A249,'China Production data'!$A$1:$C$508,2,FALSE)</f>
        <v>52.9</v>
      </c>
    </row>
    <row r="250" spans="1:3" x14ac:dyDescent="0.35">
      <c r="A250" s="77">
        <v>40482</v>
      </c>
      <c r="B250" s="67">
        <f>VLOOKUP(A250,'China Production data'!$A$1:$C$508,3,FALSE)</f>
        <v>0.13300000000000001</v>
      </c>
      <c r="C250" s="76">
        <f>VLOOKUP(A250,'China Production data'!$A$1:$C$508,2,FALSE)</f>
        <v>54.8</v>
      </c>
    </row>
    <row r="251" spans="1:3" x14ac:dyDescent="0.35">
      <c r="A251" s="75">
        <v>40512</v>
      </c>
      <c r="B251" s="67">
        <f>VLOOKUP(A251,'China Production data'!$A$1:$C$508,3,FALSE)</f>
        <v>0.13100000000000001</v>
      </c>
      <c r="C251" s="76">
        <f>VLOOKUP(A251,'China Production data'!$A$1:$C$508,2,FALSE)</f>
        <v>55.3</v>
      </c>
    </row>
    <row r="252" spans="1:3" x14ac:dyDescent="0.35">
      <c r="A252" s="77">
        <v>40543</v>
      </c>
      <c r="B252" s="67">
        <f>VLOOKUP(A252,'China Production data'!$A$1:$C$508,3,FALSE)</f>
        <v>0.13300000000000001</v>
      </c>
      <c r="C252" s="76">
        <f>VLOOKUP(A252,'China Production data'!$A$1:$C$508,2,FALSE)</f>
        <v>54.4</v>
      </c>
    </row>
    <row r="253" spans="1:3" x14ac:dyDescent="0.35">
      <c r="A253" s="75">
        <v>40602</v>
      </c>
      <c r="B253" s="67">
        <f>VLOOKUP(A253,'China Production data'!$A$1:$C$508,3,FALSE)</f>
        <v>0.13500000000000001</v>
      </c>
      <c r="C253" s="76">
        <f>VLOOKUP(A253,'China Production data'!$A$1:$C$508,2,FALSE)</f>
        <v>51.7</v>
      </c>
    </row>
    <row r="254" spans="1:3" x14ac:dyDescent="0.35">
      <c r="A254" s="75">
        <v>40633</v>
      </c>
      <c r="B254" s="67">
        <f>VLOOKUP(A254,'China Production data'!$A$1:$C$508,3,FALSE)</f>
        <v>0.14099999999999999</v>
      </c>
      <c r="C254" s="76">
        <f>VLOOKUP(A254,'China Production data'!$A$1:$C$508,2,FALSE)</f>
        <v>51.8</v>
      </c>
    </row>
    <row r="255" spans="1:3" x14ac:dyDescent="0.35">
      <c r="A255" s="77">
        <v>40663</v>
      </c>
      <c r="B255" s="67">
        <f>VLOOKUP(A255,'China Production data'!$A$1:$C$508,3,FALSE)</f>
        <v>0.14799999999999999</v>
      </c>
      <c r="C255" s="76">
        <f>VLOOKUP(A255,'China Production data'!$A$1:$C$508,2,FALSE)</f>
        <v>51.8</v>
      </c>
    </row>
    <row r="256" spans="1:3" x14ac:dyDescent="0.35">
      <c r="A256" s="75">
        <v>40694</v>
      </c>
      <c r="B256" s="67">
        <f>VLOOKUP(A256,'China Production data'!$A$1:$C$508,3,FALSE)</f>
        <v>0.13400000000000001</v>
      </c>
      <c r="C256" s="76">
        <f>VLOOKUP(A256,'China Production data'!$A$1:$C$508,2,FALSE)</f>
        <v>51.6</v>
      </c>
    </row>
    <row r="257" spans="1:3" x14ac:dyDescent="0.35">
      <c r="A257" s="77">
        <v>40724</v>
      </c>
      <c r="B257" s="67">
        <f>VLOOKUP(A257,'China Production data'!$A$1:$C$508,3,FALSE)</f>
        <v>0.13300000000000001</v>
      </c>
      <c r="C257" s="76">
        <f>VLOOKUP(A257,'China Production data'!$A$1:$C$508,2,FALSE)</f>
        <v>50.1</v>
      </c>
    </row>
    <row r="258" spans="1:3" x14ac:dyDescent="0.35">
      <c r="A258" s="75">
        <v>40755</v>
      </c>
      <c r="B258" s="67">
        <f>VLOOKUP(A258,'China Production data'!$A$1:$C$508,3,FALSE)</f>
        <v>0.151</v>
      </c>
      <c r="C258" s="76">
        <f>VLOOKUP(A258,'China Production data'!$A$1:$C$508,2,FALSE)</f>
        <v>49.3</v>
      </c>
    </row>
    <row r="259" spans="1:3" x14ac:dyDescent="0.35">
      <c r="A259" s="77">
        <v>40786</v>
      </c>
      <c r="B259" s="67">
        <f>VLOOKUP(A259,'China Production data'!$A$1:$C$508,3,FALSE)</f>
        <v>0.14000000000000001</v>
      </c>
      <c r="C259" s="76">
        <f>VLOOKUP(A259,'China Production data'!$A$1:$C$508,2,FALSE)</f>
        <v>49.9</v>
      </c>
    </row>
    <row r="260" spans="1:3" x14ac:dyDescent="0.35">
      <c r="A260" s="75">
        <v>40816</v>
      </c>
      <c r="B260" s="67">
        <f>VLOOKUP(A260,'China Production data'!$A$1:$C$508,3,FALSE)</f>
        <v>0.13500000000000001</v>
      </c>
      <c r="C260" s="76">
        <f>VLOOKUP(A260,'China Production data'!$A$1:$C$508,2,FALSE)</f>
        <v>49.9</v>
      </c>
    </row>
    <row r="261" spans="1:3" x14ac:dyDescent="0.35">
      <c r="A261" s="77">
        <v>40847</v>
      </c>
      <c r="B261" s="67">
        <f>VLOOKUP(A261,'China Production data'!$A$1:$C$508,3,FALSE)</f>
        <v>0.13800000000000001</v>
      </c>
      <c r="C261" s="76">
        <f>VLOOKUP(A261,'China Production data'!$A$1:$C$508,2,FALSE)</f>
        <v>51</v>
      </c>
    </row>
    <row r="262" spans="1:3" x14ac:dyDescent="0.35">
      <c r="A262" s="75">
        <v>40877</v>
      </c>
      <c r="B262" s="67">
        <f>VLOOKUP(A262,'China Production data'!$A$1:$C$508,3,FALSE)</f>
        <v>0.13200000000000001</v>
      </c>
      <c r="C262" s="76">
        <f>VLOOKUP(A262,'China Production data'!$A$1:$C$508,2,FALSE)</f>
        <v>47.7</v>
      </c>
    </row>
    <row r="263" spans="1:3" x14ac:dyDescent="0.35">
      <c r="A263" s="77">
        <v>40908</v>
      </c>
      <c r="B263" s="67">
        <f>VLOOKUP(A263,'China Production data'!$A$1:$C$508,3,FALSE)</f>
        <v>0.124</v>
      </c>
      <c r="C263" s="76">
        <f>VLOOKUP(A263,'China Production data'!$A$1:$C$508,2,FALSE)</f>
        <v>48.7</v>
      </c>
    </row>
    <row r="264" spans="1:3" x14ac:dyDescent="0.35">
      <c r="A264" s="75">
        <v>40968</v>
      </c>
      <c r="B264" s="67">
        <f>VLOOKUP(A264,'China Production data'!$A$1:$C$508,3,FALSE)</f>
        <v>0.128</v>
      </c>
      <c r="C264" s="76">
        <f>VLOOKUP(A264,'China Production data'!$A$1:$C$508,2,FALSE)</f>
        <v>49.6</v>
      </c>
    </row>
    <row r="265" spans="1:3" x14ac:dyDescent="0.35">
      <c r="A265" s="77">
        <v>40999</v>
      </c>
      <c r="B265" s="67">
        <f>VLOOKUP(A265,'China Production data'!$A$1:$C$508,3,FALSE)</f>
        <v>0.114</v>
      </c>
      <c r="C265" s="76">
        <f>VLOOKUP(A265,'China Production data'!$A$1:$C$508,2,FALSE)</f>
        <v>48.3</v>
      </c>
    </row>
    <row r="266" spans="1:3" x14ac:dyDescent="0.35">
      <c r="A266" s="75">
        <v>41029</v>
      </c>
      <c r="B266" s="67">
        <f>VLOOKUP(A266,'China Production data'!$A$1:$C$508,3,FALSE)</f>
        <v>0.11899999999999999</v>
      </c>
      <c r="C266" s="76">
        <f>VLOOKUP(A266,'China Production data'!$A$1:$C$508,2,FALSE)</f>
        <v>49.3</v>
      </c>
    </row>
    <row r="267" spans="1:3" x14ac:dyDescent="0.35">
      <c r="A267" s="77">
        <v>41060</v>
      </c>
      <c r="B267" s="67">
        <f>VLOOKUP(A267,'China Production data'!$A$1:$C$508,3,FALSE)</f>
        <v>9.2999999999999999E-2</v>
      </c>
      <c r="C267" s="76">
        <f>VLOOKUP(A267,'China Production data'!$A$1:$C$508,2,FALSE)</f>
        <v>48.4</v>
      </c>
    </row>
    <row r="268" spans="1:3" x14ac:dyDescent="0.35">
      <c r="A268" s="75">
        <v>41090</v>
      </c>
      <c r="B268" s="67">
        <f>VLOOKUP(A268,'China Production data'!$A$1:$C$508,3,FALSE)</f>
        <v>9.6000000000000002E-2</v>
      </c>
      <c r="C268" s="76">
        <f>VLOOKUP(A268,'China Production data'!$A$1:$C$508,2,FALSE)</f>
        <v>48.2</v>
      </c>
    </row>
    <row r="269" spans="1:3" x14ac:dyDescent="0.35">
      <c r="A269" s="77">
        <v>41121</v>
      </c>
      <c r="B269" s="67">
        <f>VLOOKUP(A269,'China Production data'!$A$1:$C$508,3,FALSE)</f>
        <v>9.5000000000000001E-2</v>
      </c>
      <c r="C269" s="76">
        <f>VLOOKUP(A269,'China Production data'!$A$1:$C$508,2,FALSE)</f>
        <v>49.3</v>
      </c>
    </row>
    <row r="270" spans="1:3" x14ac:dyDescent="0.35">
      <c r="A270" s="75">
        <v>41152</v>
      </c>
      <c r="B270" s="67">
        <f>VLOOKUP(A270,'China Production data'!$A$1:$C$508,3,FALSE)</f>
        <v>9.1999999999999998E-2</v>
      </c>
      <c r="C270" s="76">
        <f>VLOOKUP(A270,'China Production data'!$A$1:$C$508,2,FALSE)</f>
        <v>47.7</v>
      </c>
    </row>
    <row r="271" spans="1:3" x14ac:dyDescent="0.35">
      <c r="A271" s="77">
        <v>41182</v>
      </c>
      <c r="B271" s="67">
        <f>VLOOKUP(A271,'China Production data'!$A$1:$C$508,3,FALSE)</f>
        <v>8.8999999999999996E-2</v>
      </c>
      <c r="C271" s="76">
        <f>VLOOKUP(A271,'China Production data'!$A$1:$C$508,2,FALSE)</f>
        <v>47.9</v>
      </c>
    </row>
    <row r="272" spans="1:3" x14ac:dyDescent="0.35">
      <c r="A272" s="75">
        <v>41213</v>
      </c>
      <c r="B272" s="67">
        <f>VLOOKUP(A272,'China Production data'!$A$1:$C$508,3,FALSE)</f>
        <v>9.1999999999999998E-2</v>
      </c>
      <c r="C272" s="76">
        <f>VLOOKUP(A272,'China Production data'!$A$1:$C$508,2,FALSE)</f>
        <v>49.5</v>
      </c>
    </row>
    <row r="273" spans="1:3" x14ac:dyDescent="0.35">
      <c r="A273" s="77">
        <v>41243</v>
      </c>
      <c r="B273" s="67">
        <f>VLOOKUP(A273,'China Production data'!$A$1:$C$508,3,FALSE)</f>
        <v>9.6000000000000002E-2</v>
      </c>
      <c r="C273" s="76">
        <f>VLOOKUP(A273,'China Production data'!$A$1:$C$508,2,FALSE)</f>
        <v>50.5</v>
      </c>
    </row>
    <row r="274" spans="1:3" x14ac:dyDescent="0.35">
      <c r="A274" s="75">
        <v>41274</v>
      </c>
      <c r="B274" s="67">
        <f>VLOOKUP(A274,'China Production data'!$A$1:$C$508,3,FALSE)</f>
        <v>0.10100000000000001</v>
      </c>
      <c r="C274" s="76">
        <f>VLOOKUP(A274,'China Production data'!$A$1:$C$508,2,FALSE)</f>
        <v>51.5</v>
      </c>
    </row>
    <row r="275" spans="1:3" x14ac:dyDescent="0.35">
      <c r="A275" s="77">
        <v>41333</v>
      </c>
      <c r="B275" s="67">
        <f>VLOOKUP(A275,'China Production data'!$A$1:$C$508,3,FALSE)</f>
        <v>0.10299999999999999</v>
      </c>
      <c r="C275" s="76">
        <f>VLOOKUP(A275,'China Production data'!$A$1:$C$508,2,FALSE)</f>
        <v>50.4</v>
      </c>
    </row>
    <row r="276" spans="1:3" x14ac:dyDescent="0.35">
      <c r="A276" s="75">
        <v>41364</v>
      </c>
      <c r="B276" s="67">
        <f>VLOOKUP(A276,'China Production data'!$A$1:$C$508,3,FALSE)</f>
        <v>9.9000000000000005E-2</v>
      </c>
      <c r="C276" s="76">
        <f>VLOOKUP(A276,'China Production data'!$A$1:$C$508,2,FALSE)</f>
        <v>51.6</v>
      </c>
    </row>
    <row r="277" spans="1:3" x14ac:dyDescent="0.35">
      <c r="A277" s="77">
        <v>41394</v>
      </c>
      <c r="B277" s="67">
        <f>VLOOKUP(A277,'China Production data'!$A$1:$C$508,3,FALSE)</f>
        <v>8.8999999999999996E-2</v>
      </c>
      <c r="C277" s="76">
        <f>VLOOKUP(A277,'China Production data'!$A$1:$C$508,2,FALSE)</f>
        <v>50.4</v>
      </c>
    </row>
    <row r="278" spans="1:3" x14ac:dyDescent="0.35">
      <c r="A278" s="75">
        <v>41425</v>
      </c>
      <c r="B278" s="67">
        <f>VLOOKUP(A278,'China Production data'!$A$1:$C$508,3,FALSE)</f>
        <v>9.2999999999999999E-2</v>
      </c>
      <c r="C278" s="76">
        <f>VLOOKUP(A278,'China Production data'!$A$1:$C$508,2,FALSE)</f>
        <v>49.2</v>
      </c>
    </row>
    <row r="279" spans="1:3" x14ac:dyDescent="0.35">
      <c r="A279" s="77">
        <v>41455</v>
      </c>
      <c r="B279" s="67">
        <f>VLOOKUP(A279,'China Production data'!$A$1:$C$508,3,FALSE)</f>
        <v>9.1999999999999998E-2</v>
      </c>
      <c r="C279" s="76">
        <f>VLOOKUP(A279,'China Production data'!$A$1:$C$508,2,FALSE)</f>
        <v>48.2</v>
      </c>
    </row>
    <row r="280" spans="1:3" x14ac:dyDescent="0.35">
      <c r="A280" s="75">
        <v>41486</v>
      </c>
      <c r="B280" s="67">
        <f>VLOOKUP(A280,'China Production data'!$A$1:$C$508,3,FALSE)</f>
        <v>8.8999999999999996E-2</v>
      </c>
      <c r="C280" s="76">
        <f>VLOOKUP(A280,'China Production data'!$A$1:$C$508,2,FALSE)</f>
        <v>47.7</v>
      </c>
    </row>
    <row r="281" spans="1:3" x14ac:dyDescent="0.35">
      <c r="A281" s="77">
        <v>41517</v>
      </c>
      <c r="B281" s="67">
        <f>VLOOKUP(A281,'China Production data'!$A$1:$C$508,3,FALSE)</f>
        <v>9.7000000000000003E-2</v>
      </c>
      <c r="C281" s="76">
        <f>VLOOKUP(A281,'China Production data'!$A$1:$C$508,2,FALSE)</f>
        <v>50.1</v>
      </c>
    </row>
    <row r="282" spans="1:3" x14ac:dyDescent="0.35">
      <c r="A282" s="75">
        <v>41547</v>
      </c>
      <c r="B282" s="67">
        <f>VLOOKUP(A282,'China Production data'!$A$1:$C$508,3,FALSE)</f>
        <v>0.104</v>
      </c>
      <c r="C282" s="76">
        <f>VLOOKUP(A282,'China Production data'!$A$1:$C$508,2,FALSE)</f>
        <v>50.2</v>
      </c>
    </row>
    <row r="283" spans="1:3" x14ac:dyDescent="0.35">
      <c r="A283" s="77">
        <v>41578</v>
      </c>
      <c r="B283" s="67">
        <f>VLOOKUP(A283,'China Production data'!$A$1:$C$508,3,FALSE)</f>
        <v>0.10199999999999999</v>
      </c>
      <c r="C283" s="76">
        <f>VLOOKUP(A283,'China Production data'!$A$1:$C$508,2,FALSE)</f>
        <v>50.9</v>
      </c>
    </row>
    <row r="284" spans="1:3" x14ac:dyDescent="0.35">
      <c r="A284" s="75">
        <v>41608</v>
      </c>
      <c r="B284" s="67">
        <f>VLOOKUP(A284,'China Production data'!$A$1:$C$508,3,FALSE)</f>
        <v>0.10299999999999999</v>
      </c>
      <c r="C284" s="76">
        <f>VLOOKUP(A284,'China Production data'!$A$1:$C$508,2,FALSE)</f>
        <v>50.8</v>
      </c>
    </row>
    <row r="285" spans="1:3" x14ac:dyDescent="0.35">
      <c r="A285" s="77">
        <v>41639</v>
      </c>
      <c r="B285" s="67">
        <f>VLOOKUP(A285,'China Production data'!$A$1:$C$508,3,FALSE)</f>
        <v>0.1</v>
      </c>
      <c r="C285" s="76">
        <f>VLOOKUP(A285,'China Production data'!$A$1:$C$508,2,FALSE)</f>
        <v>50.5</v>
      </c>
    </row>
    <row r="286" spans="1:3" x14ac:dyDescent="0.35">
      <c r="A286" s="75">
        <v>41698</v>
      </c>
      <c r="B286" s="67">
        <f>VLOOKUP(A286,'China Production data'!$A$1:$C$508,3,FALSE)</f>
        <v>9.7000000000000003E-2</v>
      </c>
      <c r="C286" s="76">
        <f>VLOOKUP(A286,'China Production data'!$A$1:$C$508,2,FALSE)</f>
        <v>48.5</v>
      </c>
    </row>
    <row r="287" spans="1:3" x14ac:dyDescent="0.35">
      <c r="A287" s="77">
        <v>41729</v>
      </c>
      <c r="B287" s="67">
        <f>VLOOKUP(A287,'China Production data'!$A$1:$C$508,3,FALSE)</f>
        <v>8.5999999999999993E-2</v>
      </c>
      <c r="C287" s="76">
        <f>VLOOKUP(A287,'China Production data'!$A$1:$C$508,2,FALSE)</f>
        <v>48</v>
      </c>
    </row>
    <row r="288" spans="1:3" x14ac:dyDescent="0.35">
      <c r="A288" s="75">
        <v>41759</v>
      </c>
      <c r="B288" s="67">
        <f>VLOOKUP(A288,'China Production data'!$A$1:$C$508,3,FALSE)</f>
        <v>8.7999999999999995E-2</v>
      </c>
      <c r="C288" s="76">
        <f>VLOOKUP(A288,'China Production data'!$A$1:$C$508,2,FALSE)</f>
        <v>48.1</v>
      </c>
    </row>
    <row r="289" spans="1:3" x14ac:dyDescent="0.35">
      <c r="A289" s="77">
        <v>41790</v>
      </c>
      <c r="B289" s="67">
        <f>VLOOKUP(A289,'China Production data'!$A$1:$C$508,3,FALSE)</f>
        <v>8.6999999999999994E-2</v>
      </c>
      <c r="C289" s="76">
        <f>VLOOKUP(A289,'China Production data'!$A$1:$C$508,2,FALSE)</f>
        <v>49.4</v>
      </c>
    </row>
    <row r="290" spans="1:3" x14ac:dyDescent="0.35">
      <c r="A290" s="75">
        <v>41820</v>
      </c>
      <c r="B290" s="67">
        <f>VLOOKUP(A290,'China Production data'!$A$1:$C$508,3,FALSE)</f>
        <v>8.7999999999999995E-2</v>
      </c>
      <c r="C290" s="76">
        <f>VLOOKUP(A290,'China Production data'!$A$1:$C$508,2,FALSE)</f>
        <v>50.7</v>
      </c>
    </row>
    <row r="291" spans="1:3" x14ac:dyDescent="0.35">
      <c r="A291" s="77">
        <v>41851</v>
      </c>
      <c r="B291" s="67">
        <f>VLOOKUP(A291,'China Production data'!$A$1:$C$508,3,FALSE)</f>
        <v>9.1999999999999998E-2</v>
      </c>
      <c r="C291" s="76">
        <f>VLOOKUP(A291,'China Production data'!$A$1:$C$508,2,FALSE)</f>
        <v>51.7</v>
      </c>
    </row>
    <row r="292" spans="1:3" x14ac:dyDescent="0.35">
      <c r="A292" s="75">
        <v>41882</v>
      </c>
      <c r="B292" s="67">
        <f>VLOOKUP(A292,'China Production data'!$A$1:$C$508,3,FALSE)</f>
        <v>0.09</v>
      </c>
      <c r="C292" s="76">
        <f>VLOOKUP(A292,'China Production data'!$A$1:$C$508,2,FALSE)</f>
        <v>50.2</v>
      </c>
    </row>
    <row r="293" spans="1:3" x14ac:dyDescent="0.35">
      <c r="A293" s="77">
        <v>41912</v>
      </c>
      <c r="B293" s="67">
        <f>VLOOKUP(A293,'China Production data'!$A$1:$C$508,3,FALSE)</f>
        <v>6.9000000000000006E-2</v>
      </c>
      <c r="C293" s="76">
        <f>VLOOKUP(A293,'China Production data'!$A$1:$C$508,2,FALSE)</f>
        <v>51.1</v>
      </c>
    </row>
    <row r="294" spans="1:3" x14ac:dyDescent="0.35">
      <c r="A294" s="75">
        <v>41943</v>
      </c>
      <c r="B294" s="67">
        <f>VLOOKUP(A294,'China Production data'!$A$1:$C$508,3,FALSE)</f>
        <v>0.08</v>
      </c>
      <c r="C294" s="76">
        <f>VLOOKUP(A294,'China Production data'!$A$1:$C$508,2,FALSE)</f>
        <v>50.8</v>
      </c>
    </row>
    <row r="295" spans="1:3" x14ac:dyDescent="0.35">
      <c r="A295" s="77">
        <v>41973</v>
      </c>
      <c r="B295" s="67">
        <f>VLOOKUP(A295,'China Production data'!$A$1:$C$508,3,FALSE)</f>
        <v>7.6999999999999999E-2</v>
      </c>
      <c r="C295" s="76">
        <f>VLOOKUP(A295,'China Production data'!$A$1:$C$508,2,FALSE)</f>
        <v>50.3</v>
      </c>
    </row>
    <row r="296" spans="1:3" x14ac:dyDescent="0.35">
      <c r="A296" s="75">
        <v>42004</v>
      </c>
      <c r="B296" s="67">
        <f>VLOOKUP(A296,'China Production data'!$A$1:$C$508,3,FALSE)</f>
        <v>7.1999999999999995E-2</v>
      </c>
      <c r="C296" s="76">
        <f>VLOOKUP(A296,'China Production data'!$A$1:$C$508,2,FALSE)</f>
        <v>50.1</v>
      </c>
    </row>
    <row r="297" spans="1:3" x14ac:dyDescent="0.35">
      <c r="A297" s="77">
        <v>42063</v>
      </c>
      <c r="B297" s="67">
        <f>VLOOKUP(A297,'China Production data'!$A$1:$C$508,3,FALSE)</f>
        <v>7.9000000000000001E-2</v>
      </c>
      <c r="C297" s="76">
        <f>VLOOKUP(A297,'China Production data'!$A$1:$C$508,2,FALSE)</f>
        <v>49.9</v>
      </c>
    </row>
    <row r="298" spans="1:3" x14ac:dyDescent="0.35">
      <c r="A298" s="75">
        <v>42094</v>
      </c>
      <c r="B298" s="67">
        <f>VLOOKUP(A298,'China Production data'!$A$1:$C$508,3,FALSE)</f>
        <v>6.8000000000000005E-2</v>
      </c>
      <c r="C298" s="76">
        <f>VLOOKUP(A298,'China Production data'!$A$1:$C$508,2,FALSE)</f>
        <v>50.1</v>
      </c>
    </row>
    <row r="299" spans="1:3" x14ac:dyDescent="0.35">
      <c r="A299" s="77">
        <v>42124</v>
      </c>
      <c r="B299" s="67">
        <f>VLOOKUP(A299,'China Production data'!$A$1:$C$508,3,FALSE)</f>
        <v>5.6000000000000001E-2</v>
      </c>
      <c r="C299" s="76">
        <f>VLOOKUP(A299,'China Production data'!$A$1:$C$508,2,FALSE)</f>
        <v>50.1</v>
      </c>
    </row>
    <row r="300" spans="1:3" x14ac:dyDescent="0.35">
      <c r="A300" s="75">
        <v>42155</v>
      </c>
      <c r="B300" s="67">
        <f>VLOOKUP(A300,'China Production data'!$A$1:$C$508,3,FALSE)</f>
        <v>5.8999999999999997E-2</v>
      </c>
      <c r="C300" s="76">
        <f>VLOOKUP(A300,'China Production data'!$A$1:$C$508,2,FALSE)</f>
        <v>50.2</v>
      </c>
    </row>
    <row r="301" spans="1:3" x14ac:dyDescent="0.35">
      <c r="A301" s="77">
        <v>42185</v>
      </c>
      <c r="B301" s="67">
        <f>VLOOKUP(A301,'China Production data'!$A$1:$C$508,3,FALSE)</f>
        <v>6.0999999999999999E-2</v>
      </c>
      <c r="C301" s="76">
        <f>VLOOKUP(A301,'China Production data'!$A$1:$C$508,2,FALSE)</f>
        <v>50.2</v>
      </c>
    </row>
    <row r="302" spans="1:3" x14ac:dyDescent="0.35">
      <c r="A302" s="75">
        <v>42216</v>
      </c>
      <c r="B302" s="67">
        <f>VLOOKUP(A302,'China Production data'!$A$1:$C$508,3,FALSE)</f>
        <v>6.8000000000000005E-2</v>
      </c>
      <c r="C302" s="76">
        <f>VLOOKUP(A302,'China Production data'!$A$1:$C$508,2,FALSE)</f>
        <v>50</v>
      </c>
    </row>
    <row r="303" spans="1:3" x14ac:dyDescent="0.35">
      <c r="A303" s="77">
        <v>42247</v>
      </c>
      <c r="B303" s="67">
        <f>VLOOKUP(A303,'China Production data'!$A$1:$C$508,3,FALSE)</f>
        <v>0.06</v>
      </c>
      <c r="C303" s="76">
        <f>VLOOKUP(A303,'China Production data'!$A$1:$C$508,2,FALSE)</f>
        <v>47.3</v>
      </c>
    </row>
    <row r="304" spans="1:3" x14ac:dyDescent="0.35">
      <c r="A304" s="75">
        <v>42277</v>
      </c>
      <c r="B304" s="67">
        <f>VLOOKUP(A304,'China Production data'!$A$1:$C$508,3,FALSE)</f>
        <v>6.0999999999999999E-2</v>
      </c>
      <c r="C304" s="76">
        <f>VLOOKUP(A304,'China Production data'!$A$1:$C$508,2,FALSE)</f>
        <v>47.2</v>
      </c>
    </row>
    <row r="305" spans="1:3" x14ac:dyDescent="0.35">
      <c r="A305" s="77">
        <v>42308</v>
      </c>
      <c r="B305" s="67">
        <f>VLOOKUP(A305,'China Production data'!$A$1:$C$508,3,FALSE)</f>
        <v>5.7000000000000002E-2</v>
      </c>
      <c r="C305" s="76">
        <f>VLOOKUP(A305,'China Production data'!$A$1:$C$508,2,FALSE)</f>
        <v>48.3</v>
      </c>
    </row>
    <row r="306" spans="1:3" x14ac:dyDescent="0.35">
      <c r="A306" s="75">
        <v>42338</v>
      </c>
      <c r="B306" s="67">
        <f>VLOOKUP(A306,'China Production data'!$A$1:$C$508,3,FALSE)</f>
        <v>5.6000000000000001E-2</v>
      </c>
      <c r="C306" s="76">
        <f>VLOOKUP(A306,'China Production data'!$A$1:$C$508,2,FALSE)</f>
        <v>48.6</v>
      </c>
    </row>
    <row r="307" spans="1:3" x14ac:dyDescent="0.35">
      <c r="A307" s="77">
        <v>42369</v>
      </c>
      <c r="B307" s="67">
        <f>VLOOKUP(A307,'China Production data'!$A$1:$C$508,3,FALSE)</f>
        <v>6.2E-2</v>
      </c>
      <c r="C307" s="76">
        <f>VLOOKUP(A307,'China Production data'!$A$1:$C$508,2,FALSE)</f>
        <v>48.2</v>
      </c>
    </row>
    <row r="308" spans="1:3" x14ac:dyDescent="0.35">
      <c r="A308" s="75">
        <v>42400</v>
      </c>
      <c r="B308" s="67">
        <f>VLOOKUP(A308,'China Production data'!$A$1:$C$508,3,FALSE)</f>
        <v>5.8999999999999997E-2</v>
      </c>
      <c r="C308" s="76">
        <f>VLOOKUP(A308,'China Production data'!$A$1:$C$508,2,FALSE)</f>
        <v>48.4</v>
      </c>
    </row>
    <row r="309" spans="1:3" x14ac:dyDescent="0.35">
      <c r="A309" s="77">
        <v>42460</v>
      </c>
      <c r="B309" s="67">
        <f>VLOOKUP(A309,'China Production data'!$A$1:$C$508,3,FALSE)</f>
        <v>5.3999999999999999E-2</v>
      </c>
      <c r="C309" s="76">
        <f>VLOOKUP(A309,'China Production data'!$A$1:$C$508,2,FALSE)</f>
        <v>49.7</v>
      </c>
    </row>
    <row r="310" spans="1:3" x14ac:dyDescent="0.35">
      <c r="A310" s="75">
        <v>42490</v>
      </c>
      <c r="B310" s="67">
        <f>VLOOKUP(A310,'China Production data'!$A$1:$C$508,3,FALSE)</f>
        <v>6.8000000000000005E-2</v>
      </c>
      <c r="C310" s="76">
        <f>VLOOKUP(A310,'China Production data'!$A$1:$C$508,2,FALSE)</f>
        <v>49.4</v>
      </c>
    </row>
    <row r="311" spans="1:3" x14ac:dyDescent="0.35">
      <c r="A311" s="77">
        <v>42521</v>
      </c>
      <c r="B311" s="67">
        <f>VLOOKUP(A311,'China Production data'!$A$1:$C$508,3,FALSE)</f>
        <v>0.06</v>
      </c>
      <c r="C311" s="76">
        <f>VLOOKUP(A311,'China Production data'!$A$1:$C$508,2,FALSE)</f>
        <v>49.2</v>
      </c>
    </row>
    <row r="312" spans="1:3" x14ac:dyDescent="0.35">
      <c r="A312" s="75">
        <v>42551</v>
      </c>
      <c r="B312" s="67">
        <f>VLOOKUP(A312,'China Production data'!$A$1:$C$508,3,FALSE)</f>
        <v>0.06</v>
      </c>
      <c r="C312" s="76">
        <f>VLOOKUP(A312,'China Production data'!$A$1:$C$508,2,FALSE)</f>
        <v>48.6</v>
      </c>
    </row>
    <row r="313" spans="1:3" x14ac:dyDescent="0.35">
      <c r="A313" s="77">
        <v>42582</v>
      </c>
      <c r="B313" s="67">
        <f>VLOOKUP(A313,'China Production data'!$A$1:$C$508,3,FALSE)</f>
        <v>6.2E-2</v>
      </c>
      <c r="C313" s="76">
        <f>VLOOKUP(A313,'China Production data'!$A$1:$C$508,2,FALSE)</f>
        <v>50.6</v>
      </c>
    </row>
    <row r="314" spans="1:3" x14ac:dyDescent="0.35">
      <c r="A314" s="75">
        <v>42613</v>
      </c>
      <c r="B314" s="67">
        <f>VLOOKUP(A314,'China Production data'!$A$1:$C$508,3,FALSE)</f>
        <v>0.06</v>
      </c>
      <c r="C314" s="76">
        <f>VLOOKUP(A314,'China Production data'!$A$1:$C$508,2,FALSE)</f>
        <v>50</v>
      </c>
    </row>
    <row r="315" spans="1:3" x14ac:dyDescent="0.35">
      <c r="A315" s="77">
        <v>42643</v>
      </c>
      <c r="B315" s="67">
        <f>VLOOKUP(A315,'China Production data'!$A$1:$C$508,3,FALSE)</f>
        <v>6.3E-2</v>
      </c>
      <c r="C315" s="76">
        <f>VLOOKUP(A315,'China Production data'!$A$1:$C$508,2,FALSE)</f>
        <v>50.1</v>
      </c>
    </row>
    <row r="316" spans="1:3" x14ac:dyDescent="0.35">
      <c r="A316" s="75">
        <v>42674</v>
      </c>
      <c r="B316" s="67">
        <f>VLOOKUP(A316,'China Production data'!$A$1:$C$508,3,FALSE)</f>
        <v>6.0999999999999999E-2</v>
      </c>
      <c r="C316" s="76">
        <f>VLOOKUP(A316,'China Production data'!$A$1:$C$508,2,FALSE)</f>
        <v>51.2</v>
      </c>
    </row>
    <row r="317" spans="1:3" x14ac:dyDescent="0.35">
      <c r="A317" s="77">
        <v>42704</v>
      </c>
      <c r="B317" s="67">
        <f>VLOOKUP(A317,'China Production data'!$A$1:$C$508,3,FALSE)</f>
        <v>6.0999999999999999E-2</v>
      </c>
      <c r="C317" s="76">
        <f>VLOOKUP(A317,'China Production data'!$A$1:$C$508,2,FALSE)</f>
        <v>50.9</v>
      </c>
    </row>
    <row r="318" spans="1:3" x14ac:dyDescent="0.35">
      <c r="A318" s="75">
        <v>42735</v>
      </c>
      <c r="B318" s="67">
        <f>VLOOKUP(A318,'China Production data'!$A$1:$C$508,3,FALSE)</f>
        <v>6.2E-2</v>
      </c>
      <c r="C318" s="76">
        <f>VLOOKUP(A318,'China Production data'!$A$1:$C$508,2,FALSE)</f>
        <v>51.9</v>
      </c>
    </row>
    <row r="319" spans="1:3" x14ac:dyDescent="0.35">
      <c r="A319" s="77">
        <v>42766</v>
      </c>
      <c r="B319" s="67">
        <f>VLOOKUP(A319,'China Production data'!$A$1:$C$508,3,FALSE)</f>
        <v>0.06</v>
      </c>
      <c r="C319" s="76">
        <f>VLOOKUP(A319,'China Production data'!$A$1:$C$508,2,FALSE)</f>
        <v>51</v>
      </c>
    </row>
    <row r="320" spans="1:3" x14ac:dyDescent="0.35">
      <c r="A320" s="75">
        <v>42825</v>
      </c>
      <c r="B320" s="67">
        <f>VLOOKUP(A320,'China Production data'!$A$1:$C$508,3,FALSE)</f>
        <v>6.3E-2</v>
      </c>
      <c r="C320" s="76">
        <f>VLOOKUP(A320,'China Production data'!$A$1:$C$508,2,FALSE)</f>
        <v>51.2</v>
      </c>
    </row>
    <row r="321" spans="1:3" x14ac:dyDescent="0.35">
      <c r="A321" s="77">
        <v>42855</v>
      </c>
      <c r="B321" s="67">
        <f>VLOOKUP(A321,'China Production data'!$A$1:$C$508,3,FALSE)</f>
        <v>7.5999999999999998E-2</v>
      </c>
      <c r="C321" s="76">
        <f>VLOOKUP(A321,'China Production data'!$A$1:$C$508,2,FALSE)</f>
        <v>50.3</v>
      </c>
    </row>
    <row r="322" spans="1:3" x14ac:dyDescent="0.35">
      <c r="A322" s="75">
        <v>42886</v>
      </c>
      <c r="B322" s="67">
        <f>VLOOKUP(A322,'China Production data'!$A$1:$C$508,3,FALSE)</f>
        <v>6.5000000000000002E-2</v>
      </c>
      <c r="C322" s="76">
        <f>VLOOKUP(A322,'China Production data'!$A$1:$C$508,2,FALSE)</f>
        <v>49.6</v>
      </c>
    </row>
    <row r="323" spans="1:3" x14ac:dyDescent="0.35">
      <c r="A323" s="77">
        <v>42916</v>
      </c>
      <c r="B323" s="67">
        <f>VLOOKUP(A323,'China Production data'!$A$1:$C$508,3,FALSE)</f>
        <v>6.5000000000000002E-2</v>
      </c>
      <c r="C323" s="76">
        <f>VLOOKUP(A323,'China Production data'!$A$1:$C$508,2,FALSE)</f>
        <v>50.4</v>
      </c>
    </row>
    <row r="324" spans="1:3" x14ac:dyDescent="0.35">
      <c r="A324" s="75">
        <v>42947</v>
      </c>
      <c r="B324" s="67">
        <f>VLOOKUP(A324,'China Production data'!$A$1:$C$508,3,FALSE)</f>
        <v>7.5999999999999998E-2</v>
      </c>
      <c r="C324" s="76">
        <f>VLOOKUP(A324,'China Production data'!$A$1:$C$508,2,FALSE)</f>
        <v>51.1</v>
      </c>
    </row>
    <row r="325" spans="1:3" x14ac:dyDescent="0.35">
      <c r="A325" s="77">
        <v>42978</v>
      </c>
      <c r="B325" s="67">
        <f>VLOOKUP(A325,'China Production data'!$A$1:$C$508,3,FALSE)</f>
        <v>6.4000000000000001E-2</v>
      </c>
      <c r="C325" s="76">
        <f>VLOOKUP(A325,'China Production data'!$A$1:$C$508,2,FALSE)</f>
        <v>51.6</v>
      </c>
    </row>
    <row r="326" spans="1:3" x14ac:dyDescent="0.35">
      <c r="A326" s="75">
        <v>43008</v>
      </c>
      <c r="B326" s="67">
        <f>VLOOKUP(A326,'China Production data'!$A$1:$C$508,3,FALSE)</f>
        <v>0.06</v>
      </c>
      <c r="C326" s="76">
        <f>VLOOKUP(A326,'China Production data'!$A$1:$C$508,2,FALSE)</f>
        <v>51</v>
      </c>
    </row>
    <row r="327" spans="1:3" x14ac:dyDescent="0.35">
      <c r="A327" s="77">
        <v>43039</v>
      </c>
      <c r="B327" s="67">
        <f>VLOOKUP(A327,'China Production data'!$A$1:$C$508,3,FALSE)</f>
        <v>6.6000000000000003E-2</v>
      </c>
      <c r="C327" s="76">
        <f>VLOOKUP(A327,'China Production data'!$A$1:$C$508,2,FALSE)</f>
        <v>51</v>
      </c>
    </row>
    <row r="328" spans="1:3" x14ac:dyDescent="0.35">
      <c r="A328" s="75">
        <v>43069</v>
      </c>
      <c r="B328" s="67">
        <f>VLOOKUP(A328,'China Production data'!$A$1:$C$508,3,FALSE)</f>
        <v>6.2E-2</v>
      </c>
      <c r="C328" s="76">
        <f>VLOOKUP(A328,'China Production data'!$A$1:$C$508,2,FALSE)</f>
        <v>50.8</v>
      </c>
    </row>
    <row r="329" spans="1:3" x14ac:dyDescent="0.35">
      <c r="A329" s="77">
        <v>43100</v>
      </c>
      <c r="B329" s="67">
        <f>VLOOKUP(A329,'China Production data'!$A$1:$C$508,3,FALSE)</f>
        <v>6.0999999999999999E-2</v>
      </c>
      <c r="C329" s="76">
        <f>VLOOKUP(A329,'China Production data'!$A$1:$C$508,2,FALSE)</f>
        <v>51.5</v>
      </c>
    </row>
    <row r="330" spans="1:3" x14ac:dyDescent="0.35">
      <c r="A330" s="75">
        <v>43159</v>
      </c>
      <c r="B330" s="67">
        <f>VLOOKUP(A330,'China Production data'!$A$1:$C$508,3,FALSE)</f>
        <v>6.2E-2</v>
      </c>
      <c r="C330" s="76">
        <f>VLOOKUP(A330,'China Production data'!$A$1:$C$508,2,FALSE)</f>
        <v>51.5</v>
      </c>
    </row>
    <row r="331" spans="1:3" x14ac:dyDescent="0.35">
      <c r="A331" s="77">
        <v>43190</v>
      </c>
      <c r="B331" s="67">
        <f>VLOOKUP(A331,'China Production data'!$A$1:$C$508,3,FALSE)</f>
        <v>7.1999999999999995E-2</v>
      </c>
      <c r="C331" s="76">
        <f>VLOOKUP(A331,'China Production data'!$A$1:$C$508,2,FALSE)</f>
        <v>51</v>
      </c>
    </row>
    <row r="332" spans="1:3" x14ac:dyDescent="0.35">
      <c r="A332" s="75">
        <v>43220</v>
      </c>
      <c r="B332" s="67">
        <f>VLOOKUP(A332,'China Production data'!$A$1:$C$508,3,FALSE)</f>
        <v>0.06</v>
      </c>
      <c r="C332" s="76">
        <f>VLOOKUP(A332,'China Production data'!$A$1:$C$508,2,FALSE)</f>
        <v>51.1</v>
      </c>
    </row>
    <row r="333" spans="1:3" x14ac:dyDescent="0.35">
      <c r="A333" s="77">
        <v>43251</v>
      </c>
      <c r="B333" s="67">
        <f>VLOOKUP(A333,'China Production data'!$A$1:$C$508,3,FALSE)</f>
        <v>7.0000000000000007E-2</v>
      </c>
      <c r="C333" s="76">
        <f>VLOOKUP(A333,'China Production data'!$A$1:$C$508,2,FALSE)</f>
        <v>51.1</v>
      </c>
    </row>
    <row r="334" spans="1:3" x14ac:dyDescent="0.35">
      <c r="A334" s="75">
        <v>43281</v>
      </c>
      <c r="B334" s="67">
        <f>VLOOKUP(A334,'China Production data'!$A$1:$C$508,3,FALSE)</f>
        <v>6.8000000000000005E-2</v>
      </c>
      <c r="C334" s="76">
        <f>VLOOKUP(A334,'China Production data'!$A$1:$C$508,2,FALSE)</f>
        <v>51</v>
      </c>
    </row>
    <row r="335" spans="1:3" x14ac:dyDescent="0.35">
      <c r="A335" s="77">
        <v>43312</v>
      </c>
      <c r="B335" s="67">
        <f>VLOOKUP(A335,'China Production data'!$A$1:$C$508,3,FALSE)</f>
        <v>0.06</v>
      </c>
      <c r="C335" s="76">
        <f>VLOOKUP(A335,'China Production data'!$A$1:$C$508,2,FALSE)</f>
        <v>50.8</v>
      </c>
    </row>
    <row r="336" spans="1:3" x14ac:dyDescent="0.35">
      <c r="A336" s="75">
        <v>43343</v>
      </c>
      <c r="B336" s="67">
        <f>VLOOKUP(A336,'China Production data'!$A$1:$C$508,3,FALSE)</f>
        <v>0.06</v>
      </c>
      <c r="C336" s="76">
        <f>VLOOKUP(A336,'China Production data'!$A$1:$C$508,2,FALSE)</f>
        <v>50.6</v>
      </c>
    </row>
    <row r="337" spans="1:3" x14ac:dyDescent="0.35">
      <c r="A337" s="77">
        <v>43373</v>
      </c>
      <c r="B337" s="67">
        <f>VLOOKUP(A337,'China Production data'!$A$1:$C$508,3,FALSE)</f>
        <v>6.0999999999999999E-2</v>
      </c>
      <c r="C337" s="76">
        <f>VLOOKUP(A337,'China Production data'!$A$1:$C$508,2,FALSE)</f>
        <v>50</v>
      </c>
    </row>
    <row r="338" spans="1:3" x14ac:dyDescent="0.35">
      <c r="A338" s="75">
        <v>43404</v>
      </c>
      <c r="B338" s="67">
        <f>VLOOKUP(A338,'China Production data'!$A$1:$C$508,3,FALSE)</f>
        <v>5.8000000000000003E-2</v>
      </c>
      <c r="C338" s="76">
        <f>VLOOKUP(A338,'China Production data'!$A$1:$C$508,2,FALSE)</f>
        <v>50.1</v>
      </c>
    </row>
    <row r="339" spans="1:3" x14ac:dyDescent="0.35">
      <c r="A339" s="77">
        <v>43434</v>
      </c>
      <c r="B339" s="67">
        <f>VLOOKUP(A339,'China Production data'!$A$1:$C$508,3,FALSE)</f>
        <v>5.8999999999999997E-2</v>
      </c>
      <c r="C339" s="76">
        <f>VLOOKUP(A339,'China Production data'!$A$1:$C$508,2,FALSE)</f>
        <v>50.2</v>
      </c>
    </row>
    <row r="340" spans="1:3" x14ac:dyDescent="0.35">
      <c r="A340" s="75">
        <v>43465</v>
      </c>
      <c r="B340" s="67">
        <f>VLOOKUP(A340,'China Production data'!$A$1:$C$508,3,FALSE)</f>
        <v>5.3999999999999999E-2</v>
      </c>
      <c r="C340" s="76">
        <f>VLOOKUP(A340,'China Production data'!$A$1:$C$508,2,FALSE)</f>
        <v>49.7</v>
      </c>
    </row>
    <row r="341" spans="1:3" x14ac:dyDescent="0.35">
      <c r="A341" s="77">
        <v>43496</v>
      </c>
      <c r="B341" s="67">
        <f>VLOOKUP(A341,'China Production data'!$A$1:$C$508,3,FALSE)</f>
        <v>5.7000000000000002E-2</v>
      </c>
      <c r="C341" s="76">
        <f>VLOOKUP(A341,'China Production data'!$A$1:$C$508,2,FALSE)</f>
        <v>48.3</v>
      </c>
    </row>
    <row r="342" spans="1:3" x14ac:dyDescent="0.35">
      <c r="A342" s="75">
        <v>43524</v>
      </c>
      <c r="B342" s="67">
        <f>VLOOKUP(A342,'China Production data'!$A$1:$C$508,3,FALSE)</f>
        <v>5.2999999999999999E-2</v>
      </c>
      <c r="C342" s="76">
        <f>VLOOKUP(A342,'China Production data'!$A$1:$C$508,2,FALSE)</f>
        <v>49.9</v>
      </c>
    </row>
    <row r="343" spans="1:3" x14ac:dyDescent="0.35">
      <c r="A343" s="77">
        <v>43555</v>
      </c>
      <c r="B343" s="67">
        <f>VLOOKUP(A343,'China Production data'!$A$1:$C$508,3,FALSE)</f>
        <v>8.5000000000000006E-2</v>
      </c>
      <c r="C343" s="76">
        <f>VLOOKUP(A343,'China Production data'!$A$1:$C$508,2,FALSE)</f>
        <v>50.8</v>
      </c>
    </row>
    <row r="344" spans="1:3" x14ac:dyDescent="0.35">
      <c r="A344" s="77">
        <v>43585</v>
      </c>
      <c r="B344" s="67">
        <f>VLOOKUP(A344,'China Production data'!$A$1:$C$508,3,FALSE)</f>
        <v>5.3999999999999999E-2</v>
      </c>
      <c r="C344" s="76">
        <f>VLOOKUP(A344,'China Production data'!$A$1:$C$508,2,FALSE)</f>
        <v>50.2</v>
      </c>
    </row>
    <row r="345" spans="1:3" x14ac:dyDescent="0.35">
      <c r="A345" s="75">
        <v>43616</v>
      </c>
      <c r="B345" s="67">
        <f>VLOOKUP(A345,'China Production data'!$A$1:$C$508,3,FALSE)</f>
        <v>5.3999999999999999E-2</v>
      </c>
      <c r="C345" s="76">
        <f>VLOOKUP(A345,'China Production data'!$A$1:$C$508,2,FALSE)</f>
        <v>50.2</v>
      </c>
    </row>
    <row r="346" spans="1:3" x14ac:dyDescent="0.35">
      <c r="A346" s="75">
        <v>43646</v>
      </c>
      <c r="B346" s="67">
        <f>VLOOKUP(A346,'China Production data'!$A$1:$C$508,3,FALSE)</f>
        <v>0.05</v>
      </c>
      <c r="C346" s="76">
        <f>VLOOKUP(A346,'China Production data'!$A$1:$C$508,2,FALSE)</f>
        <v>49.4</v>
      </c>
    </row>
    <row r="347" spans="1:3" x14ac:dyDescent="0.35">
      <c r="A347" s="77">
        <v>43677</v>
      </c>
      <c r="B347" s="67">
        <f>VLOOKUP(A347,'China Production data'!$A$1:$C$508,3,FALSE)</f>
        <v>6.3E-2</v>
      </c>
      <c r="C347" s="76">
        <f>VLOOKUP(A347,'China Production data'!$A$1:$C$508,2,FALSE)</f>
        <v>49.9</v>
      </c>
    </row>
    <row r="348" spans="1:3" x14ac:dyDescent="0.35">
      <c r="A348" s="75">
        <v>43708</v>
      </c>
      <c r="B348" s="67">
        <f>VLOOKUP(A348,'China Production data'!$A$1:$C$508,3,FALSE)</f>
        <v>4.8000000000000001E-2</v>
      </c>
      <c r="C348" s="76">
        <f>VLOOKUP(A348,'China Production data'!$A$1:$C$508,2,FALSE)</f>
        <v>50.4</v>
      </c>
    </row>
    <row r="349" spans="1:3" x14ac:dyDescent="0.35">
      <c r="A349" s="77">
        <v>43738</v>
      </c>
      <c r="B349" s="67">
        <f>VLOOKUP(A349,'China Production data'!$A$1:$C$508,3,FALSE)</f>
        <v>4.3999999999999997E-2</v>
      </c>
      <c r="C349" s="76">
        <f>VLOOKUP(A349,'China Production data'!$A$1:$C$508,2,FALSE)</f>
        <v>51.4</v>
      </c>
    </row>
    <row r="350" spans="1:3" x14ac:dyDescent="0.35">
      <c r="A350" s="75">
        <v>43769</v>
      </c>
      <c r="B350" s="67">
        <f>VLOOKUP(A350,'China Production data'!$A$1:$C$508,3,FALSE)</f>
        <v>5.8000000000000003E-2</v>
      </c>
      <c r="C350" s="76">
        <f>VLOOKUP(A350,'China Production data'!$A$1:$C$508,2,FALSE)</f>
        <v>51.7</v>
      </c>
    </row>
    <row r="351" spans="1:3" x14ac:dyDescent="0.35">
      <c r="A351" s="75">
        <v>43799</v>
      </c>
      <c r="B351" s="67">
        <f>VLOOKUP(A351,'China Production data'!$A$1:$C$508,3,FALSE)</f>
        <v>4.7E-2</v>
      </c>
      <c r="C351" s="76">
        <f>VLOOKUP(A351,'China Production data'!$A$1:$C$508,2,FALSE)</f>
        <v>51.8</v>
      </c>
    </row>
    <row r="352" spans="1:3" x14ac:dyDescent="0.35">
      <c r="A352" s="75">
        <v>43830</v>
      </c>
      <c r="B352" s="67">
        <f>VLOOKUP(A352,'China Production data'!$A$1:$C$508,3,FALSE)</f>
        <v>6.2E-2</v>
      </c>
      <c r="C352" s="76">
        <f>VLOOKUP(A352,'China Production data'!$A$1:$C$508,2,FALSE)</f>
        <v>51.5</v>
      </c>
    </row>
    <row r="353" spans="1:3" x14ac:dyDescent="0.35">
      <c r="A353" s="75">
        <v>43890</v>
      </c>
      <c r="B353" s="67">
        <f>VLOOKUP(A353,'China Production data'!$A$1:$C$508,3,FALSE)</f>
        <v>6.9000000000000006E-2</v>
      </c>
      <c r="C353" s="76">
        <f>VLOOKUP(A353,'China Production data'!$A$1:$C$508,2,FALSE)</f>
        <v>51.1</v>
      </c>
    </row>
    <row r="354" spans="1:3" x14ac:dyDescent="0.35">
      <c r="A354" s="75">
        <v>43921</v>
      </c>
      <c r="B354" s="67">
        <f>VLOOKUP(A354,'China Production data'!$A$1:$C$508,3,FALSE)</f>
        <v>-0.13500000000000001</v>
      </c>
      <c r="C354" s="76">
        <f>VLOOKUP(A354,'China Production data'!$A$1:$C$508,2,FALSE)</f>
        <v>40.299999999999997</v>
      </c>
    </row>
    <row r="355" spans="1:3" x14ac:dyDescent="0.35">
      <c r="A355" s="75">
        <v>43951</v>
      </c>
      <c r="B355" s="67">
        <f>VLOOKUP(A355,'China Production data'!$A$1:$C$508,3,FALSE)</f>
        <v>-1.0999999999999999E-2</v>
      </c>
      <c r="C355" s="76">
        <f>VLOOKUP(A355,'China Production data'!$A$1:$C$508,2,FALSE)</f>
        <v>50.1</v>
      </c>
    </row>
    <row r="356" spans="1:3" x14ac:dyDescent="0.35">
      <c r="A356" s="75">
        <v>43982</v>
      </c>
      <c r="B356" s="67">
        <f>VLOOKUP(A356,'China Production data'!$A$1:$C$508,3,FALSE)</f>
        <v>3.9E-2</v>
      </c>
      <c r="C356" s="76">
        <f>VLOOKUP(A356,'China Production data'!$A$1:$C$508,2,FALSE)</f>
        <v>49.4</v>
      </c>
    </row>
    <row r="357" spans="1:3" x14ac:dyDescent="0.35">
      <c r="A357" s="75">
        <v>44012</v>
      </c>
      <c r="B357" s="67">
        <f>VLOOKUP(A357,'China Production data'!$A$1:$C$508,3,FALSE)</f>
        <v>4.3999999999999997E-2</v>
      </c>
      <c r="C357" s="76">
        <f>VLOOKUP(A357,'China Production data'!$A$1:$C$508,2,FALSE)</f>
        <v>50.7</v>
      </c>
    </row>
    <row r="358" spans="1:3" x14ac:dyDescent="0.35">
      <c r="A358" s="75">
        <v>44043</v>
      </c>
      <c r="B358" s="67">
        <f>VLOOKUP(A358,'China Production data'!$A$1:$C$508,3,FALSE)</f>
        <v>4.8000000000000001E-2</v>
      </c>
      <c r="C358" s="76">
        <f>VLOOKUP(A358,'China Production data'!$A$1:$C$508,2,FALSE)</f>
        <v>51.2</v>
      </c>
    </row>
    <row r="359" spans="1:3" x14ac:dyDescent="0.35">
      <c r="A359" s="75">
        <v>44074</v>
      </c>
      <c r="B359" s="67">
        <f>VLOOKUP(A359,'China Production data'!$A$1:$C$508,3,FALSE)</f>
        <v>4.8000000000000001E-2</v>
      </c>
      <c r="C359" s="76">
        <f>VLOOKUP(A359,'China Production data'!$A$1:$C$508,2,FALSE)</f>
        <v>52.8</v>
      </c>
    </row>
    <row r="360" spans="1:3" x14ac:dyDescent="0.35">
      <c r="A360" s="75">
        <v>44104</v>
      </c>
      <c r="B360" s="67">
        <f>VLOOKUP(A360,'China Production data'!$A$1:$C$508,3,FALSE)</f>
        <v>5.6000000000000001E-2</v>
      </c>
      <c r="C360" s="76">
        <f>VLOOKUP(A360,'China Production data'!$A$1:$C$508,2,FALSE)</f>
        <v>53.1</v>
      </c>
    </row>
    <row r="361" spans="1:3" x14ac:dyDescent="0.35">
      <c r="A361" s="75">
        <v>44135</v>
      </c>
      <c r="B361" s="67">
        <f>VLOOKUP(A361,'China Production data'!$A$1:$C$508,3,FALSE)</f>
        <v>6.9000000000000006E-2</v>
      </c>
      <c r="C361" s="76">
        <f>VLOOKUP(A361,'China Production data'!$A$1:$C$508,2,FALSE)</f>
        <v>53</v>
      </c>
    </row>
    <row r="362" spans="1:3" x14ac:dyDescent="0.35">
      <c r="A362" s="75">
        <v>44165</v>
      </c>
      <c r="B362" s="67">
        <f>VLOOKUP(A362,'China Production data'!$A$1:$C$508,3,FALSE)</f>
        <v>6.9000000000000006E-2</v>
      </c>
      <c r="C362" s="76">
        <f>VLOOKUP(A362,'China Production data'!$A$1:$C$508,2,FALSE)</f>
        <v>53.6</v>
      </c>
    </row>
    <row r="363" spans="1:3" x14ac:dyDescent="0.35">
      <c r="A363" s="75">
        <v>44196</v>
      </c>
      <c r="B363" s="67">
        <f>VLOOKUP(A363,'China Production data'!$A$1:$C$508,3,FALSE)</f>
        <v>7.0000000000000007E-2</v>
      </c>
      <c r="C363" s="76">
        <f>VLOOKUP(A363,'China Production data'!$A$1:$C$508,2,FALSE)</f>
        <v>49.9</v>
      </c>
    </row>
    <row r="364" spans="1:3" x14ac:dyDescent="0.35">
      <c r="A364" s="75">
        <v>44227</v>
      </c>
      <c r="B364" s="67">
        <f>VLOOKUP(A364,'China Production data'!$A$1:$C$508,3,FALSE)</f>
        <v>3.7999999999999999E-2</v>
      </c>
      <c r="C364" s="76">
        <f>VLOOKUP(A364,'China Production data'!$A$1:$C$508,2,FALSE)</f>
        <v>51.5</v>
      </c>
    </row>
    <row r="365" spans="1:3" x14ac:dyDescent="0.35">
      <c r="A365" s="75">
        <v>44255</v>
      </c>
      <c r="B365" s="67">
        <f>VLOOKUP(A365,'China Production data'!$A$1:$C$508,3,FALSE)</f>
        <v>0.35099999999999998</v>
      </c>
      <c r="C365" s="76">
        <f>VLOOKUP(A365,'China Production data'!$A$1:$C$508,2,FALSE)</f>
        <v>50.9</v>
      </c>
    </row>
    <row r="366" spans="1:3" x14ac:dyDescent="0.35">
      <c r="A366" s="75">
        <v>44286</v>
      </c>
      <c r="B366" s="67">
        <f>VLOOKUP(A366,'China Production data'!$A$1:$C$508,3,FALSE)</f>
        <v>0.14099999999999999</v>
      </c>
      <c r="C366" s="76">
        <f>VLOOKUP(A366,'China Production data'!$A$1:$C$508,2,FALSE)</f>
        <v>50.6</v>
      </c>
    </row>
    <row r="367" spans="1:3" x14ac:dyDescent="0.35">
      <c r="A367" s="75">
        <v>44316</v>
      </c>
      <c r="B367" s="67">
        <f>VLOOKUP(A367,'China Production data'!$A$1:$C$508,3,FALSE)</f>
        <v>9.8000000000000004E-2</v>
      </c>
      <c r="C367" s="76">
        <f>VLOOKUP(A367,'China Production data'!$A$1:$C$508,2,FALSE)</f>
        <v>51.9</v>
      </c>
    </row>
    <row r="368" spans="1:3" x14ac:dyDescent="0.35">
      <c r="A368" s="75">
        <v>44347</v>
      </c>
      <c r="B368" s="67">
        <f>VLOOKUP(A368,'China Production data'!$A$1:$C$508,3,FALSE)</f>
        <v>8.7999999999999995E-2</v>
      </c>
      <c r="C368" s="76">
        <f>VLOOKUP(A368,'China Production data'!$A$1:$C$508,2,FALSE)</f>
        <v>52</v>
      </c>
    </row>
    <row r="369" spans="1:3" x14ac:dyDescent="0.35">
      <c r="A369" s="75">
        <v>44377</v>
      </c>
      <c r="B369" s="67">
        <f>VLOOKUP(A369,'China Production data'!$A$1:$C$508,3,FALSE)</f>
        <v>8.3000000000000004E-2</v>
      </c>
      <c r="C369" s="76">
        <f>VLOOKUP(A369,'China Production data'!$A$1:$C$508,2,FALSE)</f>
        <v>51.3</v>
      </c>
    </row>
    <row r="370" spans="1:3" x14ac:dyDescent="0.35">
      <c r="A370" s="75">
        <v>44408</v>
      </c>
      <c r="B370" s="67">
        <f>VLOOKUP(A370,'China Production data'!$A$1:$C$508,3,FALSE)</f>
        <v>6.4000000000000001E-2</v>
      </c>
      <c r="C370" s="76">
        <f>VLOOKUP(A370,'China Production data'!$A$1:$C$508,2,FALSE)</f>
        <v>50.3</v>
      </c>
    </row>
    <row r="371" spans="1:3" x14ac:dyDescent="0.35">
      <c r="A371" s="75">
        <v>44439</v>
      </c>
      <c r="B371" s="67">
        <f>VLOOKUP(A371,'China Production data'!$A$1:$C$508,3,FALSE)</f>
        <v>5.2999999999999999E-2</v>
      </c>
      <c r="C371" s="76">
        <f>VLOOKUP(A371,'China Production data'!$A$1:$C$508,2,FALSE)</f>
        <v>49.2</v>
      </c>
    </row>
    <row r="372" spans="1:3" x14ac:dyDescent="0.35">
      <c r="A372" s="75">
        <v>44469</v>
      </c>
      <c r="B372" s="67">
        <f>VLOOKUP(A372,'China Production data'!$A$1:$C$508,3,FALSE)</f>
        <v>3.1E-2</v>
      </c>
      <c r="C372" s="76">
        <f>VLOOKUP(A372,'China Production data'!$A$1:$C$508,2,FALSE)</f>
        <v>50</v>
      </c>
    </row>
    <row r="373" spans="1:3" x14ac:dyDescent="0.35">
      <c r="A373" s="75">
        <v>44500</v>
      </c>
      <c r="B373" s="67">
        <f>VLOOKUP(A373,'China Production data'!$A$1:$C$508,3,FALSE)</f>
        <v>3.5000000000000003E-2</v>
      </c>
      <c r="C373" s="76">
        <f>VLOOKUP(A373,'China Production data'!$A$1:$C$508,2,FALSE)</f>
        <v>50.6</v>
      </c>
    </row>
    <row r="374" spans="1:3" x14ac:dyDescent="0.35">
      <c r="A374" s="75">
        <v>44530</v>
      </c>
      <c r="B374" s="67">
        <f>VLOOKUP(A374,'China Production data'!$A$1:$C$508,3,FALSE)</f>
        <v>3.7999999999999999E-2</v>
      </c>
      <c r="C374" s="76">
        <f>VLOOKUP(A374,'China Production data'!$A$1:$C$508,2,FALSE)</f>
        <v>49.9</v>
      </c>
    </row>
    <row r="375" spans="1:3" x14ac:dyDescent="0.35">
      <c r="A375" s="75">
        <v>44561</v>
      </c>
      <c r="B375" s="67">
        <f>VLOOKUP(A375,'China Production data'!$A$1:$C$508,3,FALSE)</f>
        <v>4.2999999999999997E-2</v>
      </c>
      <c r="C375" s="76">
        <f>VLOOKUP(A375,'China Production data'!$A$1:$C$508,2,FALSE)</f>
        <v>50.9</v>
      </c>
    </row>
    <row r="376" spans="1:3" x14ac:dyDescent="0.35">
      <c r="A376" s="75">
        <v>44592</v>
      </c>
      <c r="B376" s="67" t="e">
        <f>VLOOKUP(A376,'China Production data'!$A$1:$C$508,3,FALSE)</f>
        <v>#N/A</v>
      </c>
      <c r="C376" s="76" t="e">
        <f>VLOOKUP(A376,'China Production data'!$A$1:$C$508,2,FALSE)</f>
        <v>#N/A</v>
      </c>
    </row>
    <row r="377" spans="1:3" x14ac:dyDescent="0.35">
      <c r="A377" s="75">
        <v>44620</v>
      </c>
      <c r="B377" s="67">
        <f>VLOOKUP(A377,'China Production data'!$A$1:$C$508,3,FALSE)</f>
        <v>7.4999999999999997E-2</v>
      </c>
      <c r="C377" s="76">
        <f>VLOOKUP(A377,'China Production data'!$A$1:$C$508,2,FALSE)</f>
        <v>50.4</v>
      </c>
    </row>
    <row r="378" spans="1:3" x14ac:dyDescent="0.35">
      <c r="A378" s="75">
        <v>44651</v>
      </c>
      <c r="B378" s="67">
        <f>VLOOKUP(A378,'China Production data'!$A$1:$C$508,3,FALSE)</f>
        <v>0.05</v>
      </c>
      <c r="C378" s="76">
        <f>VLOOKUP(A378,'China Production data'!$A$1:$C$508,2,FALSE)</f>
        <v>48.1</v>
      </c>
    </row>
    <row r="379" spans="1:3" x14ac:dyDescent="0.35">
      <c r="A379" s="75">
        <v>44681</v>
      </c>
      <c r="B379" s="67" t="e">
        <f>VLOOKUP(A379,'China Production data'!$A$1:$C$508,3,FALSE)</f>
        <v>#N/A</v>
      </c>
      <c r="C379" s="76" t="e">
        <f>VLOOKUP(A379,'China Production data'!$A$1:$C$508,2,FALSE)</f>
        <v>#N/A</v>
      </c>
    </row>
    <row r="380" spans="1:3" x14ac:dyDescent="0.35">
      <c r="A380" s="75">
        <v>44712</v>
      </c>
      <c r="B380" s="67">
        <f>VLOOKUP(A380,'China Production data'!$A$1:$C$508,3,FALSE)</f>
        <v>6.9999999999999993E-3</v>
      </c>
      <c r="C380" s="76">
        <f>VLOOKUP(A380,'China Production data'!$A$1:$C$508,2,FALSE)</f>
        <v>48.1</v>
      </c>
    </row>
    <row r="381" spans="1:3" x14ac:dyDescent="0.35">
      <c r="A381" s="75">
        <v>44742</v>
      </c>
      <c r="B381" s="67">
        <f>VLOOKUP(A381,'China Production data'!$A$1:$C$508,3,FALSE)</f>
        <v>3.9E-2</v>
      </c>
      <c r="C381" s="76">
        <f>VLOOKUP(A381,'China Production data'!$A$1:$C$508,2,FALSE)</f>
        <v>51.7</v>
      </c>
    </row>
    <row r="382" spans="1:3" x14ac:dyDescent="0.35">
      <c r="A382" s="75">
        <v>44773</v>
      </c>
      <c r="B382" s="67">
        <f>VLOOKUP(A382,'China Production data'!$A$1:$C$508,3,FALSE)</f>
        <v>0</v>
      </c>
      <c r="C382" s="76">
        <f>VLOOKUP(A382,'China Production data'!$A$1:$C$508,2,FALSE)</f>
        <v>50.4</v>
      </c>
    </row>
    <row r="383" spans="1:3" x14ac:dyDescent="0.35">
      <c r="A383" s="75">
        <v>44804</v>
      </c>
      <c r="B383" s="67">
        <f>VLOOKUP(A383,'China Production data'!$A$1:$C$508,3,FALSE)</f>
        <v>0</v>
      </c>
      <c r="C383" s="76">
        <f>VLOOKUP(A383,'China Production data'!$A$1:$C$508,2,FALSE)</f>
        <v>49.5</v>
      </c>
    </row>
    <row r="384" spans="1:3" x14ac:dyDescent="0.35">
      <c r="A384" s="75">
        <v>44834</v>
      </c>
      <c r="B384" s="67">
        <f>VLOOKUP(A384,'China Production data'!$A$1:$C$508,3,FALSE)</f>
        <v>0</v>
      </c>
      <c r="C384" s="76">
        <f>VLOOKUP(A384,'China Production data'!$A$1:$C$508,2,FALSE)</f>
        <v>48.1</v>
      </c>
    </row>
    <row r="385" spans="1:3" x14ac:dyDescent="0.35">
      <c r="A385" s="75">
        <v>44865</v>
      </c>
      <c r="B385" s="67">
        <f>VLOOKUP(A385,'China Production data'!$A$1:$C$508,3,FALSE)</f>
        <v>0</v>
      </c>
      <c r="C385" s="76">
        <f>VLOOKUP(A385,'China Production data'!$A$1:$C$508,2,FALSE)</f>
        <v>49.2</v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2022-12-03T12:59:46Z</dcterms:modified>
</cp:coreProperties>
</file>