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9E4E59BD-4196-4AF9-B495-8FDAD104FD93}" xr6:coauthVersionLast="47" xr6:coauthVersionMax="47" xr10:uidLastSave="{00000000-0000-0000-0000-000000000000}"/>
  <bookViews>
    <workbookView xWindow="-16395" yWindow="-19335" windowWidth="29055" windowHeight="18585" firstSheet="2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7" i="10" l="1"/>
  <c r="B387" i="10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8" i="9"/>
  <c r="C388" i="9" s="1"/>
  <c r="D387" i="9"/>
  <c r="B387" i="9"/>
  <c r="B386" i="9"/>
  <c r="C387" i="9" s="1"/>
  <c r="B385" i="9"/>
  <c r="C386" i="9" s="1"/>
  <c r="B384" i="9"/>
  <c r="C385" i="9" s="1"/>
  <c r="B383" i="9"/>
  <c r="B382" i="9"/>
  <c r="C383" i="9" s="1"/>
  <c r="B381" i="9"/>
  <c r="C382" i="9" s="1"/>
  <c r="B380" i="9"/>
  <c r="C381" i="9" s="1"/>
  <c r="D379" i="9"/>
  <c r="B379" i="9"/>
  <c r="B378" i="9"/>
  <c r="C379" i="9" s="1"/>
  <c r="B377" i="9"/>
  <c r="C378" i="9" s="1"/>
  <c r="B376" i="9"/>
  <c r="B375" i="9"/>
  <c r="C376" i="9" s="1"/>
  <c r="B374" i="9"/>
  <c r="B373" i="9"/>
  <c r="B372" i="9"/>
  <c r="D371" i="9"/>
  <c r="B371" i="9"/>
  <c r="B370" i="9"/>
  <c r="B369" i="9"/>
  <c r="B368" i="9"/>
  <c r="B367" i="9"/>
  <c r="C368" i="9" s="1"/>
  <c r="B366" i="9"/>
  <c r="B365" i="9"/>
  <c r="B364" i="9"/>
  <c r="B363" i="9"/>
  <c r="B362" i="9"/>
  <c r="B361" i="9"/>
  <c r="B360" i="9"/>
  <c r="B359" i="9"/>
  <c r="C360" i="9" s="1"/>
  <c r="B358" i="9"/>
  <c r="B357" i="9"/>
  <c r="B356" i="9"/>
  <c r="B355" i="9"/>
  <c r="B354" i="9"/>
  <c r="B353" i="9"/>
  <c r="B352" i="9"/>
  <c r="B351" i="9"/>
  <c r="C352" i="9" s="1"/>
  <c r="B350" i="9"/>
  <c r="B349" i="9"/>
  <c r="B348" i="9"/>
  <c r="D347" i="9"/>
  <c r="B347" i="9"/>
  <c r="B346" i="9"/>
  <c r="B345" i="9"/>
  <c r="B344" i="9"/>
  <c r="B343" i="9"/>
  <c r="C344" i="9" s="1"/>
  <c r="B342" i="9"/>
  <c r="B341" i="9"/>
  <c r="B340" i="9"/>
  <c r="D339" i="9"/>
  <c r="B339" i="9"/>
  <c r="B338" i="9"/>
  <c r="B337" i="9"/>
  <c r="B336" i="9"/>
  <c r="B335" i="9"/>
  <c r="C336" i="9" s="1"/>
  <c r="B334" i="9"/>
  <c r="B333" i="9"/>
  <c r="B332" i="9"/>
  <c r="B331" i="9"/>
  <c r="B330" i="9"/>
  <c r="B329" i="9"/>
  <c r="B328" i="9"/>
  <c r="B327" i="9"/>
  <c r="C328" i="9" s="1"/>
  <c r="B326" i="9"/>
  <c r="B325" i="9"/>
  <c r="B324" i="9"/>
  <c r="B323" i="9"/>
  <c r="B322" i="9"/>
  <c r="B321" i="9"/>
  <c r="B320" i="9"/>
  <c r="B319" i="9"/>
  <c r="C320" i="9" s="1"/>
  <c r="B318" i="9"/>
  <c r="B317" i="9"/>
  <c r="B316" i="9"/>
  <c r="D315" i="9"/>
  <c r="B315" i="9"/>
  <c r="B314" i="9"/>
  <c r="B313" i="9"/>
  <c r="B312" i="9"/>
  <c r="B311" i="9"/>
  <c r="C312" i="9" s="1"/>
  <c r="B310" i="9"/>
  <c r="B309" i="9"/>
  <c r="B308" i="9"/>
  <c r="B307" i="9"/>
  <c r="B306" i="9"/>
  <c r="B305" i="9"/>
  <c r="B304" i="9"/>
  <c r="B303" i="9"/>
  <c r="C304" i="9" s="1"/>
  <c r="B302" i="9"/>
  <c r="B301" i="9"/>
  <c r="B300" i="9"/>
  <c r="B299" i="9"/>
  <c r="B298" i="9"/>
  <c r="B297" i="9"/>
  <c r="B296" i="9"/>
  <c r="B295" i="9"/>
  <c r="C296" i="9" s="1"/>
  <c r="B294" i="9"/>
  <c r="B293" i="9"/>
  <c r="B292" i="9"/>
  <c r="B291" i="9"/>
  <c r="B290" i="9"/>
  <c r="B289" i="9"/>
  <c r="B288" i="9"/>
  <c r="B287" i="9"/>
  <c r="C288" i="9" s="1"/>
  <c r="B286" i="9"/>
  <c r="B285" i="9"/>
  <c r="B284" i="9"/>
  <c r="D283" i="9"/>
  <c r="B283" i="9"/>
  <c r="B282" i="9"/>
  <c r="B281" i="9"/>
  <c r="B280" i="9"/>
  <c r="B279" i="9"/>
  <c r="C280" i="9" s="1"/>
  <c r="B278" i="9"/>
  <c r="B277" i="9"/>
  <c r="B276" i="9"/>
  <c r="B275" i="9"/>
  <c r="B274" i="9"/>
  <c r="B273" i="9"/>
  <c r="B272" i="9"/>
  <c r="B271" i="9"/>
  <c r="C272" i="9" s="1"/>
  <c r="B270" i="9"/>
  <c r="B269" i="9"/>
  <c r="B268" i="9"/>
  <c r="B267" i="9"/>
  <c r="B266" i="9"/>
  <c r="B265" i="9"/>
  <c r="B264" i="9"/>
  <c r="B263" i="9"/>
  <c r="C264" i="9" s="1"/>
  <c r="B262" i="9"/>
  <c r="B261" i="9"/>
  <c r="B260" i="9"/>
  <c r="B259" i="9"/>
  <c r="B258" i="9"/>
  <c r="B257" i="9"/>
  <c r="B256" i="9"/>
  <c r="B255" i="9"/>
  <c r="C256" i="9" s="1"/>
  <c r="B254" i="9"/>
  <c r="B253" i="9"/>
  <c r="B252" i="9"/>
  <c r="D251" i="9"/>
  <c r="B251" i="9"/>
  <c r="B250" i="9"/>
  <c r="B249" i="9"/>
  <c r="B248" i="9"/>
  <c r="B247" i="9"/>
  <c r="C248" i="9" s="1"/>
  <c r="B246" i="9"/>
  <c r="B245" i="9"/>
  <c r="B244" i="9"/>
  <c r="B243" i="9"/>
  <c r="B242" i="9"/>
  <c r="B241" i="9"/>
  <c r="B240" i="9"/>
  <c r="B239" i="9"/>
  <c r="C240" i="9" s="1"/>
  <c r="B238" i="9"/>
  <c r="B237" i="9"/>
  <c r="B236" i="9"/>
  <c r="B235" i="9"/>
  <c r="B234" i="9"/>
  <c r="B233" i="9"/>
  <c r="B232" i="9"/>
  <c r="B231" i="9"/>
  <c r="C232" i="9" s="1"/>
  <c r="B230" i="9"/>
  <c r="B229" i="9"/>
  <c r="B228" i="9"/>
  <c r="D227" i="9"/>
  <c r="B227" i="9"/>
  <c r="B226" i="9"/>
  <c r="B225" i="9"/>
  <c r="B224" i="9"/>
  <c r="B223" i="9"/>
  <c r="C224" i="9" s="1"/>
  <c r="B222" i="9"/>
  <c r="B221" i="9"/>
  <c r="B220" i="9"/>
  <c r="B219" i="9"/>
  <c r="B218" i="9"/>
  <c r="B217" i="9"/>
  <c r="B216" i="9"/>
  <c r="B215" i="9"/>
  <c r="C216" i="9" s="1"/>
  <c r="B214" i="9"/>
  <c r="B213" i="9"/>
  <c r="B212" i="9"/>
  <c r="B211" i="9"/>
  <c r="B210" i="9"/>
  <c r="B209" i="9"/>
  <c r="B208" i="9"/>
  <c r="B207" i="9"/>
  <c r="C208" i="9" s="1"/>
  <c r="B206" i="9"/>
  <c r="B205" i="9"/>
  <c r="B204" i="9"/>
  <c r="B203" i="9"/>
  <c r="B202" i="9"/>
  <c r="B201" i="9"/>
  <c r="B200" i="9"/>
  <c r="B199" i="9"/>
  <c r="C200" i="9" s="1"/>
  <c r="B198" i="9"/>
  <c r="B197" i="9"/>
  <c r="B196" i="9"/>
  <c r="B195" i="9"/>
  <c r="B194" i="9"/>
  <c r="B193" i="9"/>
  <c r="B192" i="9"/>
  <c r="B191" i="9"/>
  <c r="C192" i="9" s="1"/>
  <c r="B190" i="9"/>
  <c r="B189" i="9"/>
  <c r="B188" i="9"/>
  <c r="B187" i="9"/>
  <c r="B186" i="9"/>
  <c r="B185" i="9"/>
  <c r="B184" i="9"/>
  <c r="B183" i="9"/>
  <c r="C184" i="9" s="1"/>
  <c r="B182" i="9"/>
  <c r="B181" i="9"/>
  <c r="B180" i="9"/>
  <c r="B179" i="9"/>
  <c r="B178" i="9"/>
  <c r="B177" i="9"/>
  <c r="B176" i="9"/>
  <c r="B175" i="9"/>
  <c r="C176" i="9" s="1"/>
  <c r="B174" i="9"/>
  <c r="B173" i="9"/>
  <c r="B172" i="9"/>
  <c r="B171" i="9"/>
  <c r="B170" i="9"/>
  <c r="B169" i="9"/>
  <c r="B168" i="9"/>
  <c r="B167" i="9"/>
  <c r="C168" i="9" s="1"/>
  <c r="B166" i="9"/>
  <c r="B165" i="9"/>
  <c r="B164" i="9"/>
  <c r="B163" i="9"/>
  <c r="B162" i="9"/>
  <c r="B161" i="9"/>
  <c r="B160" i="9"/>
  <c r="B159" i="9"/>
  <c r="C160" i="9" s="1"/>
  <c r="B158" i="9"/>
  <c r="B157" i="9"/>
  <c r="B156" i="9"/>
  <c r="B155" i="9"/>
  <c r="B154" i="9"/>
  <c r="B153" i="9"/>
  <c r="B152" i="9"/>
  <c r="B151" i="9"/>
  <c r="C152" i="9" s="1"/>
  <c r="B150" i="9"/>
  <c r="B149" i="9"/>
  <c r="B148" i="9"/>
  <c r="B147" i="9"/>
  <c r="B146" i="9"/>
  <c r="B145" i="9"/>
  <c r="B144" i="9"/>
  <c r="B143" i="9"/>
  <c r="C144" i="9" s="1"/>
  <c r="B142" i="9"/>
  <c r="B141" i="9"/>
  <c r="B140" i="9"/>
  <c r="B139" i="9"/>
  <c r="B138" i="9"/>
  <c r="B137" i="9"/>
  <c r="B136" i="9"/>
  <c r="B135" i="9"/>
  <c r="C136" i="9" s="1"/>
  <c r="B134" i="9"/>
  <c r="B133" i="9"/>
  <c r="B132" i="9"/>
  <c r="D131" i="9"/>
  <c r="B131" i="9"/>
  <c r="B130" i="9"/>
  <c r="B129" i="9"/>
  <c r="B128" i="9"/>
  <c r="B127" i="9"/>
  <c r="C128" i="9" s="1"/>
  <c r="B126" i="9"/>
  <c r="B125" i="9"/>
  <c r="B124" i="9"/>
  <c r="B123" i="9"/>
  <c r="B122" i="9"/>
  <c r="B121" i="9"/>
  <c r="B120" i="9"/>
  <c r="B119" i="9"/>
  <c r="C120" i="9" s="1"/>
  <c r="B118" i="9"/>
  <c r="B117" i="9"/>
  <c r="B116" i="9"/>
  <c r="B115" i="9"/>
  <c r="B114" i="9"/>
  <c r="B113" i="9"/>
  <c r="B112" i="9"/>
  <c r="B111" i="9"/>
  <c r="C112" i="9" s="1"/>
  <c r="B110" i="9"/>
  <c r="B109" i="9"/>
  <c r="B108" i="9"/>
  <c r="B107" i="9"/>
  <c r="B106" i="9"/>
  <c r="B105" i="9"/>
  <c r="B104" i="9"/>
  <c r="B103" i="9"/>
  <c r="C104" i="9" s="1"/>
  <c r="B102" i="9"/>
  <c r="B101" i="9"/>
  <c r="B100" i="9"/>
  <c r="D99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C80" i="9" s="1"/>
  <c r="B78" i="9"/>
  <c r="B77" i="9"/>
  <c r="B76" i="9"/>
  <c r="B75" i="9"/>
  <c r="B74" i="9"/>
  <c r="B73" i="9"/>
  <c r="B72" i="9"/>
  <c r="B71" i="9"/>
  <c r="C72" i="9" s="1"/>
  <c r="B70" i="9"/>
  <c r="B69" i="9"/>
  <c r="B68" i="9"/>
  <c r="B67" i="9"/>
  <c r="B66" i="9"/>
  <c r="B65" i="9"/>
  <c r="B64" i="9"/>
  <c r="B63" i="9"/>
  <c r="D75" i="9" s="1"/>
  <c r="B62" i="9"/>
  <c r="B61" i="9"/>
  <c r="B60" i="9"/>
  <c r="B59" i="9"/>
  <c r="B58" i="9"/>
  <c r="B57" i="9"/>
  <c r="B56" i="9"/>
  <c r="B55" i="9"/>
  <c r="C56" i="9" s="1"/>
  <c r="B54" i="9"/>
  <c r="B53" i="9"/>
  <c r="B52" i="9"/>
  <c r="B51" i="9"/>
  <c r="B50" i="9"/>
  <c r="B49" i="9"/>
  <c r="C48" i="9"/>
  <c r="B48" i="9"/>
  <c r="D47" i="9"/>
  <c r="B47" i="9"/>
  <c r="C46" i="9"/>
  <c r="B46" i="9"/>
  <c r="D45" i="9"/>
  <c r="B45" i="9"/>
  <c r="C44" i="9"/>
  <c r="B44" i="9"/>
  <c r="D43" i="9"/>
  <c r="B43" i="9"/>
  <c r="B42" i="9"/>
  <c r="D41" i="9"/>
  <c r="C41" i="9"/>
  <c r="B41" i="9"/>
  <c r="D53" i="9" s="1"/>
  <c r="C40" i="9"/>
  <c r="B40" i="9"/>
  <c r="D39" i="9"/>
  <c r="B39" i="9"/>
  <c r="B38" i="9"/>
  <c r="B37" i="9"/>
  <c r="C36" i="9"/>
  <c r="B36" i="9"/>
  <c r="D48" i="9" s="1"/>
  <c r="D35" i="9"/>
  <c r="B35" i="9"/>
  <c r="B34" i="9"/>
  <c r="C33" i="9"/>
  <c r="B33" i="9"/>
  <c r="C34" i="9" s="1"/>
  <c r="C32" i="9"/>
  <c r="B32" i="9"/>
  <c r="D44" i="9" s="1"/>
  <c r="D31" i="9"/>
  <c r="B31" i="9"/>
  <c r="C30" i="9"/>
  <c r="B30" i="9"/>
  <c r="D29" i="9"/>
  <c r="B29" i="9"/>
  <c r="C29" i="9" s="1"/>
  <c r="C28" i="9"/>
  <c r="B28" i="9"/>
  <c r="D40" i="9" s="1"/>
  <c r="B27" i="9"/>
  <c r="B26" i="9"/>
  <c r="D25" i="9"/>
  <c r="C25" i="9"/>
  <c r="B25" i="9"/>
  <c r="D37" i="9" s="1"/>
  <c r="C24" i="9"/>
  <c r="B24" i="9"/>
  <c r="D36" i="9" s="1"/>
  <c r="D23" i="9"/>
  <c r="B23" i="9"/>
  <c r="B22" i="9"/>
  <c r="B21" i="9"/>
  <c r="C20" i="9"/>
  <c r="B20" i="9"/>
  <c r="D32" i="9" s="1"/>
  <c r="B19" i="9"/>
  <c r="B18" i="9"/>
  <c r="C17" i="9"/>
  <c r="B17" i="9"/>
  <c r="C18" i="9" s="1"/>
  <c r="B16" i="9"/>
  <c r="D28" i="9" s="1"/>
  <c r="B15" i="9"/>
  <c r="C16" i="9" s="1"/>
  <c r="B14" i="9"/>
  <c r="C15" i="9" s="1"/>
  <c r="B13" i="9"/>
  <c r="C14" i="9" s="1"/>
  <c r="C12" i="9"/>
  <c r="B12" i="9"/>
  <c r="C11" i="9"/>
  <c r="B11" i="9"/>
  <c r="B10" i="9"/>
  <c r="D22" i="9" s="1"/>
  <c r="B9" i="9"/>
  <c r="D21" i="9" s="1"/>
  <c r="B8" i="9"/>
  <c r="D20" i="9" s="1"/>
  <c r="B7" i="9"/>
  <c r="C8" i="9" s="1"/>
  <c r="B6" i="9"/>
  <c r="B5" i="9"/>
  <c r="G4" i="9"/>
  <c r="G2" i="9"/>
  <c r="O1" i="9"/>
  <c r="G1" i="9"/>
  <c r="G3" i="9" s="1"/>
  <c r="P396" i="8"/>
  <c r="N396" i="8"/>
  <c r="G396" i="8"/>
  <c r="F396" i="8"/>
  <c r="E396" i="8"/>
  <c r="D396" i="8"/>
  <c r="C396" i="8"/>
  <c r="B396" i="8"/>
  <c r="P395" i="8"/>
  <c r="N395" i="8"/>
  <c r="G395" i="8"/>
  <c r="F395" i="8"/>
  <c r="E395" i="8"/>
  <c r="D395" i="8"/>
  <c r="C395" i="8"/>
  <c r="B395" i="8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O246" i="8" s="1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H238" i="8" s="1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O232" i="8" s="1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O220" i="8" s="1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H193" i="8" s="1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O186" i="8" s="1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O164" i="8" s="1"/>
  <c r="G164" i="8"/>
  <c r="F164" i="8"/>
  <c r="E164" i="8"/>
  <c r="D164" i="8"/>
  <c r="C164" i="8"/>
  <c r="B164" i="8"/>
  <c r="P163" i="8"/>
  <c r="N163" i="8"/>
  <c r="O163" i="8" s="1"/>
  <c r="G163" i="8"/>
  <c r="F163" i="8"/>
  <c r="E163" i="8"/>
  <c r="D163" i="8"/>
  <c r="C163" i="8"/>
  <c r="B163" i="8"/>
  <c r="P162" i="8"/>
  <c r="N162" i="8"/>
  <c r="H162" i="8"/>
  <c r="G162" i="8"/>
  <c r="F162" i="8"/>
  <c r="E162" i="8"/>
  <c r="D162" i="8"/>
  <c r="C162" i="8"/>
  <c r="B162" i="8"/>
  <c r="P161" i="8"/>
  <c r="N161" i="8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G156" i="8"/>
  <c r="F156" i="8"/>
  <c r="E156" i="8"/>
  <c r="D156" i="8"/>
  <c r="C156" i="8"/>
  <c r="B156" i="8"/>
  <c r="P155" i="8"/>
  <c r="N155" i="8"/>
  <c r="G155" i="8"/>
  <c r="F155" i="8"/>
  <c r="E155" i="8"/>
  <c r="D155" i="8"/>
  <c r="C155" i="8"/>
  <c r="B155" i="8"/>
  <c r="P154" i="8"/>
  <c r="N154" i="8"/>
  <c r="G154" i="8"/>
  <c r="F154" i="8"/>
  <c r="E154" i="8"/>
  <c r="D154" i="8"/>
  <c r="C154" i="8"/>
  <c r="B154" i="8"/>
  <c r="H154" i="8" s="1"/>
  <c r="P153" i="8"/>
  <c r="N153" i="8"/>
  <c r="O153" i="8" s="1"/>
  <c r="G153" i="8"/>
  <c r="F153" i="8"/>
  <c r="E153" i="8"/>
  <c r="D153" i="8"/>
  <c r="C153" i="8"/>
  <c r="B153" i="8"/>
  <c r="H153" i="8" s="1"/>
  <c r="P152" i="8"/>
  <c r="N152" i="8"/>
  <c r="G152" i="8"/>
  <c r="F152" i="8"/>
  <c r="E152" i="8"/>
  <c r="D152" i="8"/>
  <c r="C152" i="8"/>
  <c r="B152" i="8"/>
  <c r="P151" i="8"/>
  <c r="N151" i="8"/>
  <c r="G151" i="8"/>
  <c r="F151" i="8"/>
  <c r="E151" i="8"/>
  <c r="D151" i="8"/>
  <c r="C151" i="8"/>
  <c r="B151" i="8"/>
  <c r="H151" i="8" s="1"/>
  <c r="P150" i="8"/>
  <c r="N150" i="8"/>
  <c r="G150" i="8"/>
  <c r="F150" i="8"/>
  <c r="E150" i="8"/>
  <c r="D150" i="8"/>
  <c r="C150" i="8"/>
  <c r="B150" i="8"/>
  <c r="H150" i="8" s="1"/>
  <c r="P149" i="8"/>
  <c r="N149" i="8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P147" i="8"/>
  <c r="N147" i="8"/>
  <c r="G147" i="8"/>
  <c r="F147" i="8"/>
  <c r="E147" i="8"/>
  <c r="D147" i="8"/>
  <c r="C147" i="8"/>
  <c r="B147" i="8"/>
  <c r="H147" i="8" s="1"/>
  <c r="P146" i="8"/>
  <c r="N146" i="8"/>
  <c r="G146" i="8"/>
  <c r="F146" i="8"/>
  <c r="E146" i="8"/>
  <c r="D146" i="8"/>
  <c r="C146" i="8"/>
  <c r="B146" i="8"/>
  <c r="P145" i="8"/>
  <c r="N145" i="8"/>
  <c r="G145" i="8"/>
  <c r="F145" i="8"/>
  <c r="E145" i="8"/>
  <c r="D145" i="8"/>
  <c r="C145" i="8"/>
  <c r="B145" i="8"/>
  <c r="P144" i="8"/>
  <c r="N144" i="8"/>
  <c r="O144" i="8" s="1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F142" i="8"/>
  <c r="E142" i="8"/>
  <c r="D142" i="8"/>
  <c r="C142" i="8"/>
  <c r="B142" i="8"/>
  <c r="H142" i="8" s="1"/>
  <c r="P141" i="8"/>
  <c r="N141" i="8"/>
  <c r="G141" i="8"/>
  <c r="F141" i="8"/>
  <c r="E141" i="8"/>
  <c r="D141" i="8"/>
  <c r="C141" i="8"/>
  <c r="B141" i="8"/>
  <c r="H141" i="8" s="1"/>
  <c r="P140" i="8"/>
  <c r="N140" i="8"/>
  <c r="G140" i="8"/>
  <c r="F140" i="8"/>
  <c r="E140" i="8"/>
  <c r="D140" i="8"/>
  <c r="C140" i="8"/>
  <c r="B140" i="8"/>
  <c r="P139" i="8"/>
  <c r="N139" i="8"/>
  <c r="H139" i="8"/>
  <c r="G139" i="8"/>
  <c r="F139" i="8"/>
  <c r="E139" i="8"/>
  <c r="D139" i="8"/>
  <c r="C139" i="8"/>
  <c r="B139" i="8"/>
  <c r="P138" i="8"/>
  <c r="N138" i="8"/>
  <c r="O138" i="8" s="1"/>
  <c r="G138" i="8"/>
  <c r="F138" i="8"/>
  <c r="E138" i="8"/>
  <c r="D138" i="8"/>
  <c r="C138" i="8"/>
  <c r="B138" i="8"/>
  <c r="P137" i="8"/>
  <c r="Q137" i="8" s="1"/>
  <c r="N137" i="8"/>
  <c r="O137" i="8" s="1"/>
  <c r="G137" i="8"/>
  <c r="F137" i="8"/>
  <c r="E137" i="8"/>
  <c r="D137" i="8"/>
  <c r="C137" i="8"/>
  <c r="B137" i="8"/>
  <c r="H137" i="8" s="1"/>
  <c r="P136" i="8"/>
  <c r="N136" i="8"/>
  <c r="G136" i="8"/>
  <c r="F136" i="8"/>
  <c r="L136" i="8" s="1"/>
  <c r="E136" i="8"/>
  <c r="D136" i="8"/>
  <c r="C136" i="8"/>
  <c r="B136" i="8"/>
  <c r="H136" i="8" s="1"/>
  <c r="P135" i="8"/>
  <c r="N135" i="8"/>
  <c r="O135" i="8" s="1"/>
  <c r="G135" i="8"/>
  <c r="F135" i="8"/>
  <c r="E135" i="8"/>
  <c r="D135" i="8"/>
  <c r="C135" i="8"/>
  <c r="B135" i="8"/>
  <c r="P134" i="8"/>
  <c r="N134" i="8"/>
  <c r="G134" i="8"/>
  <c r="F134" i="8"/>
  <c r="E134" i="8"/>
  <c r="D134" i="8"/>
  <c r="C134" i="8"/>
  <c r="B134" i="8"/>
  <c r="P133" i="8"/>
  <c r="N133" i="8"/>
  <c r="O133" i="8" s="1"/>
  <c r="G133" i="8"/>
  <c r="F133" i="8"/>
  <c r="E133" i="8"/>
  <c r="D133" i="8"/>
  <c r="C133" i="8"/>
  <c r="B133" i="8"/>
  <c r="H133" i="8" s="1"/>
  <c r="P132" i="8"/>
  <c r="N132" i="8"/>
  <c r="G132" i="8"/>
  <c r="F132" i="8"/>
  <c r="E132" i="8"/>
  <c r="D132" i="8"/>
  <c r="C132" i="8"/>
  <c r="I132" i="8" s="1"/>
  <c r="B132" i="8"/>
  <c r="H132" i="8" s="1"/>
  <c r="P131" i="8"/>
  <c r="N131" i="8"/>
  <c r="H131" i="8"/>
  <c r="G131" i="8"/>
  <c r="F131" i="8"/>
  <c r="L131" i="8" s="1"/>
  <c r="E131" i="8"/>
  <c r="D131" i="8"/>
  <c r="C131" i="8"/>
  <c r="B131" i="8"/>
  <c r="P130" i="8"/>
  <c r="N130" i="8"/>
  <c r="O130" i="8" s="1"/>
  <c r="L130" i="8"/>
  <c r="G130" i="8"/>
  <c r="F130" i="8"/>
  <c r="E130" i="8"/>
  <c r="D130" i="8"/>
  <c r="C130" i="8"/>
  <c r="B130" i="8"/>
  <c r="H130" i="8" s="1"/>
  <c r="P129" i="8"/>
  <c r="N129" i="8"/>
  <c r="G129" i="8"/>
  <c r="F129" i="8"/>
  <c r="E129" i="8"/>
  <c r="D129" i="8"/>
  <c r="C129" i="8"/>
  <c r="B129" i="8"/>
  <c r="H129" i="8" s="1"/>
  <c r="P128" i="8"/>
  <c r="N128" i="8"/>
  <c r="G128" i="8"/>
  <c r="M128" i="8" s="1"/>
  <c r="F128" i="8"/>
  <c r="E128" i="8"/>
  <c r="D128" i="8"/>
  <c r="C128" i="8"/>
  <c r="B128" i="8"/>
  <c r="H128" i="8" s="1"/>
  <c r="P127" i="8"/>
  <c r="Q127" i="8" s="1"/>
  <c r="N127" i="8"/>
  <c r="G127" i="8"/>
  <c r="F127" i="8"/>
  <c r="E127" i="8"/>
  <c r="D127" i="8"/>
  <c r="C127" i="8"/>
  <c r="B127" i="8"/>
  <c r="P126" i="8"/>
  <c r="N126" i="8"/>
  <c r="O126" i="8" s="1"/>
  <c r="G126" i="8"/>
  <c r="F126" i="8"/>
  <c r="E126" i="8"/>
  <c r="D126" i="8"/>
  <c r="C126" i="8"/>
  <c r="B126" i="8"/>
  <c r="H126" i="8" s="1"/>
  <c r="P125" i="8"/>
  <c r="N125" i="8"/>
  <c r="G125" i="8"/>
  <c r="F125" i="8"/>
  <c r="E125" i="8"/>
  <c r="D125" i="8"/>
  <c r="C125" i="8"/>
  <c r="B125" i="8"/>
  <c r="H125" i="8" s="1"/>
  <c r="P124" i="8"/>
  <c r="N124" i="8"/>
  <c r="G124" i="8"/>
  <c r="M124" i="8" s="1"/>
  <c r="F124" i="8"/>
  <c r="E124" i="8"/>
  <c r="D124" i="8"/>
  <c r="C124" i="8"/>
  <c r="B124" i="8"/>
  <c r="P123" i="8"/>
  <c r="N123" i="8"/>
  <c r="O123" i="8" s="1"/>
  <c r="G123" i="8"/>
  <c r="F123" i="8"/>
  <c r="E123" i="8"/>
  <c r="D123" i="8"/>
  <c r="C123" i="8"/>
  <c r="B123" i="8"/>
  <c r="H123" i="8" s="1"/>
  <c r="P122" i="8"/>
  <c r="O122" i="8"/>
  <c r="N122" i="8"/>
  <c r="G122" i="8"/>
  <c r="F122" i="8"/>
  <c r="E122" i="8"/>
  <c r="D122" i="8"/>
  <c r="C122" i="8"/>
  <c r="B122" i="8"/>
  <c r="H122" i="8" s="1"/>
  <c r="P121" i="8"/>
  <c r="N121" i="8"/>
  <c r="H121" i="8"/>
  <c r="G121" i="8"/>
  <c r="F121" i="8"/>
  <c r="E121" i="8"/>
  <c r="D121" i="8"/>
  <c r="C121" i="8"/>
  <c r="B121" i="8"/>
  <c r="P120" i="8"/>
  <c r="N120" i="8"/>
  <c r="O120" i="8" s="1"/>
  <c r="G120" i="8"/>
  <c r="F120" i="8"/>
  <c r="E120" i="8"/>
  <c r="D120" i="8"/>
  <c r="C120" i="8"/>
  <c r="B120" i="8"/>
  <c r="H120" i="8" s="1"/>
  <c r="P119" i="8"/>
  <c r="O119" i="8"/>
  <c r="N119" i="8"/>
  <c r="G119" i="8"/>
  <c r="M119" i="8" s="1"/>
  <c r="F119" i="8"/>
  <c r="L119" i="8" s="1"/>
  <c r="E119" i="8"/>
  <c r="D119" i="8"/>
  <c r="C119" i="8"/>
  <c r="B119" i="8"/>
  <c r="H119" i="8" s="1"/>
  <c r="P118" i="8"/>
  <c r="O118" i="8"/>
  <c r="N118" i="8"/>
  <c r="H118" i="8"/>
  <c r="G118" i="8"/>
  <c r="M118" i="8" s="1"/>
  <c r="F118" i="8"/>
  <c r="L118" i="8" s="1"/>
  <c r="E118" i="8"/>
  <c r="D118" i="8"/>
  <c r="C118" i="8"/>
  <c r="B118" i="8"/>
  <c r="P117" i="8"/>
  <c r="O117" i="8"/>
  <c r="N117" i="8"/>
  <c r="G117" i="8"/>
  <c r="F117" i="8"/>
  <c r="E117" i="8"/>
  <c r="D117" i="8"/>
  <c r="C117" i="8"/>
  <c r="I117" i="8" s="1"/>
  <c r="B117" i="8"/>
  <c r="H117" i="8" s="1"/>
  <c r="P116" i="8"/>
  <c r="O116" i="8"/>
  <c r="N116" i="8"/>
  <c r="G116" i="8"/>
  <c r="M116" i="8" s="1"/>
  <c r="F116" i="8"/>
  <c r="L116" i="8" s="1"/>
  <c r="E116" i="8"/>
  <c r="D116" i="8"/>
  <c r="C116" i="8"/>
  <c r="B116" i="8"/>
  <c r="H116" i="8" s="1"/>
  <c r="P115" i="8"/>
  <c r="O115" i="8"/>
  <c r="N115" i="8"/>
  <c r="H115" i="8"/>
  <c r="G115" i="8"/>
  <c r="M115" i="8" s="1"/>
  <c r="F115" i="8"/>
  <c r="L115" i="8" s="1"/>
  <c r="E115" i="8"/>
  <c r="D115" i="8"/>
  <c r="C115" i="8"/>
  <c r="B115" i="8"/>
  <c r="P114" i="8"/>
  <c r="O114" i="8"/>
  <c r="N114" i="8"/>
  <c r="G114" i="8"/>
  <c r="F114" i="8"/>
  <c r="E114" i="8"/>
  <c r="D114" i="8"/>
  <c r="C114" i="8"/>
  <c r="B114" i="8"/>
  <c r="H114" i="8" s="1"/>
  <c r="P113" i="8"/>
  <c r="O113" i="8"/>
  <c r="N113" i="8"/>
  <c r="G113" i="8"/>
  <c r="M113" i="8" s="1"/>
  <c r="F113" i="8"/>
  <c r="L113" i="8" s="1"/>
  <c r="E113" i="8"/>
  <c r="K113" i="8" s="1"/>
  <c r="D113" i="8"/>
  <c r="C113" i="8"/>
  <c r="B113" i="8"/>
  <c r="H113" i="8" s="1"/>
  <c r="P112" i="8"/>
  <c r="O112" i="8"/>
  <c r="N112" i="8"/>
  <c r="H112" i="8"/>
  <c r="G112" i="8"/>
  <c r="M112" i="8" s="1"/>
  <c r="F112" i="8"/>
  <c r="L112" i="8" s="1"/>
  <c r="E112" i="8"/>
  <c r="D112" i="8"/>
  <c r="C112" i="8"/>
  <c r="B112" i="8"/>
  <c r="P111" i="8"/>
  <c r="O111" i="8"/>
  <c r="N111" i="8"/>
  <c r="G111" i="8"/>
  <c r="F111" i="8"/>
  <c r="E111" i="8"/>
  <c r="D111" i="8"/>
  <c r="C111" i="8"/>
  <c r="B111" i="8"/>
  <c r="H111" i="8" s="1"/>
  <c r="P110" i="8"/>
  <c r="Q136" i="8" s="1"/>
  <c r="O110" i="8"/>
  <c r="N110" i="8"/>
  <c r="O234" i="8" s="1"/>
  <c r="G110" i="8"/>
  <c r="M344" i="8" s="1"/>
  <c r="F110" i="8"/>
  <c r="E110" i="8"/>
  <c r="D110" i="8"/>
  <c r="C110" i="8"/>
  <c r="I109" i="8" s="1"/>
  <c r="B110" i="8"/>
  <c r="H152" i="8" s="1"/>
  <c r="P109" i="8"/>
  <c r="O109" i="8"/>
  <c r="N109" i="8"/>
  <c r="K109" i="8"/>
  <c r="H109" i="8"/>
  <c r="G109" i="8"/>
  <c r="M109" i="8" s="1"/>
  <c r="F109" i="8"/>
  <c r="L109" i="8" s="1"/>
  <c r="E109" i="8"/>
  <c r="D109" i="8"/>
  <c r="C109" i="8"/>
  <c r="B109" i="8"/>
  <c r="P108" i="8"/>
  <c r="N108" i="8"/>
  <c r="O108" i="8" s="1"/>
  <c r="M108" i="8"/>
  <c r="L108" i="8"/>
  <c r="G108" i="8"/>
  <c r="F108" i="8"/>
  <c r="E108" i="8"/>
  <c r="D108" i="8"/>
  <c r="C108" i="8"/>
  <c r="B108" i="8"/>
  <c r="H108" i="8" s="1"/>
  <c r="P107" i="8"/>
  <c r="Q107" i="8" s="1"/>
  <c r="O107" i="8"/>
  <c r="N107" i="8"/>
  <c r="G107" i="8"/>
  <c r="M107" i="8" s="1"/>
  <c r="F107" i="8"/>
  <c r="L107" i="8" s="1"/>
  <c r="E107" i="8"/>
  <c r="D107" i="8"/>
  <c r="C107" i="8"/>
  <c r="I107" i="8" s="1"/>
  <c r="B107" i="8"/>
  <c r="H107" i="8" s="1"/>
  <c r="P106" i="8"/>
  <c r="O106" i="8"/>
  <c r="N106" i="8"/>
  <c r="K106" i="8"/>
  <c r="H106" i="8"/>
  <c r="G106" i="8"/>
  <c r="M106" i="8" s="1"/>
  <c r="F106" i="8"/>
  <c r="L106" i="8" s="1"/>
  <c r="E106" i="8"/>
  <c r="D106" i="8"/>
  <c r="C106" i="8"/>
  <c r="I106" i="8" s="1"/>
  <c r="B106" i="8"/>
  <c r="P105" i="8"/>
  <c r="N105" i="8"/>
  <c r="O105" i="8" s="1"/>
  <c r="M105" i="8"/>
  <c r="L105" i="8"/>
  <c r="G105" i="8"/>
  <c r="F105" i="8"/>
  <c r="E105" i="8"/>
  <c r="D105" i="8"/>
  <c r="C105" i="8"/>
  <c r="I105" i="8" s="1"/>
  <c r="B105" i="8"/>
  <c r="H105" i="8" s="1"/>
  <c r="P104" i="8"/>
  <c r="Q104" i="8" s="1"/>
  <c r="O104" i="8"/>
  <c r="N104" i="8"/>
  <c r="K104" i="8"/>
  <c r="G104" i="8"/>
  <c r="M104" i="8" s="1"/>
  <c r="F104" i="8"/>
  <c r="L104" i="8" s="1"/>
  <c r="E104" i="8"/>
  <c r="D104" i="8"/>
  <c r="C104" i="8"/>
  <c r="I104" i="8" s="1"/>
  <c r="B104" i="8"/>
  <c r="H104" i="8" s="1"/>
  <c r="P103" i="8"/>
  <c r="O103" i="8"/>
  <c r="N103" i="8"/>
  <c r="K103" i="8"/>
  <c r="H103" i="8"/>
  <c r="G103" i="8"/>
  <c r="M103" i="8" s="1"/>
  <c r="F103" i="8"/>
  <c r="L103" i="8" s="1"/>
  <c r="E103" i="8"/>
  <c r="D103" i="8"/>
  <c r="C103" i="8"/>
  <c r="I103" i="8" s="1"/>
  <c r="B103" i="8"/>
  <c r="P102" i="8"/>
  <c r="N102" i="8"/>
  <c r="O102" i="8" s="1"/>
  <c r="M102" i="8"/>
  <c r="L102" i="8"/>
  <c r="G102" i="8"/>
  <c r="F102" i="8"/>
  <c r="E102" i="8"/>
  <c r="D102" i="8"/>
  <c r="C102" i="8"/>
  <c r="I102" i="8" s="1"/>
  <c r="B102" i="8"/>
  <c r="H102" i="8" s="1"/>
  <c r="P101" i="8"/>
  <c r="Q101" i="8" s="1"/>
  <c r="O101" i="8"/>
  <c r="N101" i="8"/>
  <c r="K101" i="8"/>
  <c r="G101" i="8"/>
  <c r="M101" i="8" s="1"/>
  <c r="F101" i="8"/>
  <c r="L101" i="8" s="1"/>
  <c r="E101" i="8"/>
  <c r="D101" i="8"/>
  <c r="C101" i="8"/>
  <c r="I101" i="8" s="1"/>
  <c r="B101" i="8"/>
  <c r="H101" i="8" s="1"/>
  <c r="P100" i="8"/>
  <c r="Q100" i="8" s="1"/>
  <c r="O100" i="8"/>
  <c r="N100" i="8"/>
  <c r="K100" i="8"/>
  <c r="H100" i="8"/>
  <c r="G100" i="8"/>
  <c r="M100" i="8" s="1"/>
  <c r="F100" i="8"/>
  <c r="L100" i="8" s="1"/>
  <c r="E100" i="8"/>
  <c r="D100" i="8"/>
  <c r="C100" i="8"/>
  <c r="I100" i="8" s="1"/>
  <c r="B100" i="8"/>
  <c r="P99" i="8"/>
  <c r="N99" i="8"/>
  <c r="O99" i="8" s="1"/>
  <c r="M99" i="8"/>
  <c r="L99" i="8"/>
  <c r="K99" i="8"/>
  <c r="G99" i="8"/>
  <c r="F99" i="8"/>
  <c r="E99" i="8"/>
  <c r="D99" i="8"/>
  <c r="C99" i="8"/>
  <c r="I99" i="8" s="1"/>
  <c r="B99" i="8"/>
  <c r="H99" i="8" s="1"/>
  <c r="P98" i="8"/>
  <c r="Q98" i="8" s="1"/>
  <c r="O98" i="8"/>
  <c r="N98" i="8"/>
  <c r="K98" i="8"/>
  <c r="G98" i="8"/>
  <c r="M98" i="8" s="1"/>
  <c r="F98" i="8"/>
  <c r="L98" i="8" s="1"/>
  <c r="E98" i="8"/>
  <c r="D98" i="8"/>
  <c r="C98" i="8"/>
  <c r="I98" i="8" s="1"/>
  <c r="B98" i="8"/>
  <c r="H98" i="8" s="1"/>
  <c r="P97" i="8"/>
  <c r="Q97" i="8" s="1"/>
  <c r="O97" i="8"/>
  <c r="N97" i="8"/>
  <c r="K97" i="8"/>
  <c r="H97" i="8"/>
  <c r="G97" i="8"/>
  <c r="M97" i="8" s="1"/>
  <c r="F97" i="8"/>
  <c r="L97" i="8" s="1"/>
  <c r="E97" i="8"/>
  <c r="D97" i="8"/>
  <c r="C97" i="8"/>
  <c r="I97" i="8" s="1"/>
  <c r="B97" i="8"/>
  <c r="P96" i="8"/>
  <c r="N96" i="8"/>
  <c r="O96" i="8" s="1"/>
  <c r="M96" i="8"/>
  <c r="K96" i="8"/>
  <c r="G96" i="8"/>
  <c r="F96" i="8"/>
  <c r="L96" i="8" s="1"/>
  <c r="E96" i="8"/>
  <c r="D96" i="8"/>
  <c r="C96" i="8"/>
  <c r="I96" i="8" s="1"/>
  <c r="B96" i="8"/>
  <c r="H96" i="8" s="1"/>
  <c r="P95" i="8"/>
  <c r="Q95" i="8" s="1"/>
  <c r="O95" i="8"/>
  <c r="N95" i="8"/>
  <c r="G95" i="8"/>
  <c r="M95" i="8" s="1"/>
  <c r="F95" i="8"/>
  <c r="L95" i="8" s="1"/>
  <c r="E95" i="8"/>
  <c r="K95" i="8" s="1"/>
  <c r="D95" i="8"/>
  <c r="J95" i="8" s="1"/>
  <c r="C95" i="8"/>
  <c r="I95" i="8" s="1"/>
  <c r="B95" i="8"/>
  <c r="H95" i="8" s="1"/>
  <c r="P94" i="8"/>
  <c r="N94" i="8"/>
  <c r="O94" i="8" s="1"/>
  <c r="K94" i="8"/>
  <c r="I94" i="8"/>
  <c r="H94" i="8"/>
  <c r="G94" i="8"/>
  <c r="M94" i="8" s="1"/>
  <c r="F94" i="8"/>
  <c r="L94" i="8" s="1"/>
  <c r="E94" i="8"/>
  <c r="D94" i="8"/>
  <c r="J94" i="8" s="1"/>
  <c r="C94" i="8"/>
  <c r="B94" i="8"/>
  <c r="P93" i="8"/>
  <c r="Q93" i="8" s="1"/>
  <c r="O93" i="8"/>
  <c r="N93" i="8"/>
  <c r="K93" i="8"/>
  <c r="H93" i="8"/>
  <c r="G93" i="8"/>
  <c r="M93" i="8" s="1"/>
  <c r="F93" i="8"/>
  <c r="L93" i="8" s="1"/>
  <c r="E93" i="8"/>
  <c r="D93" i="8"/>
  <c r="C93" i="8"/>
  <c r="I93" i="8" s="1"/>
  <c r="B93" i="8"/>
  <c r="Q92" i="8"/>
  <c r="P92" i="8"/>
  <c r="O92" i="8"/>
  <c r="N92" i="8"/>
  <c r="L92" i="8"/>
  <c r="K92" i="8"/>
  <c r="G92" i="8"/>
  <c r="M92" i="8" s="1"/>
  <c r="F92" i="8"/>
  <c r="E92" i="8"/>
  <c r="D92" i="8"/>
  <c r="C92" i="8"/>
  <c r="I92" i="8" s="1"/>
  <c r="B92" i="8"/>
  <c r="H92" i="8" s="1"/>
  <c r="P91" i="8"/>
  <c r="Q91" i="8" s="1"/>
  <c r="O91" i="8"/>
  <c r="N91" i="8"/>
  <c r="K91" i="8"/>
  <c r="J91" i="8"/>
  <c r="I91" i="8"/>
  <c r="H91" i="8"/>
  <c r="G91" i="8"/>
  <c r="M91" i="8" s="1"/>
  <c r="F91" i="8"/>
  <c r="L91" i="8" s="1"/>
  <c r="E91" i="8"/>
  <c r="D91" i="8"/>
  <c r="C91" i="8"/>
  <c r="B91" i="8"/>
  <c r="P90" i="8"/>
  <c r="Q90" i="8" s="1"/>
  <c r="N90" i="8"/>
  <c r="O90" i="8" s="1"/>
  <c r="M90" i="8"/>
  <c r="L90" i="8"/>
  <c r="K90" i="8"/>
  <c r="G90" i="8"/>
  <c r="F90" i="8"/>
  <c r="E90" i="8"/>
  <c r="D90" i="8"/>
  <c r="C90" i="8"/>
  <c r="I90" i="8" s="1"/>
  <c r="B90" i="8"/>
  <c r="H90" i="8" s="1"/>
  <c r="P89" i="8"/>
  <c r="Q89" i="8" s="1"/>
  <c r="O89" i="8"/>
  <c r="N89" i="8"/>
  <c r="G89" i="8"/>
  <c r="M89" i="8" s="1"/>
  <c r="F89" i="8"/>
  <c r="L89" i="8" s="1"/>
  <c r="E89" i="8"/>
  <c r="K89" i="8" s="1"/>
  <c r="D89" i="8"/>
  <c r="C89" i="8"/>
  <c r="I89" i="8" s="1"/>
  <c r="B89" i="8"/>
  <c r="H89" i="8" s="1"/>
  <c r="P88" i="8"/>
  <c r="Q88" i="8" s="1"/>
  <c r="O88" i="8"/>
  <c r="N88" i="8"/>
  <c r="K88" i="8"/>
  <c r="G88" i="8"/>
  <c r="M88" i="8" s="1"/>
  <c r="F88" i="8"/>
  <c r="L88" i="8" s="1"/>
  <c r="E88" i="8"/>
  <c r="D88" i="8"/>
  <c r="J88" i="8" s="1"/>
  <c r="C88" i="8"/>
  <c r="I88" i="8" s="1"/>
  <c r="B88" i="8"/>
  <c r="H88" i="8" s="1"/>
  <c r="P87" i="8"/>
  <c r="Q87" i="8" s="1"/>
  <c r="O87" i="8"/>
  <c r="N87" i="8"/>
  <c r="L87" i="8"/>
  <c r="K87" i="8"/>
  <c r="G87" i="8"/>
  <c r="M87" i="8" s="1"/>
  <c r="F87" i="8"/>
  <c r="E87" i="8"/>
  <c r="D87" i="8"/>
  <c r="C87" i="8"/>
  <c r="I87" i="8" s="1"/>
  <c r="B87" i="8"/>
  <c r="H87" i="8" s="1"/>
  <c r="Q86" i="8"/>
  <c r="P86" i="8"/>
  <c r="N86" i="8"/>
  <c r="O86" i="8" s="1"/>
  <c r="G86" i="8"/>
  <c r="M86" i="8" s="1"/>
  <c r="F86" i="8"/>
  <c r="L86" i="8" s="1"/>
  <c r="E86" i="8"/>
  <c r="K86" i="8" s="1"/>
  <c r="D86" i="8"/>
  <c r="J86" i="8" s="1"/>
  <c r="C86" i="8"/>
  <c r="I86" i="8" s="1"/>
  <c r="B86" i="8"/>
  <c r="H86" i="8" s="1"/>
  <c r="P85" i="8"/>
  <c r="Q85" i="8" s="1"/>
  <c r="N85" i="8"/>
  <c r="O85" i="8" s="1"/>
  <c r="K85" i="8"/>
  <c r="H85" i="8"/>
  <c r="G85" i="8"/>
  <c r="M85" i="8" s="1"/>
  <c r="F85" i="8"/>
  <c r="L85" i="8" s="1"/>
  <c r="E85" i="8"/>
  <c r="D85" i="8"/>
  <c r="J85" i="8" s="1"/>
  <c r="C85" i="8"/>
  <c r="I85" i="8" s="1"/>
  <c r="B85" i="8"/>
  <c r="P84" i="8"/>
  <c r="Q84" i="8" s="1"/>
  <c r="O84" i="8"/>
  <c r="N84" i="8"/>
  <c r="K84" i="8"/>
  <c r="H84" i="8"/>
  <c r="G84" i="8"/>
  <c r="M84" i="8" s="1"/>
  <c r="F84" i="8"/>
  <c r="L84" i="8" s="1"/>
  <c r="E84" i="8"/>
  <c r="D84" i="8"/>
  <c r="C84" i="8"/>
  <c r="I84" i="8" s="1"/>
  <c r="B84" i="8"/>
  <c r="Q83" i="8"/>
  <c r="P83" i="8"/>
  <c r="N83" i="8"/>
  <c r="O83" i="8" s="1"/>
  <c r="L83" i="8"/>
  <c r="K83" i="8"/>
  <c r="G83" i="8"/>
  <c r="M83" i="8" s="1"/>
  <c r="F83" i="8"/>
  <c r="E83" i="8"/>
  <c r="D83" i="8"/>
  <c r="C83" i="8"/>
  <c r="I83" i="8" s="1"/>
  <c r="B83" i="8"/>
  <c r="H83" i="8" s="1"/>
  <c r="P82" i="8"/>
  <c r="Q82" i="8" s="1"/>
  <c r="N82" i="8"/>
  <c r="O82" i="8" s="1"/>
  <c r="K82" i="8"/>
  <c r="J82" i="8"/>
  <c r="I82" i="8"/>
  <c r="H82" i="8"/>
  <c r="G82" i="8"/>
  <c r="M82" i="8" s="1"/>
  <c r="F82" i="8"/>
  <c r="L82" i="8" s="1"/>
  <c r="E82" i="8"/>
  <c r="D82" i="8"/>
  <c r="C82" i="8"/>
  <c r="B82" i="8"/>
  <c r="P81" i="8"/>
  <c r="Q81" i="8" s="1"/>
  <c r="N81" i="8"/>
  <c r="O81" i="8" s="1"/>
  <c r="M81" i="8"/>
  <c r="K81" i="8"/>
  <c r="G81" i="8"/>
  <c r="F81" i="8"/>
  <c r="L81" i="8" s="1"/>
  <c r="E81" i="8"/>
  <c r="D81" i="8"/>
  <c r="C81" i="8"/>
  <c r="I81" i="8" s="1"/>
  <c r="B81" i="8"/>
  <c r="H81" i="8" s="1"/>
  <c r="P80" i="8"/>
  <c r="Q80" i="8" s="1"/>
  <c r="N80" i="8"/>
  <c r="O80" i="8" s="1"/>
  <c r="G80" i="8"/>
  <c r="M80" i="8" s="1"/>
  <c r="F80" i="8"/>
  <c r="L80" i="8" s="1"/>
  <c r="E80" i="8"/>
  <c r="K80" i="8" s="1"/>
  <c r="D80" i="8"/>
  <c r="C80" i="8"/>
  <c r="I80" i="8" s="1"/>
  <c r="B80" i="8"/>
  <c r="H80" i="8" s="1"/>
  <c r="P79" i="8"/>
  <c r="Q79" i="8" s="1"/>
  <c r="N79" i="8"/>
  <c r="O79" i="8" s="1"/>
  <c r="K79" i="8"/>
  <c r="G79" i="8"/>
  <c r="M79" i="8" s="1"/>
  <c r="F79" i="8"/>
  <c r="L79" i="8" s="1"/>
  <c r="E79" i="8"/>
  <c r="D79" i="8"/>
  <c r="J79" i="8" s="1"/>
  <c r="C79" i="8"/>
  <c r="I79" i="8" s="1"/>
  <c r="B79" i="8"/>
  <c r="H79" i="8" s="1"/>
  <c r="P78" i="8"/>
  <c r="Q78" i="8" s="1"/>
  <c r="O78" i="8"/>
  <c r="N78" i="8"/>
  <c r="K78" i="8"/>
  <c r="G78" i="8"/>
  <c r="M78" i="8" s="1"/>
  <c r="F78" i="8"/>
  <c r="L78" i="8" s="1"/>
  <c r="E78" i="8"/>
  <c r="D78" i="8"/>
  <c r="C78" i="8"/>
  <c r="I78" i="8" s="1"/>
  <c r="B78" i="8"/>
  <c r="H78" i="8" s="1"/>
  <c r="P77" i="8"/>
  <c r="Q77" i="8" s="1"/>
  <c r="O77" i="8"/>
  <c r="N77" i="8"/>
  <c r="G77" i="8"/>
  <c r="M77" i="8" s="1"/>
  <c r="F77" i="8"/>
  <c r="L77" i="8" s="1"/>
  <c r="E77" i="8"/>
  <c r="K77" i="8" s="1"/>
  <c r="D77" i="8"/>
  <c r="J77" i="8" s="1"/>
  <c r="C77" i="8"/>
  <c r="I77" i="8" s="1"/>
  <c r="B77" i="8"/>
  <c r="H77" i="8" s="1"/>
  <c r="Q76" i="8"/>
  <c r="P76" i="8"/>
  <c r="N76" i="8"/>
  <c r="O76" i="8" s="1"/>
  <c r="K76" i="8"/>
  <c r="I76" i="8"/>
  <c r="H76" i="8"/>
  <c r="G76" i="8"/>
  <c r="M76" i="8" s="1"/>
  <c r="F76" i="8"/>
  <c r="L76" i="8" s="1"/>
  <c r="E76" i="8"/>
  <c r="D76" i="8"/>
  <c r="C76" i="8"/>
  <c r="B76" i="8"/>
  <c r="P75" i="8"/>
  <c r="Q75" i="8" s="1"/>
  <c r="N75" i="8"/>
  <c r="O75" i="8" s="1"/>
  <c r="L75" i="8"/>
  <c r="K75" i="8"/>
  <c r="I75" i="8"/>
  <c r="G75" i="8"/>
  <c r="M75" i="8" s="1"/>
  <c r="F75" i="8"/>
  <c r="E75" i="8"/>
  <c r="D75" i="8"/>
  <c r="C75" i="8"/>
  <c r="B75" i="8"/>
  <c r="H75" i="8" s="1"/>
  <c r="P74" i="8"/>
  <c r="Q74" i="8" s="1"/>
  <c r="N74" i="8"/>
  <c r="O74" i="8" s="1"/>
  <c r="K74" i="8"/>
  <c r="G74" i="8"/>
  <c r="M74" i="8" s="1"/>
  <c r="F74" i="8"/>
  <c r="L74" i="8" s="1"/>
  <c r="E74" i="8"/>
  <c r="D74" i="8"/>
  <c r="C74" i="8"/>
  <c r="I74" i="8" s="1"/>
  <c r="B74" i="8"/>
  <c r="H74" i="8" s="1"/>
  <c r="P73" i="8"/>
  <c r="Q73" i="8" s="1"/>
  <c r="O73" i="8"/>
  <c r="N73" i="8"/>
  <c r="G73" i="8"/>
  <c r="M73" i="8" s="1"/>
  <c r="F73" i="8"/>
  <c r="L73" i="8" s="1"/>
  <c r="E73" i="8"/>
  <c r="K73" i="8" s="1"/>
  <c r="D73" i="8"/>
  <c r="J73" i="8" s="1"/>
  <c r="C73" i="8"/>
  <c r="I73" i="8" s="1"/>
  <c r="B73" i="8"/>
  <c r="H73" i="8" s="1"/>
  <c r="P72" i="8"/>
  <c r="Q72" i="8" s="1"/>
  <c r="N72" i="8"/>
  <c r="O72" i="8" s="1"/>
  <c r="K72" i="8"/>
  <c r="I72" i="8"/>
  <c r="H72" i="8"/>
  <c r="G72" i="8"/>
  <c r="M72" i="8" s="1"/>
  <c r="F72" i="8"/>
  <c r="L72" i="8" s="1"/>
  <c r="E72" i="8"/>
  <c r="D72" i="8"/>
  <c r="C72" i="8"/>
  <c r="B72" i="8"/>
  <c r="Q71" i="8"/>
  <c r="P71" i="8"/>
  <c r="N71" i="8"/>
  <c r="O71" i="8" s="1"/>
  <c r="M71" i="8"/>
  <c r="L71" i="8"/>
  <c r="H71" i="8"/>
  <c r="G71" i="8"/>
  <c r="F71" i="8"/>
  <c r="E71" i="8"/>
  <c r="K71" i="8" s="1"/>
  <c r="D71" i="8"/>
  <c r="C71" i="8"/>
  <c r="I71" i="8" s="1"/>
  <c r="B71" i="8"/>
  <c r="P70" i="8"/>
  <c r="Q70" i="8" s="1"/>
  <c r="O70" i="8"/>
  <c r="N70" i="8"/>
  <c r="L70" i="8"/>
  <c r="K70" i="8"/>
  <c r="G70" i="8"/>
  <c r="M70" i="8" s="1"/>
  <c r="F70" i="8"/>
  <c r="E70" i="8"/>
  <c r="D70" i="8"/>
  <c r="J70" i="8" s="1"/>
  <c r="C70" i="8"/>
  <c r="I70" i="8" s="1"/>
  <c r="B70" i="8"/>
  <c r="H70" i="8" s="1"/>
  <c r="P69" i="8"/>
  <c r="Q69" i="8" s="1"/>
  <c r="O69" i="8"/>
  <c r="N69" i="8"/>
  <c r="K69" i="8"/>
  <c r="G69" i="8"/>
  <c r="M69" i="8" s="1"/>
  <c r="F69" i="8"/>
  <c r="L69" i="8" s="1"/>
  <c r="E69" i="8"/>
  <c r="D69" i="8"/>
  <c r="J69" i="8" s="1"/>
  <c r="C69" i="8"/>
  <c r="I69" i="8" s="1"/>
  <c r="B69" i="8"/>
  <c r="H69" i="8" s="1"/>
  <c r="P68" i="8"/>
  <c r="Q68" i="8" s="1"/>
  <c r="O68" i="8"/>
  <c r="N68" i="8"/>
  <c r="H68" i="8"/>
  <c r="G68" i="8"/>
  <c r="M68" i="8" s="1"/>
  <c r="F68" i="8"/>
  <c r="L68" i="8" s="1"/>
  <c r="E68" i="8"/>
  <c r="K68" i="8" s="1"/>
  <c r="D68" i="8"/>
  <c r="C68" i="8"/>
  <c r="I68" i="8" s="1"/>
  <c r="B68" i="8"/>
  <c r="Q67" i="8"/>
  <c r="P67" i="8"/>
  <c r="N67" i="8"/>
  <c r="O67" i="8" s="1"/>
  <c r="L67" i="8"/>
  <c r="K67" i="8"/>
  <c r="I67" i="8"/>
  <c r="H67" i="8"/>
  <c r="G67" i="8"/>
  <c r="M67" i="8" s="1"/>
  <c r="F67" i="8"/>
  <c r="E67" i="8"/>
  <c r="D67" i="8"/>
  <c r="C67" i="8"/>
  <c r="B67" i="8"/>
  <c r="P66" i="8"/>
  <c r="Q66" i="8" s="1"/>
  <c r="N66" i="8"/>
  <c r="O66" i="8" s="1"/>
  <c r="M66" i="8"/>
  <c r="L66" i="8"/>
  <c r="K66" i="8"/>
  <c r="G66" i="8"/>
  <c r="F66" i="8"/>
  <c r="E66" i="8"/>
  <c r="D66" i="8"/>
  <c r="J66" i="8" s="1"/>
  <c r="C66" i="8"/>
  <c r="I66" i="8" s="1"/>
  <c r="B66" i="8"/>
  <c r="H66" i="8" s="1"/>
  <c r="P65" i="8"/>
  <c r="Q65" i="8" s="1"/>
  <c r="O65" i="8"/>
  <c r="N65" i="8"/>
  <c r="M65" i="8"/>
  <c r="L65" i="8"/>
  <c r="G65" i="8"/>
  <c r="F65" i="8"/>
  <c r="E65" i="8"/>
  <c r="K65" i="8" s="1"/>
  <c r="D65" i="8"/>
  <c r="J65" i="8" s="1"/>
  <c r="C65" i="8"/>
  <c r="I65" i="8" s="1"/>
  <c r="B65" i="8"/>
  <c r="H65" i="8" s="1"/>
  <c r="P64" i="8"/>
  <c r="Q64" i="8" s="1"/>
  <c r="O64" i="8"/>
  <c r="N64" i="8"/>
  <c r="I64" i="8"/>
  <c r="H64" i="8"/>
  <c r="G64" i="8"/>
  <c r="M64" i="8" s="1"/>
  <c r="F64" i="8"/>
  <c r="L64" i="8" s="1"/>
  <c r="E64" i="8"/>
  <c r="K64" i="8" s="1"/>
  <c r="D64" i="8"/>
  <c r="C64" i="8"/>
  <c r="B64" i="8"/>
  <c r="P63" i="8"/>
  <c r="Q63" i="8" s="1"/>
  <c r="N63" i="8"/>
  <c r="O63" i="8" s="1"/>
  <c r="M63" i="8"/>
  <c r="L63" i="8"/>
  <c r="K63" i="8"/>
  <c r="I63" i="8"/>
  <c r="H63" i="8"/>
  <c r="G63" i="8"/>
  <c r="F63" i="8"/>
  <c r="E63" i="8"/>
  <c r="D63" i="8"/>
  <c r="C63" i="8"/>
  <c r="B63" i="8"/>
  <c r="P62" i="8"/>
  <c r="Q62" i="8" s="1"/>
  <c r="O62" i="8"/>
  <c r="N62" i="8"/>
  <c r="M62" i="8"/>
  <c r="L62" i="8"/>
  <c r="G62" i="8"/>
  <c r="F62" i="8"/>
  <c r="E62" i="8"/>
  <c r="K62" i="8" s="1"/>
  <c r="D62" i="8"/>
  <c r="C62" i="8"/>
  <c r="I62" i="8" s="1"/>
  <c r="B62" i="8"/>
  <c r="H62" i="8" s="1"/>
  <c r="P61" i="8"/>
  <c r="Q61" i="8" s="1"/>
  <c r="O61" i="8"/>
  <c r="N61" i="8"/>
  <c r="G61" i="8"/>
  <c r="M61" i="8" s="1"/>
  <c r="F61" i="8"/>
  <c r="L61" i="8" s="1"/>
  <c r="E61" i="8"/>
  <c r="K61" i="8" s="1"/>
  <c r="D61" i="8"/>
  <c r="J61" i="8" s="1"/>
  <c r="C61" i="8"/>
  <c r="I61" i="8" s="1"/>
  <c r="B61" i="8"/>
  <c r="H61" i="8" s="1"/>
  <c r="P60" i="8"/>
  <c r="Q60" i="8" s="1"/>
  <c r="N60" i="8"/>
  <c r="O60" i="8" s="1"/>
  <c r="K60" i="8"/>
  <c r="I60" i="8"/>
  <c r="H60" i="8"/>
  <c r="G60" i="8"/>
  <c r="M60" i="8" s="1"/>
  <c r="F60" i="8"/>
  <c r="L60" i="8" s="1"/>
  <c r="E60" i="8"/>
  <c r="D60" i="8"/>
  <c r="C60" i="8"/>
  <c r="B60" i="8"/>
  <c r="Q59" i="8"/>
  <c r="P59" i="8"/>
  <c r="N59" i="8"/>
  <c r="O59" i="8" s="1"/>
  <c r="M59" i="8"/>
  <c r="L59" i="8"/>
  <c r="H59" i="8"/>
  <c r="G59" i="8"/>
  <c r="F59" i="8"/>
  <c r="E59" i="8"/>
  <c r="K59" i="8" s="1"/>
  <c r="D59" i="8"/>
  <c r="C59" i="8"/>
  <c r="I59" i="8" s="1"/>
  <c r="B59" i="8"/>
  <c r="P58" i="8"/>
  <c r="Q58" i="8" s="1"/>
  <c r="O58" i="8"/>
  <c r="N58" i="8"/>
  <c r="L58" i="8"/>
  <c r="K58" i="8"/>
  <c r="G58" i="8"/>
  <c r="M58" i="8" s="1"/>
  <c r="F58" i="8"/>
  <c r="E58" i="8"/>
  <c r="D58" i="8"/>
  <c r="J58" i="8" s="1"/>
  <c r="C58" i="8"/>
  <c r="I58" i="8" s="1"/>
  <c r="B58" i="8"/>
  <c r="H58" i="8" s="1"/>
  <c r="P57" i="8"/>
  <c r="Q57" i="8" s="1"/>
  <c r="O57" i="8"/>
  <c r="N57" i="8"/>
  <c r="K57" i="8"/>
  <c r="G57" i="8"/>
  <c r="M57" i="8" s="1"/>
  <c r="F57" i="8"/>
  <c r="L57" i="8" s="1"/>
  <c r="E57" i="8"/>
  <c r="D57" i="8"/>
  <c r="J57" i="8" s="1"/>
  <c r="C57" i="8"/>
  <c r="I57" i="8" s="1"/>
  <c r="B57" i="8"/>
  <c r="H57" i="8" s="1"/>
  <c r="P56" i="8"/>
  <c r="Q56" i="8" s="1"/>
  <c r="O56" i="8"/>
  <c r="N56" i="8"/>
  <c r="H56" i="8"/>
  <c r="G56" i="8"/>
  <c r="M56" i="8" s="1"/>
  <c r="F56" i="8"/>
  <c r="L56" i="8" s="1"/>
  <c r="E56" i="8"/>
  <c r="K56" i="8" s="1"/>
  <c r="D56" i="8"/>
  <c r="C56" i="8"/>
  <c r="I56" i="8" s="1"/>
  <c r="B56" i="8"/>
  <c r="Q55" i="8"/>
  <c r="P55" i="8"/>
  <c r="N55" i="8"/>
  <c r="O55" i="8" s="1"/>
  <c r="L55" i="8"/>
  <c r="K55" i="8"/>
  <c r="I55" i="8"/>
  <c r="H55" i="8"/>
  <c r="G55" i="8"/>
  <c r="M55" i="8" s="1"/>
  <c r="F55" i="8"/>
  <c r="E55" i="8"/>
  <c r="D55" i="8"/>
  <c r="C55" i="8"/>
  <c r="B55" i="8"/>
  <c r="P54" i="8"/>
  <c r="Q54" i="8" s="1"/>
  <c r="N54" i="8"/>
  <c r="O54" i="8" s="1"/>
  <c r="M54" i="8"/>
  <c r="L54" i="8"/>
  <c r="K54" i="8"/>
  <c r="G54" i="8"/>
  <c r="F54" i="8"/>
  <c r="E54" i="8"/>
  <c r="D54" i="8"/>
  <c r="J54" i="8" s="1"/>
  <c r="C54" i="8"/>
  <c r="I54" i="8" s="1"/>
  <c r="B54" i="8"/>
  <c r="H54" i="8" s="1"/>
  <c r="P53" i="8"/>
  <c r="Q53" i="8" s="1"/>
  <c r="O53" i="8"/>
  <c r="N53" i="8"/>
  <c r="L53" i="8"/>
  <c r="G53" i="8"/>
  <c r="M53" i="8" s="1"/>
  <c r="F53" i="8"/>
  <c r="E53" i="8"/>
  <c r="K53" i="8" s="1"/>
  <c r="D53" i="8"/>
  <c r="J53" i="8" s="1"/>
  <c r="C53" i="8"/>
  <c r="I53" i="8" s="1"/>
  <c r="B53" i="8"/>
  <c r="H53" i="8" s="1"/>
  <c r="P52" i="8"/>
  <c r="Q52" i="8" s="1"/>
  <c r="O52" i="8"/>
  <c r="N52" i="8"/>
  <c r="I52" i="8"/>
  <c r="H52" i="8"/>
  <c r="G52" i="8"/>
  <c r="M52" i="8" s="1"/>
  <c r="F52" i="8"/>
  <c r="L52" i="8" s="1"/>
  <c r="E52" i="8"/>
  <c r="K52" i="8" s="1"/>
  <c r="D52" i="8"/>
  <c r="C52" i="8"/>
  <c r="B52" i="8"/>
  <c r="P51" i="8"/>
  <c r="Q51" i="8" s="1"/>
  <c r="N51" i="8"/>
  <c r="O51" i="8" s="1"/>
  <c r="M51" i="8"/>
  <c r="L51" i="8"/>
  <c r="K51" i="8"/>
  <c r="I51" i="8"/>
  <c r="H51" i="8"/>
  <c r="G51" i="8"/>
  <c r="F51" i="8"/>
  <c r="E51" i="8"/>
  <c r="D51" i="8"/>
  <c r="C51" i="8"/>
  <c r="B51" i="8"/>
  <c r="P50" i="8"/>
  <c r="Q50" i="8" s="1"/>
  <c r="O50" i="8"/>
  <c r="N50" i="8"/>
  <c r="M50" i="8"/>
  <c r="L50" i="8"/>
  <c r="K50" i="8"/>
  <c r="G50" i="8"/>
  <c r="F50" i="8"/>
  <c r="E50" i="8"/>
  <c r="D50" i="8"/>
  <c r="J50" i="8" s="1"/>
  <c r="C50" i="8"/>
  <c r="I50" i="8" s="1"/>
  <c r="B50" i="8"/>
  <c r="H50" i="8" s="1"/>
  <c r="P49" i="8"/>
  <c r="Q49" i="8" s="1"/>
  <c r="O49" i="8"/>
  <c r="N49" i="8"/>
  <c r="G49" i="8"/>
  <c r="M49" i="8" s="1"/>
  <c r="F49" i="8"/>
  <c r="L49" i="8" s="1"/>
  <c r="E49" i="8"/>
  <c r="K49" i="8" s="1"/>
  <c r="D49" i="8"/>
  <c r="J49" i="8" s="1"/>
  <c r="C49" i="8"/>
  <c r="I49" i="8" s="1"/>
  <c r="B49" i="8"/>
  <c r="H49" i="8" s="1"/>
  <c r="P48" i="8"/>
  <c r="Q48" i="8" s="1"/>
  <c r="N48" i="8"/>
  <c r="O48" i="8" s="1"/>
  <c r="K48" i="8"/>
  <c r="I48" i="8"/>
  <c r="H48" i="8"/>
  <c r="G48" i="8"/>
  <c r="M48" i="8" s="1"/>
  <c r="F48" i="8"/>
  <c r="L48" i="8" s="1"/>
  <c r="E48" i="8"/>
  <c r="D48" i="8"/>
  <c r="C48" i="8"/>
  <c r="B48" i="8"/>
  <c r="Q47" i="8"/>
  <c r="P47" i="8"/>
  <c r="N47" i="8"/>
  <c r="O47" i="8" s="1"/>
  <c r="M47" i="8"/>
  <c r="L47" i="8"/>
  <c r="H47" i="8"/>
  <c r="G47" i="8"/>
  <c r="F47" i="8"/>
  <c r="E47" i="8"/>
  <c r="K47" i="8" s="1"/>
  <c r="D47" i="8"/>
  <c r="C47" i="8"/>
  <c r="I47" i="8" s="1"/>
  <c r="B47" i="8"/>
  <c r="P46" i="8"/>
  <c r="Q46" i="8" s="1"/>
  <c r="O46" i="8"/>
  <c r="N46" i="8"/>
  <c r="L46" i="8"/>
  <c r="K46" i="8"/>
  <c r="G46" i="8"/>
  <c r="M46" i="8" s="1"/>
  <c r="F46" i="8"/>
  <c r="E46" i="8"/>
  <c r="D46" i="8"/>
  <c r="J46" i="8" s="1"/>
  <c r="C46" i="8"/>
  <c r="I46" i="8" s="1"/>
  <c r="B46" i="8"/>
  <c r="H46" i="8" s="1"/>
  <c r="P45" i="8"/>
  <c r="Q45" i="8" s="1"/>
  <c r="O45" i="8"/>
  <c r="N45" i="8"/>
  <c r="K45" i="8"/>
  <c r="G45" i="8"/>
  <c r="M45" i="8" s="1"/>
  <c r="F45" i="8"/>
  <c r="L45" i="8" s="1"/>
  <c r="E45" i="8"/>
  <c r="D45" i="8"/>
  <c r="J45" i="8" s="1"/>
  <c r="C45" i="8"/>
  <c r="I45" i="8" s="1"/>
  <c r="B45" i="8"/>
  <c r="H45" i="8" s="1"/>
  <c r="P44" i="8"/>
  <c r="Q44" i="8" s="1"/>
  <c r="O44" i="8"/>
  <c r="N44" i="8"/>
  <c r="H44" i="8"/>
  <c r="G44" i="8"/>
  <c r="M44" i="8" s="1"/>
  <c r="F44" i="8"/>
  <c r="L44" i="8" s="1"/>
  <c r="E44" i="8"/>
  <c r="K44" i="8" s="1"/>
  <c r="D44" i="8"/>
  <c r="C44" i="8"/>
  <c r="I44" i="8" s="1"/>
  <c r="B44" i="8"/>
  <c r="Q43" i="8"/>
  <c r="P43" i="8"/>
  <c r="N43" i="8"/>
  <c r="O43" i="8" s="1"/>
  <c r="L43" i="8"/>
  <c r="K43" i="8"/>
  <c r="I43" i="8"/>
  <c r="H43" i="8"/>
  <c r="G43" i="8"/>
  <c r="M43" i="8" s="1"/>
  <c r="F43" i="8"/>
  <c r="E43" i="8"/>
  <c r="D43" i="8"/>
  <c r="C43" i="8"/>
  <c r="B43" i="8"/>
  <c r="P42" i="8"/>
  <c r="Q42" i="8" s="1"/>
  <c r="N42" i="8"/>
  <c r="O42" i="8" s="1"/>
  <c r="M42" i="8"/>
  <c r="L42" i="8"/>
  <c r="K42" i="8"/>
  <c r="G42" i="8"/>
  <c r="F42" i="8"/>
  <c r="E42" i="8"/>
  <c r="D42" i="8"/>
  <c r="J42" i="8" s="1"/>
  <c r="C42" i="8"/>
  <c r="I42" i="8" s="1"/>
  <c r="B42" i="8"/>
  <c r="H42" i="8" s="1"/>
  <c r="P41" i="8"/>
  <c r="Q41" i="8" s="1"/>
  <c r="O41" i="8"/>
  <c r="N41" i="8"/>
  <c r="L41" i="8"/>
  <c r="G41" i="8"/>
  <c r="M41" i="8" s="1"/>
  <c r="F41" i="8"/>
  <c r="E41" i="8"/>
  <c r="K41" i="8" s="1"/>
  <c r="D41" i="8"/>
  <c r="J41" i="8" s="1"/>
  <c r="C41" i="8"/>
  <c r="I41" i="8" s="1"/>
  <c r="B41" i="8"/>
  <c r="H41" i="8" s="1"/>
  <c r="P40" i="8"/>
  <c r="Q40" i="8" s="1"/>
  <c r="O40" i="8"/>
  <c r="N40" i="8"/>
  <c r="I40" i="8"/>
  <c r="H40" i="8"/>
  <c r="G40" i="8"/>
  <c r="M40" i="8" s="1"/>
  <c r="F40" i="8"/>
  <c r="L40" i="8" s="1"/>
  <c r="E40" i="8"/>
  <c r="K40" i="8" s="1"/>
  <c r="D40" i="8"/>
  <c r="C40" i="8"/>
  <c r="B40" i="8"/>
  <c r="P39" i="8"/>
  <c r="Q39" i="8" s="1"/>
  <c r="N39" i="8"/>
  <c r="O39" i="8" s="1"/>
  <c r="M39" i="8"/>
  <c r="L39" i="8"/>
  <c r="K39" i="8"/>
  <c r="I39" i="8"/>
  <c r="H39" i="8"/>
  <c r="G39" i="8"/>
  <c r="F39" i="8"/>
  <c r="E39" i="8"/>
  <c r="D39" i="8"/>
  <c r="C39" i="8"/>
  <c r="B39" i="8"/>
  <c r="P38" i="8"/>
  <c r="Q38" i="8" s="1"/>
  <c r="O38" i="8"/>
  <c r="N38" i="8"/>
  <c r="M38" i="8"/>
  <c r="L38" i="8"/>
  <c r="G38" i="8"/>
  <c r="F38" i="8"/>
  <c r="E38" i="8"/>
  <c r="K38" i="8" s="1"/>
  <c r="D38" i="8"/>
  <c r="J38" i="8" s="1"/>
  <c r="C38" i="8"/>
  <c r="I38" i="8" s="1"/>
  <c r="B38" i="8"/>
  <c r="H38" i="8" s="1"/>
  <c r="Q37" i="8"/>
  <c r="P37" i="8"/>
  <c r="N37" i="8"/>
  <c r="O37" i="8" s="1"/>
  <c r="I37" i="8"/>
  <c r="H37" i="8"/>
  <c r="G37" i="8"/>
  <c r="M37" i="8" s="1"/>
  <c r="F37" i="8"/>
  <c r="L37" i="8" s="1"/>
  <c r="E37" i="8"/>
  <c r="K37" i="8" s="1"/>
  <c r="D37" i="8"/>
  <c r="J37" i="8" s="1"/>
  <c r="C37" i="8"/>
  <c r="B37" i="8"/>
  <c r="Q36" i="8"/>
  <c r="P36" i="8"/>
  <c r="N36" i="8"/>
  <c r="O36" i="8" s="1"/>
  <c r="M36" i="8"/>
  <c r="L36" i="8"/>
  <c r="K36" i="8"/>
  <c r="I36" i="8"/>
  <c r="H36" i="8"/>
  <c r="G36" i="8"/>
  <c r="F36" i="8"/>
  <c r="E36" i="8"/>
  <c r="D36" i="8"/>
  <c r="C36" i="8"/>
  <c r="B36" i="8"/>
  <c r="P35" i="8"/>
  <c r="Q35" i="8" s="1"/>
  <c r="O35" i="8"/>
  <c r="N35" i="8"/>
  <c r="M35" i="8"/>
  <c r="L35" i="8"/>
  <c r="G35" i="8"/>
  <c r="F35" i="8"/>
  <c r="E35" i="8"/>
  <c r="K35" i="8" s="1"/>
  <c r="D35" i="8"/>
  <c r="J35" i="8" s="1"/>
  <c r="C35" i="8"/>
  <c r="I35" i="8" s="1"/>
  <c r="B35" i="8"/>
  <c r="H35" i="8" s="1"/>
  <c r="Q34" i="8"/>
  <c r="P34" i="8"/>
  <c r="N34" i="8"/>
  <c r="O34" i="8" s="1"/>
  <c r="I34" i="8"/>
  <c r="H34" i="8"/>
  <c r="G34" i="8"/>
  <c r="M34" i="8" s="1"/>
  <c r="F34" i="8"/>
  <c r="L34" i="8" s="1"/>
  <c r="E34" i="8"/>
  <c r="K34" i="8" s="1"/>
  <c r="D34" i="8"/>
  <c r="J34" i="8" s="1"/>
  <c r="C34" i="8"/>
  <c r="B34" i="8"/>
  <c r="Q33" i="8"/>
  <c r="P33" i="8"/>
  <c r="N33" i="8"/>
  <c r="O33" i="8" s="1"/>
  <c r="M33" i="8"/>
  <c r="L33" i="8"/>
  <c r="K33" i="8"/>
  <c r="I33" i="8"/>
  <c r="H33" i="8"/>
  <c r="G33" i="8"/>
  <c r="F33" i="8"/>
  <c r="E33" i="8"/>
  <c r="D33" i="8"/>
  <c r="C33" i="8"/>
  <c r="B33" i="8"/>
  <c r="P32" i="8"/>
  <c r="Q32" i="8" s="1"/>
  <c r="O32" i="8"/>
  <c r="N32" i="8"/>
  <c r="M32" i="8"/>
  <c r="L32" i="8"/>
  <c r="G32" i="8"/>
  <c r="F32" i="8"/>
  <c r="E32" i="8"/>
  <c r="K32" i="8" s="1"/>
  <c r="D32" i="8"/>
  <c r="J32" i="8" s="1"/>
  <c r="C32" i="8"/>
  <c r="I32" i="8" s="1"/>
  <c r="B32" i="8"/>
  <c r="H32" i="8" s="1"/>
  <c r="Q31" i="8"/>
  <c r="P31" i="8"/>
  <c r="N31" i="8"/>
  <c r="O31" i="8" s="1"/>
  <c r="I31" i="8"/>
  <c r="H31" i="8"/>
  <c r="G31" i="8"/>
  <c r="M31" i="8" s="1"/>
  <c r="F31" i="8"/>
  <c r="L31" i="8" s="1"/>
  <c r="E31" i="8"/>
  <c r="K31" i="8" s="1"/>
  <c r="D31" i="8"/>
  <c r="J31" i="8" s="1"/>
  <c r="C31" i="8"/>
  <c r="B31" i="8"/>
  <c r="Q30" i="8"/>
  <c r="P30" i="8"/>
  <c r="N30" i="8"/>
  <c r="O30" i="8" s="1"/>
  <c r="M30" i="8"/>
  <c r="L30" i="8"/>
  <c r="K30" i="8"/>
  <c r="I30" i="8"/>
  <c r="H30" i="8"/>
  <c r="G30" i="8"/>
  <c r="F30" i="8"/>
  <c r="E30" i="8"/>
  <c r="D30" i="8"/>
  <c r="C30" i="8"/>
  <c r="B30" i="8"/>
  <c r="P29" i="8"/>
  <c r="Q29" i="8" s="1"/>
  <c r="O29" i="8"/>
  <c r="N29" i="8"/>
  <c r="M29" i="8"/>
  <c r="L29" i="8"/>
  <c r="G29" i="8"/>
  <c r="F29" i="8"/>
  <c r="E29" i="8"/>
  <c r="K29" i="8" s="1"/>
  <c r="D29" i="8"/>
  <c r="J29" i="8" s="1"/>
  <c r="C29" i="8"/>
  <c r="I29" i="8" s="1"/>
  <c r="B29" i="8"/>
  <c r="H29" i="8" s="1"/>
  <c r="Q28" i="8"/>
  <c r="P28" i="8"/>
  <c r="N28" i="8"/>
  <c r="O28" i="8" s="1"/>
  <c r="I28" i="8"/>
  <c r="H28" i="8"/>
  <c r="G28" i="8"/>
  <c r="M28" i="8" s="1"/>
  <c r="F28" i="8"/>
  <c r="L28" i="8" s="1"/>
  <c r="E28" i="8"/>
  <c r="K28" i="8" s="1"/>
  <c r="D28" i="8"/>
  <c r="J28" i="8" s="1"/>
  <c r="C28" i="8"/>
  <c r="B28" i="8"/>
  <c r="Q27" i="8"/>
  <c r="P27" i="8"/>
  <c r="N27" i="8"/>
  <c r="O27" i="8" s="1"/>
  <c r="M27" i="8"/>
  <c r="L27" i="8"/>
  <c r="K27" i="8"/>
  <c r="I27" i="8"/>
  <c r="H27" i="8"/>
  <c r="G27" i="8"/>
  <c r="F27" i="8"/>
  <c r="E27" i="8"/>
  <c r="D27" i="8"/>
  <c r="C27" i="8"/>
  <c r="B27" i="8"/>
  <c r="P26" i="8"/>
  <c r="Q26" i="8" s="1"/>
  <c r="O26" i="8"/>
  <c r="N26" i="8"/>
  <c r="M26" i="8"/>
  <c r="L26" i="8"/>
  <c r="G26" i="8"/>
  <c r="F26" i="8"/>
  <c r="E26" i="8"/>
  <c r="K26" i="8" s="1"/>
  <c r="D26" i="8"/>
  <c r="J26" i="8" s="1"/>
  <c r="C26" i="8"/>
  <c r="I26" i="8" s="1"/>
  <c r="B26" i="8"/>
  <c r="H26" i="8" s="1"/>
  <c r="Q25" i="8"/>
  <c r="P25" i="8"/>
  <c r="N25" i="8"/>
  <c r="O25" i="8" s="1"/>
  <c r="I25" i="8"/>
  <c r="H25" i="8"/>
  <c r="G25" i="8"/>
  <c r="M25" i="8" s="1"/>
  <c r="F25" i="8"/>
  <c r="L25" i="8" s="1"/>
  <c r="E25" i="8"/>
  <c r="K25" i="8" s="1"/>
  <c r="D25" i="8"/>
  <c r="J25" i="8" s="1"/>
  <c r="C25" i="8"/>
  <c r="B25" i="8"/>
  <c r="Q24" i="8"/>
  <c r="P24" i="8"/>
  <c r="N24" i="8"/>
  <c r="O24" i="8" s="1"/>
  <c r="M24" i="8"/>
  <c r="L24" i="8"/>
  <c r="K24" i="8"/>
  <c r="I24" i="8"/>
  <c r="H24" i="8"/>
  <c r="G24" i="8"/>
  <c r="F24" i="8"/>
  <c r="E24" i="8"/>
  <c r="D24" i="8"/>
  <c r="C24" i="8"/>
  <c r="B24" i="8"/>
  <c r="P23" i="8"/>
  <c r="Q23" i="8" s="1"/>
  <c r="O23" i="8"/>
  <c r="N23" i="8"/>
  <c r="M23" i="8"/>
  <c r="L23" i="8"/>
  <c r="G23" i="8"/>
  <c r="F23" i="8"/>
  <c r="E23" i="8"/>
  <c r="K23" i="8" s="1"/>
  <c r="D23" i="8"/>
  <c r="J23" i="8" s="1"/>
  <c r="C23" i="8"/>
  <c r="I23" i="8" s="1"/>
  <c r="B23" i="8"/>
  <c r="H23" i="8" s="1"/>
  <c r="Q22" i="8"/>
  <c r="P22" i="8"/>
  <c r="N22" i="8"/>
  <c r="O22" i="8" s="1"/>
  <c r="I22" i="8"/>
  <c r="H22" i="8"/>
  <c r="G22" i="8"/>
  <c r="M22" i="8" s="1"/>
  <c r="F22" i="8"/>
  <c r="L22" i="8" s="1"/>
  <c r="E22" i="8"/>
  <c r="K22" i="8" s="1"/>
  <c r="D22" i="8"/>
  <c r="J22" i="8" s="1"/>
  <c r="C22" i="8"/>
  <c r="B22" i="8"/>
  <c r="Q21" i="8"/>
  <c r="P21" i="8"/>
  <c r="N21" i="8"/>
  <c r="O21" i="8" s="1"/>
  <c r="M21" i="8"/>
  <c r="L21" i="8"/>
  <c r="K21" i="8"/>
  <c r="I21" i="8"/>
  <c r="H21" i="8"/>
  <c r="G21" i="8"/>
  <c r="F21" i="8"/>
  <c r="E21" i="8"/>
  <c r="D21" i="8"/>
  <c r="C21" i="8"/>
  <c r="B21" i="8"/>
  <c r="P20" i="8"/>
  <c r="Q20" i="8" s="1"/>
  <c r="O20" i="8"/>
  <c r="N20" i="8"/>
  <c r="M20" i="8"/>
  <c r="L20" i="8"/>
  <c r="G20" i="8"/>
  <c r="F20" i="8"/>
  <c r="E20" i="8"/>
  <c r="K20" i="8" s="1"/>
  <c r="D20" i="8"/>
  <c r="J20" i="8" s="1"/>
  <c r="C20" i="8"/>
  <c r="I20" i="8" s="1"/>
  <c r="B20" i="8"/>
  <c r="H20" i="8" s="1"/>
  <c r="Q19" i="8"/>
  <c r="P19" i="8"/>
  <c r="N19" i="8"/>
  <c r="O19" i="8" s="1"/>
  <c r="I19" i="8"/>
  <c r="H19" i="8"/>
  <c r="G19" i="8"/>
  <c r="M19" i="8" s="1"/>
  <c r="F19" i="8"/>
  <c r="L19" i="8" s="1"/>
  <c r="E19" i="8"/>
  <c r="K19" i="8" s="1"/>
  <c r="D19" i="8"/>
  <c r="J19" i="8" s="1"/>
  <c r="C19" i="8"/>
  <c r="B19" i="8"/>
  <c r="Q18" i="8"/>
  <c r="P18" i="8"/>
  <c r="N18" i="8"/>
  <c r="O18" i="8" s="1"/>
  <c r="M18" i="8"/>
  <c r="L18" i="8"/>
  <c r="K18" i="8"/>
  <c r="I18" i="8"/>
  <c r="H18" i="8"/>
  <c r="G18" i="8"/>
  <c r="F18" i="8"/>
  <c r="E18" i="8"/>
  <c r="D18" i="8"/>
  <c r="C18" i="8"/>
  <c r="B18" i="8"/>
  <c r="P17" i="8"/>
  <c r="Q17" i="8" s="1"/>
  <c r="O17" i="8"/>
  <c r="N17" i="8"/>
  <c r="M17" i="8"/>
  <c r="L17" i="8"/>
  <c r="G17" i="8"/>
  <c r="F17" i="8"/>
  <c r="E17" i="8"/>
  <c r="K17" i="8" s="1"/>
  <c r="D17" i="8"/>
  <c r="J17" i="8" s="1"/>
  <c r="C17" i="8"/>
  <c r="I17" i="8" s="1"/>
  <c r="B17" i="8"/>
  <c r="H17" i="8" s="1"/>
  <c r="Q16" i="8"/>
  <c r="P16" i="8"/>
  <c r="N16" i="8"/>
  <c r="O16" i="8" s="1"/>
  <c r="I16" i="8"/>
  <c r="H16" i="8"/>
  <c r="G16" i="8"/>
  <c r="M16" i="8" s="1"/>
  <c r="F16" i="8"/>
  <c r="L16" i="8" s="1"/>
  <c r="E16" i="8"/>
  <c r="K16" i="8" s="1"/>
  <c r="D16" i="8"/>
  <c r="J16" i="8" s="1"/>
  <c r="C16" i="8"/>
  <c r="B16" i="8"/>
  <c r="Q15" i="8"/>
  <c r="P15" i="8"/>
  <c r="N15" i="8"/>
  <c r="O15" i="8" s="1"/>
  <c r="M15" i="8"/>
  <c r="L15" i="8"/>
  <c r="K15" i="8"/>
  <c r="I15" i="8"/>
  <c r="H15" i="8"/>
  <c r="G15" i="8"/>
  <c r="F15" i="8"/>
  <c r="E15" i="8"/>
  <c r="D15" i="8"/>
  <c r="C15" i="8"/>
  <c r="B15" i="8"/>
  <c r="P14" i="8"/>
  <c r="Q14" i="8" s="1"/>
  <c r="O14" i="8"/>
  <c r="N14" i="8"/>
  <c r="M14" i="8"/>
  <c r="L14" i="8"/>
  <c r="G14" i="8"/>
  <c r="F14" i="8"/>
  <c r="E14" i="8"/>
  <c r="K14" i="8" s="1"/>
  <c r="D14" i="8"/>
  <c r="J14" i="8" s="1"/>
  <c r="C14" i="8"/>
  <c r="I14" i="8" s="1"/>
  <c r="B14" i="8"/>
  <c r="H14" i="8" s="1"/>
  <c r="Q13" i="8"/>
  <c r="P13" i="8"/>
  <c r="N13" i="8"/>
  <c r="O13" i="8" s="1"/>
  <c r="I13" i="8"/>
  <c r="H13" i="8"/>
  <c r="G13" i="8"/>
  <c r="M13" i="8" s="1"/>
  <c r="F13" i="8"/>
  <c r="L13" i="8" s="1"/>
  <c r="E13" i="8"/>
  <c r="K13" i="8" s="1"/>
  <c r="D13" i="8"/>
  <c r="J13" i="8" s="1"/>
  <c r="C13" i="8"/>
  <c r="B13" i="8"/>
  <c r="Q12" i="8"/>
  <c r="P12" i="8"/>
  <c r="N12" i="8"/>
  <c r="O12" i="8" s="1"/>
  <c r="M12" i="8"/>
  <c r="L12" i="8"/>
  <c r="K12" i="8"/>
  <c r="I12" i="8"/>
  <c r="H12" i="8"/>
  <c r="G12" i="8"/>
  <c r="F12" i="8"/>
  <c r="E12" i="8"/>
  <c r="D12" i="8"/>
  <c r="C12" i="8"/>
  <c r="B12" i="8"/>
  <c r="P11" i="8"/>
  <c r="Q11" i="8" s="1"/>
  <c r="O11" i="8"/>
  <c r="N11" i="8"/>
  <c r="M11" i="8"/>
  <c r="L11" i="8"/>
  <c r="G11" i="8"/>
  <c r="F11" i="8"/>
  <c r="E11" i="8"/>
  <c r="K11" i="8" s="1"/>
  <c r="D11" i="8"/>
  <c r="J11" i="8" s="1"/>
  <c r="C11" i="8"/>
  <c r="I11" i="8" s="1"/>
  <c r="B11" i="8"/>
  <c r="H11" i="8" s="1"/>
  <c r="Q10" i="8"/>
  <c r="P10" i="8"/>
  <c r="N10" i="8"/>
  <c r="O10" i="8" s="1"/>
  <c r="I10" i="8"/>
  <c r="H10" i="8"/>
  <c r="G10" i="8"/>
  <c r="M10" i="8" s="1"/>
  <c r="F10" i="8"/>
  <c r="L10" i="8" s="1"/>
  <c r="E10" i="8"/>
  <c r="K10" i="8" s="1"/>
  <c r="D10" i="8"/>
  <c r="J10" i="8" s="1"/>
  <c r="C10" i="8"/>
  <c r="B10" i="8"/>
  <c r="Q9" i="8"/>
  <c r="P9" i="8"/>
  <c r="N9" i="8"/>
  <c r="O9" i="8" s="1"/>
  <c r="M9" i="8"/>
  <c r="L9" i="8"/>
  <c r="K9" i="8"/>
  <c r="I9" i="8"/>
  <c r="H9" i="8"/>
  <c r="G9" i="8"/>
  <c r="F9" i="8"/>
  <c r="E9" i="8"/>
  <c r="D9" i="8"/>
  <c r="C9" i="8"/>
  <c r="B9" i="8"/>
  <c r="P8" i="8"/>
  <c r="Q8" i="8" s="1"/>
  <c r="O8" i="8"/>
  <c r="N8" i="8"/>
  <c r="M8" i="8"/>
  <c r="L8" i="8"/>
  <c r="G8" i="8"/>
  <c r="F8" i="8"/>
  <c r="E8" i="8"/>
  <c r="K8" i="8" s="1"/>
  <c r="D8" i="8"/>
  <c r="J8" i="8" s="1"/>
  <c r="C8" i="8"/>
  <c r="I8" i="8" s="1"/>
  <c r="B8" i="8"/>
  <c r="H8" i="8" s="1"/>
  <c r="Q7" i="8"/>
  <c r="P7" i="8"/>
  <c r="N7" i="8"/>
  <c r="O7" i="8" s="1"/>
  <c r="I7" i="8"/>
  <c r="H7" i="8"/>
  <c r="G7" i="8"/>
  <c r="M7" i="8" s="1"/>
  <c r="F7" i="8"/>
  <c r="L7" i="8" s="1"/>
  <c r="E7" i="8"/>
  <c r="K7" i="8" s="1"/>
  <c r="D7" i="8"/>
  <c r="J7" i="8" s="1"/>
  <c r="C7" i="8"/>
  <c r="B7" i="8"/>
  <c r="Q6" i="8"/>
  <c r="P6" i="8"/>
  <c r="N6" i="8"/>
  <c r="O6" i="8" s="1"/>
  <c r="M6" i="8"/>
  <c r="L6" i="8"/>
  <c r="K6" i="8"/>
  <c r="I6" i="8"/>
  <c r="H6" i="8"/>
  <c r="G6" i="8"/>
  <c r="F6" i="8"/>
  <c r="E6" i="8"/>
  <c r="D6" i="8"/>
  <c r="C6" i="8"/>
  <c r="B6" i="8"/>
  <c r="P5" i="8"/>
  <c r="Q5" i="8" s="1"/>
  <c r="O5" i="8"/>
  <c r="N5" i="8"/>
  <c r="M5" i="8"/>
  <c r="L5" i="8"/>
  <c r="G5" i="8"/>
  <c r="F5" i="8"/>
  <c r="E5" i="8"/>
  <c r="K5" i="8" s="1"/>
  <c r="D5" i="8"/>
  <c r="J5" i="8" s="1"/>
  <c r="C5" i="8"/>
  <c r="I5" i="8" s="1"/>
  <c r="B5" i="8"/>
  <c r="H5" i="8" s="1"/>
  <c r="Q4" i="8"/>
  <c r="P4" i="8"/>
  <c r="N4" i="8"/>
  <c r="O4" i="8" s="1"/>
  <c r="I4" i="8"/>
  <c r="H4" i="8"/>
  <c r="G4" i="8"/>
  <c r="M4" i="8" s="1"/>
  <c r="F4" i="8"/>
  <c r="L4" i="8" s="1"/>
  <c r="E4" i="8"/>
  <c r="K4" i="8" s="1"/>
  <c r="D4" i="8"/>
  <c r="J4" i="8" s="1"/>
  <c r="C4" i="8"/>
  <c r="B4" i="8"/>
  <c r="Q3" i="8"/>
  <c r="P3" i="8"/>
  <c r="N3" i="8"/>
  <c r="O3" i="8" s="1"/>
  <c r="M3" i="8"/>
  <c r="L3" i="8"/>
  <c r="K3" i="8"/>
  <c r="I3" i="8"/>
  <c r="H3" i="8"/>
  <c r="G3" i="8"/>
  <c r="F3" i="8"/>
  <c r="E3" i="8"/>
  <c r="D3" i="8"/>
  <c r="C3" i="8"/>
  <c r="B3" i="8"/>
  <c r="P2" i="8"/>
  <c r="Q2" i="8" s="1"/>
  <c r="O2" i="8"/>
  <c r="N2" i="8"/>
  <c r="M2" i="8"/>
  <c r="L2" i="8"/>
  <c r="G2" i="8"/>
  <c r="F2" i="8"/>
  <c r="E2" i="8"/>
  <c r="K2" i="8" s="1"/>
  <c r="D2" i="8"/>
  <c r="J2" i="8" s="1"/>
  <c r="C2" i="8"/>
  <c r="I2" i="8" s="1"/>
  <c r="B2" i="8"/>
  <c r="H2" i="8" s="1"/>
  <c r="V418" i="7"/>
  <c r="U418" i="7"/>
  <c r="T418" i="7"/>
  <c r="S418" i="7"/>
  <c r="R418" i="7"/>
  <c r="Q418" i="7"/>
  <c r="P418" i="7"/>
  <c r="O418" i="7"/>
  <c r="K418" i="7"/>
  <c r="J418" i="7"/>
  <c r="I418" i="7"/>
  <c r="H418" i="7"/>
  <c r="G418" i="7"/>
  <c r="F418" i="7"/>
  <c r="E418" i="7"/>
  <c r="D418" i="7"/>
  <c r="C418" i="7"/>
  <c r="V417" i="7"/>
  <c r="U417" i="7"/>
  <c r="T417" i="7"/>
  <c r="S417" i="7"/>
  <c r="R417" i="7"/>
  <c r="Q417" i="7"/>
  <c r="P417" i="7"/>
  <c r="O417" i="7"/>
  <c r="K417" i="7"/>
  <c r="J417" i="7"/>
  <c r="I417" i="7"/>
  <c r="H417" i="7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R6" i="7" s="1"/>
  <c r="R7" i="7" s="1"/>
  <c r="Q26" i="7"/>
  <c r="Q5" i="7" s="1"/>
  <c r="P26" i="7"/>
  <c r="O26" i="7"/>
  <c r="N26" i="7"/>
  <c r="M26" i="7"/>
  <c r="L26" i="7"/>
  <c r="K26" i="7"/>
  <c r="J26" i="7"/>
  <c r="I26" i="7"/>
  <c r="H26" i="7"/>
  <c r="G26" i="7"/>
  <c r="F26" i="7"/>
  <c r="F6" i="7" s="1"/>
  <c r="F7" i="7" s="1"/>
  <c r="E26" i="7"/>
  <c r="E6" i="7" s="1"/>
  <c r="E7" i="7" s="1"/>
  <c r="D26" i="7"/>
  <c r="D5" i="7" s="1"/>
  <c r="C26" i="7"/>
  <c r="C6" i="7" s="1"/>
  <c r="C7" i="7" s="1"/>
  <c r="V25" i="7"/>
  <c r="U25" i="7"/>
  <c r="T25" i="7"/>
  <c r="S25" i="7"/>
  <c r="R25" i="7"/>
  <c r="Q25" i="7"/>
  <c r="P25" i="7"/>
  <c r="P4" i="7" s="1"/>
  <c r="O25" i="7"/>
  <c r="O4" i="7" s="1"/>
  <c r="N25" i="7"/>
  <c r="N6" i="7" s="1"/>
  <c r="N7" i="7" s="1"/>
  <c r="M25" i="7"/>
  <c r="M5" i="7" s="1"/>
  <c r="L25" i="7"/>
  <c r="L4" i="7" s="1"/>
  <c r="K25" i="7"/>
  <c r="K4" i="7" s="1"/>
  <c r="J25" i="7"/>
  <c r="I25" i="7"/>
  <c r="H25" i="7"/>
  <c r="G25" i="7"/>
  <c r="F25" i="7"/>
  <c r="E25" i="7"/>
  <c r="E5" i="7" s="1"/>
  <c r="D25" i="7"/>
  <c r="D4" i="7" s="1"/>
  <c r="C25" i="7"/>
  <c r="C5" i="7" s="1"/>
  <c r="V24" i="7"/>
  <c r="V5" i="7" s="1"/>
  <c r="U24" i="7"/>
  <c r="U4" i="7" s="1"/>
  <c r="T24" i="7"/>
  <c r="T5" i="7" s="1"/>
  <c r="S24" i="7"/>
  <c r="S4" i="7" s="1"/>
  <c r="R24" i="7"/>
  <c r="R4" i="7" s="1"/>
  <c r="Q24" i="7"/>
  <c r="Q4" i="7" s="1"/>
  <c r="P24" i="7"/>
  <c r="O24" i="7"/>
  <c r="N24" i="7"/>
  <c r="M24" i="7"/>
  <c r="M6" i="7" s="1"/>
  <c r="M7" i="7" s="1"/>
  <c r="L24" i="7"/>
  <c r="L6" i="7" s="1"/>
  <c r="L7" i="7" s="1"/>
  <c r="K24" i="7"/>
  <c r="K6" i="7" s="1"/>
  <c r="K7" i="7" s="1"/>
  <c r="J24" i="7"/>
  <c r="J5" i="7" s="1"/>
  <c r="I24" i="7"/>
  <c r="I4" i="7" s="1"/>
  <c r="H24" i="7"/>
  <c r="H5" i="7" s="1"/>
  <c r="G24" i="7"/>
  <c r="G4" i="7" s="1"/>
  <c r="F24" i="7"/>
  <c r="F4" i="7" s="1"/>
  <c r="E24" i="7"/>
  <c r="E4" i="7" s="1"/>
  <c r="D24" i="7"/>
  <c r="C24" i="7"/>
  <c r="O9" i="7"/>
  <c r="M8" i="7"/>
  <c r="K8" i="7"/>
  <c r="Q6" i="7"/>
  <c r="Q7" i="7" s="1"/>
  <c r="P6" i="7"/>
  <c r="P7" i="7" s="1"/>
  <c r="O6" i="7"/>
  <c r="O7" i="7" s="1"/>
  <c r="D6" i="7"/>
  <c r="D7" i="7" s="1"/>
  <c r="N5" i="7"/>
  <c r="L5" i="7"/>
  <c r="Z4" i="7"/>
  <c r="N8" i="7" s="1"/>
  <c r="V4" i="7"/>
  <c r="T4" i="7"/>
  <c r="J4" i="7"/>
  <c r="H4" i="7"/>
  <c r="Z3" i="7"/>
  <c r="M9" i="7" s="1"/>
  <c r="D28" i="6"/>
  <c r="D19" i="6" s="1"/>
  <c r="F26" i="6"/>
  <c r="E26" i="6"/>
  <c r="D26" i="6"/>
  <c r="F25" i="6"/>
  <c r="E25" i="6"/>
  <c r="F24" i="6"/>
  <c r="E24" i="6"/>
  <c r="F23" i="6"/>
  <c r="E23" i="6"/>
  <c r="F22" i="6"/>
  <c r="E22" i="6"/>
  <c r="D22" i="6"/>
  <c r="F21" i="6"/>
  <c r="E21" i="6"/>
  <c r="F20" i="6"/>
  <c r="E20" i="6"/>
  <c r="F19" i="6"/>
  <c r="E19" i="6"/>
  <c r="F18" i="6"/>
  <c r="E18" i="6"/>
  <c r="D18" i="6"/>
  <c r="F17" i="6"/>
  <c r="E17" i="6"/>
  <c r="F16" i="6"/>
  <c r="E16" i="6"/>
  <c r="F15" i="6"/>
  <c r="E15" i="6"/>
  <c r="F14" i="6"/>
  <c r="E14" i="6"/>
  <c r="D14" i="6"/>
  <c r="F13" i="6"/>
  <c r="E13" i="6"/>
  <c r="F12" i="6"/>
  <c r="E12" i="6"/>
  <c r="F11" i="6"/>
  <c r="E11" i="6"/>
  <c r="F10" i="6"/>
  <c r="E10" i="6"/>
  <c r="D10" i="6"/>
  <c r="F9" i="6"/>
  <c r="E9" i="6"/>
  <c r="F8" i="6"/>
  <c r="E8" i="6"/>
  <c r="P9" i="7" l="1"/>
  <c r="R9" i="7"/>
  <c r="C9" i="7"/>
  <c r="T9" i="7"/>
  <c r="S9" i="7"/>
  <c r="D9" i="7"/>
  <c r="E9" i="7"/>
  <c r="F9" i="7"/>
  <c r="G9" i="7"/>
  <c r="H9" i="7"/>
  <c r="N9" i="7"/>
  <c r="Q9" i="7"/>
  <c r="O5" i="7"/>
  <c r="C8" i="7"/>
  <c r="M4" i="7"/>
  <c r="E8" i="7"/>
  <c r="I9" i="7"/>
  <c r="J371" i="8"/>
  <c r="J359" i="8"/>
  <c r="J367" i="8"/>
  <c r="J396" i="8"/>
  <c r="J393" i="8"/>
  <c r="J390" i="8"/>
  <c r="J387" i="8"/>
  <c r="J384" i="8"/>
  <c r="J381" i="8"/>
  <c r="J395" i="8"/>
  <c r="J392" i="8"/>
  <c r="J389" i="8"/>
  <c r="J386" i="8"/>
  <c r="J383" i="8"/>
  <c r="J366" i="8"/>
  <c r="J361" i="8"/>
  <c r="J372" i="8"/>
  <c r="J370" i="8"/>
  <c r="J364" i="8"/>
  <c r="J310" i="8"/>
  <c r="J360" i="8"/>
  <c r="J355" i="8"/>
  <c r="J340" i="8"/>
  <c r="J331" i="8"/>
  <c r="J316" i="8"/>
  <c r="J356" i="8"/>
  <c r="J373" i="8"/>
  <c r="J350" i="8"/>
  <c r="J322" i="8"/>
  <c r="J338" i="8"/>
  <c r="J329" i="8"/>
  <c r="J304" i="8"/>
  <c r="J301" i="8"/>
  <c r="J298" i="8"/>
  <c r="J337" i="8"/>
  <c r="J328" i="8"/>
  <c r="J376" i="8"/>
  <c r="J313" i="8"/>
  <c r="J307" i="8"/>
  <c r="J378" i="8"/>
  <c r="J334" i="8"/>
  <c r="J343" i="8"/>
  <c r="J325" i="8"/>
  <c r="J318" i="8"/>
  <c r="J311" i="8"/>
  <c r="J377" i="8"/>
  <c r="J297" i="8"/>
  <c r="J288" i="8"/>
  <c r="J271" i="8"/>
  <c r="J252" i="8"/>
  <c r="J248" i="8"/>
  <c r="J279" i="8"/>
  <c r="J256" i="8"/>
  <c r="J226" i="8"/>
  <c r="J223" i="8"/>
  <c r="J289" i="8"/>
  <c r="J280" i="8"/>
  <c r="J265" i="8"/>
  <c r="J346" i="8"/>
  <c r="J306" i="8"/>
  <c r="J327" i="8"/>
  <c r="J294" i="8"/>
  <c r="J282" i="8"/>
  <c r="J277" i="8"/>
  <c r="J319" i="8"/>
  <c r="J283" i="8"/>
  <c r="J335" i="8"/>
  <c r="J320" i="8"/>
  <c r="J303" i="8"/>
  <c r="J295" i="8"/>
  <c r="J375" i="8"/>
  <c r="J285" i="8"/>
  <c r="J292" i="8"/>
  <c r="J253" i="8"/>
  <c r="J300" i="8"/>
  <c r="J273" i="8"/>
  <c r="J236" i="8"/>
  <c r="J220" i="8"/>
  <c r="J218" i="8"/>
  <c r="J212" i="8"/>
  <c r="J204" i="8"/>
  <c r="J192" i="8"/>
  <c r="J180" i="8"/>
  <c r="J274" i="8"/>
  <c r="J242" i="8"/>
  <c r="J291" i="8"/>
  <c r="J217" i="8"/>
  <c r="J249" i="8"/>
  <c r="J230" i="8"/>
  <c r="J239" i="8"/>
  <c r="J233" i="8"/>
  <c r="J312" i="8"/>
  <c r="J286" i="8"/>
  <c r="J267" i="8"/>
  <c r="J266" i="8"/>
  <c r="J262" i="8"/>
  <c r="J257" i="8"/>
  <c r="J221" i="8"/>
  <c r="J164" i="8"/>
  <c r="J137" i="8"/>
  <c r="J152" i="8"/>
  <c r="J133" i="8"/>
  <c r="J126" i="8"/>
  <c r="J123" i="8"/>
  <c r="J120" i="8"/>
  <c r="J117" i="8"/>
  <c r="J114" i="8"/>
  <c r="J111" i="8"/>
  <c r="J108" i="8"/>
  <c r="J105" i="8"/>
  <c r="J102" i="8"/>
  <c r="J99" i="8"/>
  <c r="J193" i="8"/>
  <c r="J188" i="8"/>
  <c r="J155" i="8"/>
  <c r="J149" i="8"/>
  <c r="J142" i="8"/>
  <c r="J173" i="8"/>
  <c r="J154" i="8"/>
  <c r="J151" i="8"/>
  <c r="J213" i="8"/>
  <c r="J209" i="8"/>
  <c r="J208" i="8"/>
  <c r="J189" i="8"/>
  <c r="J167" i="8"/>
  <c r="J158" i="8"/>
  <c r="J110" i="8"/>
  <c r="J245" i="8"/>
  <c r="J214" i="8"/>
  <c r="J185" i="8"/>
  <c r="J184" i="8"/>
  <c r="J146" i="8"/>
  <c r="J205" i="8"/>
  <c r="J200" i="8"/>
  <c r="J161" i="8"/>
  <c r="J138" i="8"/>
  <c r="J197" i="8"/>
  <c r="J196" i="8"/>
  <c r="J177" i="8"/>
  <c r="J143" i="8"/>
  <c r="J130" i="8"/>
  <c r="J122" i="8"/>
  <c r="J139" i="8"/>
  <c r="D15" i="6"/>
  <c r="S6" i="7"/>
  <c r="S7" i="7" s="1"/>
  <c r="O8" i="7"/>
  <c r="N4" i="7"/>
  <c r="I6" i="7"/>
  <c r="I7" i="7" s="1"/>
  <c r="Q8" i="7"/>
  <c r="U9" i="7"/>
  <c r="V6" i="7"/>
  <c r="V7" i="7" s="1"/>
  <c r="J44" i="8"/>
  <c r="J56" i="8"/>
  <c r="J68" i="8"/>
  <c r="J76" i="8"/>
  <c r="J84" i="8"/>
  <c r="J93" i="8"/>
  <c r="J98" i="8"/>
  <c r="J101" i="8"/>
  <c r="J104" i="8"/>
  <c r="J107" i="8"/>
  <c r="K394" i="8"/>
  <c r="K391" i="8"/>
  <c r="K388" i="8"/>
  <c r="K385" i="8"/>
  <c r="K382" i="8"/>
  <c r="K379" i="8"/>
  <c r="K376" i="8"/>
  <c r="K369" i="8"/>
  <c r="K363" i="8"/>
  <c r="K348" i="8"/>
  <c r="K357" i="8"/>
  <c r="K396" i="8"/>
  <c r="K393" i="8"/>
  <c r="K390" i="8"/>
  <c r="K387" i="8"/>
  <c r="K384" i="8"/>
  <c r="K381" i="8"/>
  <c r="K351" i="8"/>
  <c r="K366" i="8"/>
  <c r="K378" i="8"/>
  <c r="K372" i="8"/>
  <c r="K359" i="8"/>
  <c r="K342" i="8"/>
  <c r="K324" i="8"/>
  <c r="K305" i="8"/>
  <c r="K302" i="8"/>
  <c r="K299" i="8"/>
  <c r="K296" i="8"/>
  <c r="K293" i="8"/>
  <c r="K290" i="8"/>
  <c r="K287" i="8"/>
  <c r="K360" i="8"/>
  <c r="K309" i="8"/>
  <c r="K354" i="8"/>
  <c r="K323" i="8"/>
  <c r="K350" i="8"/>
  <c r="K339" i="8"/>
  <c r="K330" i="8"/>
  <c r="K315" i="8"/>
  <c r="K365" i="8"/>
  <c r="K321" i="8"/>
  <c r="K314" i="8"/>
  <c r="K308" i="8"/>
  <c r="K375" i="8"/>
  <c r="K346" i="8"/>
  <c r="K336" i="8"/>
  <c r="K327" i="8"/>
  <c r="K318" i="8"/>
  <c r="K333" i="8"/>
  <c r="K279" i="8"/>
  <c r="K270" i="8"/>
  <c r="K260" i="8"/>
  <c r="K256" i="8"/>
  <c r="K244" i="8"/>
  <c r="K241" i="8"/>
  <c r="K238" i="8"/>
  <c r="K278" i="8"/>
  <c r="K345" i="8"/>
  <c r="K306" i="8"/>
  <c r="K281" i="8"/>
  <c r="K251" i="8"/>
  <c r="K326" i="8"/>
  <c r="K294" i="8"/>
  <c r="K282" i="8"/>
  <c r="K269" i="8"/>
  <c r="K335" i="8"/>
  <c r="K303" i="8"/>
  <c r="K284" i="8"/>
  <c r="K275" i="8"/>
  <c r="K263" i="8"/>
  <c r="K254" i="8"/>
  <c r="K291" i="8"/>
  <c r="K267" i="8"/>
  <c r="K312" i="8"/>
  <c r="K266" i="8"/>
  <c r="K242" i="8"/>
  <c r="K235" i="8"/>
  <c r="K297" i="8"/>
  <c r="K252" i="8"/>
  <c r="K219" i="8"/>
  <c r="K203" i="8"/>
  <c r="K199" i="8"/>
  <c r="K191" i="8"/>
  <c r="K187" i="8"/>
  <c r="K179" i="8"/>
  <c r="K253" i="8"/>
  <c r="K217" i="8"/>
  <c r="K211" i="8"/>
  <c r="K207" i="8"/>
  <c r="K195" i="8"/>
  <c r="K183" i="8"/>
  <c r="K249" i="8"/>
  <c r="K248" i="8"/>
  <c r="K288" i="8"/>
  <c r="K230" i="8"/>
  <c r="K227" i="8"/>
  <c r="K206" i="8"/>
  <c r="K202" i="8"/>
  <c r="K194" i="8"/>
  <c r="K190" i="8"/>
  <c r="K182" i="8"/>
  <c r="K178" i="8"/>
  <c r="K239" i="8"/>
  <c r="K215" i="8"/>
  <c r="K186" i="8"/>
  <c r="K233" i="8"/>
  <c r="K224" i="8"/>
  <c r="K245" i="8"/>
  <c r="K229" i="8"/>
  <c r="K226" i="8"/>
  <c r="K205" i="8"/>
  <c r="K193" i="8"/>
  <c r="K181" i="8"/>
  <c r="K257" i="8"/>
  <c r="K272" i="8"/>
  <c r="K208" i="8"/>
  <c r="K196" i="8"/>
  <c r="K184" i="8"/>
  <c r="K133" i="8"/>
  <c r="K126" i="8"/>
  <c r="K123" i="8"/>
  <c r="K120" i="8"/>
  <c r="K117" i="8"/>
  <c r="K114" i="8"/>
  <c r="K192" i="8"/>
  <c r="K300" i="8"/>
  <c r="K212" i="8"/>
  <c r="K166" i="8"/>
  <c r="K154" i="8"/>
  <c r="K151" i="8"/>
  <c r="K273" i="8"/>
  <c r="K189" i="8"/>
  <c r="K157" i="8"/>
  <c r="K110" i="8"/>
  <c r="K223" i="8"/>
  <c r="K214" i="8"/>
  <c r="K218" i="8"/>
  <c r="K204" i="8"/>
  <c r="K261" i="8"/>
  <c r="K236" i="8"/>
  <c r="K201" i="8"/>
  <c r="K180" i="8"/>
  <c r="K145" i="8"/>
  <c r="K134" i="8"/>
  <c r="K127" i="8"/>
  <c r="K124" i="8"/>
  <c r="K121" i="8"/>
  <c r="K118" i="8"/>
  <c r="K177" i="8"/>
  <c r="K163" i="8"/>
  <c r="K130" i="8"/>
  <c r="K232" i="8"/>
  <c r="K221" i="8"/>
  <c r="K220" i="8"/>
  <c r="Q114" i="8"/>
  <c r="Q115" i="8"/>
  <c r="K122" i="8"/>
  <c r="I125" i="8"/>
  <c r="J132" i="8"/>
  <c r="I135" i="8"/>
  <c r="K139" i="8"/>
  <c r="M143" i="8"/>
  <c r="J181" i="8"/>
  <c r="Q203" i="8"/>
  <c r="D29" i="6"/>
  <c r="P5" i="7"/>
  <c r="H6" i="7"/>
  <c r="H7" i="7" s="1"/>
  <c r="T6" i="7"/>
  <c r="T7" i="7" s="1"/>
  <c r="D8" i="7"/>
  <c r="P8" i="7"/>
  <c r="D8" i="6"/>
  <c r="D12" i="6"/>
  <c r="D16" i="6"/>
  <c r="D24" i="6"/>
  <c r="C4" i="7"/>
  <c r="F5" i="7"/>
  <c r="R5" i="7"/>
  <c r="J6" i="7"/>
  <c r="J7" i="7" s="1"/>
  <c r="F8" i="7"/>
  <c r="R8" i="7"/>
  <c r="J9" i="7"/>
  <c r="V9" i="7"/>
  <c r="G5" i="7"/>
  <c r="S5" i="7"/>
  <c r="G8" i="7"/>
  <c r="S8" i="7"/>
  <c r="K9" i="7"/>
  <c r="J40" i="8"/>
  <c r="J48" i="8"/>
  <c r="J52" i="8"/>
  <c r="J60" i="8"/>
  <c r="J64" i="8"/>
  <c r="J72" i="8"/>
  <c r="K107" i="8"/>
  <c r="L358" i="8"/>
  <c r="L353" i="8"/>
  <c r="L366" i="8"/>
  <c r="L360" i="8"/>
  <c r="L371" i="8"/>
  <c r="L369" i="8"/>
  <c r="L363" i="8"/>
  <c r="L309" i="8"/>
  <c r="L355" i="8"/>
  <c r="L354" i="8"/>
  <c r="L348" i="8"/>
  <c r="L340" i="8"/>
  <c r="L331" i="8"/>
  <c r="L372" i="8"/>
  <c r="L350" i="8"/>
  <c r="L349" i="8"/>
  <c r="L339" i="8"/>
  <c r="L330" i="8"/>
  <c r="L315" i="8"/>
  <c r="L373" i="8"/>
  <c r="L365" i="8"/>
  <c r="L337" i="8"/>
  <c r="L328" i="8"/>
  <c r="L375" i="8"/>
  <c r="L374" i="8"/>
  <c r="L306" i="8"/>
  <c r="L303" i="8"/>
  <c r="L300" i="8"/>
  <c r="L297" i="8"/>
  <c r="L294" i="8"/>
  <c r="L291" i="8"/>
  <c r="L288" i="8"/>
  <c r="L285" i="8"/>
  <c r="L282" i="8"/>
  <c r="L279" i="8"/>
  <c r="L343" i="8"/>
  <c r="L342" i="8"/>
  <c r="L324" i="8"/>
  <c r="L310" i="8"/>
  <c r="L345" i="8"/>
  <c r="L247" i="8"/>
  <c r="L334" i="8"/>
  <c r="L318" i="8"/>
  <c r="L277" i="8"/>
  <c r="L276" i="8"/>
  <c r="L259" i="8"/>
  <c r="L319" i="8"/>
  <c r="L273" i="8"/>
  <c r="L257" i="8"/>
  <c r="L249" i="8"/>
  <c r="L245" i="8"/>
  <c r="L242" i="8"/>
  <c r="L239" i="8"/>
  <c r="L236" i="8"/>
  <c r="L252" i="8"/>
  <c r="L248" i="8"/>
  <c r="L241" i="8"/>
  <c r="L219" i="8"/>
  <c r="L203" i="8"/>
  <c r="L199" i="8"/>
  <c r="L191" i="8"/>
  <c r="L187" i="8"/>
  <c r="L179" i="8"/>
  <c r="L253" i="8"/>
  <c r="L217" i="8"/>
  <c r="L211" i="8"/>
  <c r="L207" i="8"/>
  <c r="L195" i="8"/>
  <c r="L183" i="8"/>
  <c r="L175" i="8"/>
  <c r="L172" i="8"/>
  <c r="L169" i="8"/>
  <c r="L166" i="8"/>
  <c r="L163" i="8"/>
  <c r="L160" i="8"/>
  <c r="L215" i="8"/>
  <c r="L238" i="8"/>
  <c r="L229" i="8"/>
  <c r="L226" i="8"/>
  <c r="L270" i="8"/>
  <c r="L261" i="8"/>
  <c r="L260" i="8"/>
  <c r="L244" i="8"/>
  <c r="L225" i="8"/>
  <c r="L377" i="8"/>
  <c r="L271" i="8"/>
  <c r="L266" i="8"/>
  <c r="L262" i="8"/>
  <c r="L256" i="8"/>
  <c r="L220" i="8"/>
  <c r="L142" i="8"/>
  <c r="L188" i="8"/>
  <c r="L155" i="8"/>
  <c r="L154" i="8"/>
  <c r="L151" i="8"/>
  <c r="L129" i="8"/>
  <c r="L222" i="8"/>
  <c r="L173" i="8"/>
  <c r="L213" i="8"/>
  <c r="L208" i="8"/>
  <c r="L167" i="8"/>
  <c r="L158" i="8"/>
  <c r="L157" i="8"/>
  <c r="L148" i="8"/>
  <c r="L110" i="8"/>
  <c r="L223" i="8"/>
  <c r="L184" i="8"/>
  <c r="L235" i="8"/>
  <c r="L200" i="8"/>
  <c r="L161" i="8"/>
  <c r="L145" i="8"/>
  <c r="L176" i="8"/>
  <c r="L170" i="8"/>
  <c r="L232" i="8"/>
  <c r="L196" i="8"/>
  <c r="L143" i="8"/>
  <c r="L164" i="8"/>
  <c r="L133" i="8"/>
  <c r="L126" i="8"/>
  <c r="L123" i="8"/>
  <c r="L120" i="8"/>
  <c r="L117" i="8"/>
  <c r="L114" i="8"/>
  <c r="K111" i="8"/>
  <c r="L122" i="8"/>
  <c r="Q123" i="8"/>
  <c r="J125" i="8"/>
  <c r="K132" i="8"/>
  <c r="Q133" i="8"/>
  <c r="J135" i="8"/>
  <c r="L139" i="8"/>
  <c r="Q140" i="8"/>
  <c r="K142" i="8"/>
  <c r="L146" i="8"/>
  <c r="L149" i="8"/>
  <c r="M196" i="8"/>
  <c r="D11" i="6"/>
  <c r="D23" i="6"/>
  <c r="G6" i="7"/>
  <c r="G7" i="7" s="1"/>
  <c r="D20" i="6"/>
  <c r="H8" i="7"/>
  <c r="T8" i="7"/>
  <c r="L9" i="7"/>
  <c r="J96" i="8"/>
  <c r="K108" i="8"/>
  <c r="M371" i="8"/>
  <c r="M396" i="8"/>
  <c r="M393" i="8"/>
  <c r="M390" i="8"/>
  <c r="M387" i="8"/>
  <c r="M384" i="8"/>
  <c r="M381" i="8"/>
  <c r="M368" i="8"/>
  <c r="M362" i="8"/>
  <c r="M366" i="8"/>
  <c r="M378" i="8"/>
  <c r="M356" i="8"/>
  <c r="M375" i="8"/>
  <c r="M350" i="8"/>
  <c r="M369" i="8"/>
  <c r="M353" i="8"/>
  <c r="M354" i="8"/>
  <c r="M341" i="8"/>
  <c r="M372" i="8"/>
  <c r="M359" i="8"/>
  <c r="M323" i="8"/>
  <c r="M365" i="8"/>
  <c r="M338" i="8"/>
  <c r="M329" i="8"/>
  <c r="M308" i="8"/>
  <c r="M314" i="8"/>
  <c r="M327" i="8"/>
  <c r="M320" i="8"/>
  <c r="M335" i="8"/>
  <c r="M305" i="8"/>
  <c r="M302" i="8"/>
  <c r="M299" i="8"/>
  <c r="M296" i="8"/>
  <c r="M293" i="8"/>
  <c r="M290" i="8"/>
  <c r="M287" i="8"/>
  <c r="M284" i="8"/>
  <c r="M281" i="8"/>
  <c r="M332" i="8"/>
  <c r="M317" i="8"/>
  <c r="M333" i="8"/>
  <c r="M278" i="8"/>
  <c r="M251" i="8"/>
  <c r="M269" i="8"/>
  <c r="M247" i="8"/>
  <c r="M326" i="8"/>
  <c r="M318" i="8"/>
  <c r="M277" i="8"/>
  <c r="M259" i="8"/>
  <c r="M263" i="8"/>
  <c r="M283" i="8"/>
  <c r="M275" i="8"/>
  <c r="M311" i="8"/>
  <c r="M271" i="8"/>
  <c r="M260" i="8"/>
  <c r="M256" i="8"/>
  <c r="M244" i="8"/>
  <c r="M241" i="8"/>
  <c r="M238" i="8"/>
  <c r="M235" i="8"/>
  <c r="M217" i="8"/>
  <c r="M211" i="8"/>
  <c r="M207" i="8"/>
  <c r="M195" i="8"/>
  <c r="M183" i="8"/>
  <c r="M175" i="8"/>
  <c r="M172" i="8"/>
  <c r="M169" i="8"/>
  <c r="M166" i="8"/>
  <c r="M163" i="8"/>
  <c r="M160" i="8"/>
  <c r="M157" i="8"/>
  <c r="M154" i="8"/>
  <c r="M248" i="8"/>
  <c r="M174" i="8"/>
  <c r="M171" i="8"/>
  <c r="M168" i="8"/>
  <c r="M165" i="8"/>
  <c r="M162" i="8"/>
  <c r="M159" i="8"/>
  <c r="M156" i="8"/>
  <c r="M153" i="8"/>
  <c r="M150" i="8"/>
  <c r="M229" i="8"/>
  <c r="M232" i="8"/>
  <c r="M272" i="8"/>
  <c r="M192" i="8"/>
  <c r="M187" i="8"/>
  <c r="M151" i="8"/>
  <c r="M149" i="8"/>
  <c r="M136" i="8"/>
  <c r="M129" i="8"/>
  <c r="M173" i="8"/>
  <c r="M266" i="8"/>
  <c r="M208" i="8"/>
  <c r="M167" i="8"/>
  <c r="M158" i="8"/>
  <c r="M148" i="8"/>
  <c r="M141" i="8"/>
  <c r="M140" i="8"/>
  <c r="M132" i="8"/>
  <c r="M110" i="8"/>
  <c r="M184" i="8"/>
  <c r="M147" i="8"/>
  <c r="M139" i="8"/>
  <c r="M135" i="8"/>
  <c r="M204" i="8"/>
  <c r="M199" i="8"/>
  <c r="M145" i="8"/>
  <c r="M180" i="8"/>
  <c r="M170" i="8"/>
  <c r="M138" i="8"/>
  <c r="M130" i="8"/>
  <c r="M220" i="8"/>
  <c r="M164" i="8"/>
  <c r="M137" i="8"/>
  <c r="M133" i="8"/>
  <c r="M126" i="8"/>
  <c r="M123" i="8"/>
  <c r="M120" i="8"/>
  <c r="M117" i="8"/>
  <c r="M114" i="8"/>
  <c r="M152" i="8"/>
  <c r="M142" i="8"/>
  <c r="L111" i="8"/>
  <c r="J112" i="8"/>
  <c r="I116" i="8"/>
  <c r="J118" i="8"/>
  <c r="M122" i="8"/>
  <c r="K125" i="8"/>
  <c r="Q126" i="8"/>
  <c r="J128" i="8"/>
  <c r="L132" i="8"/>
  <c r="M146" i="8"/>
  <c r="L152" i="8"/>
  <c r="Q165" i="8"/>
  <c r="I171" i="8"/>
  <c r="Q187" i="8"/>
  <c r="M205" i="8"/>
  <c r="K5" i="7"/>
  <c r="U6" i="7"/>
  <c r="U7" i="7" s="1"/>
  <c r="D9" i="6"/>
  <c r="D13" i="6"/>
  <c r="D17" i="6"/>
  <c r="D21" i="6"/>
  <c r="D25" i="6"/>
  <c r="I5" i="7"/>
  <c r="U5" i="7"/>
  <c r="I8" i="7"/>
  <c r="U8" i="7"/>
  <c r="K102" i="8"/>
  <c r="K105" i="8"/>
  <c r="M111" i="8"/>
  <c r="K112" i="8"/>
  <c r="Q113" i="8"/>
  <c r="J116" i="8"/>
  <c r="L121" i="8"/>
  <c r="L125" i="8"/>
  <c r="K128" i="8"/>
  <c r="Q129" i="8"/>
  <c r="J131" i="8"/>
  <c r="L135" i="8"/>
  <c r="I141" i="8"/>
  <c r="J148" i="8"/>
  <c r="M155" i="8"/>
  <c r="M161" i="8"/>
  <c r="J8" i="7"/>
  <c r="V8" i="7"/>
  <c r="J78" i="8"/>
  <c r="J87" i="8"/>
  <c r="J109" i="8"/>
  <c r="K116" i="8"/>
  <c r="I120" i="8"/>
  <c r="M121" i="8"/>
  <c r="M125" i="8"/>
  <c r="L128" i="8"/>
  <c r="K131" i="8"/>
  <c r="K148" i="8"/>
  <c r="J179" i="8"/>
  <c r="Q211" i="8"/>
  <c r="J74" i="8"/>
  <c r="J97" i="8"/>
  <c r="J100" i="8"/>
  <c r="J103" i="8"/>
  <c r="J106" i="8"/>
  <c r="Q395" i="8"/>
  <c r="Q392" i="8"/>
  <c r="Q389" i="8"/>
  <c r="Q386" i="8"/>
  <c r="Q383" i="8"/>
  <c r="Q380" i="8"/>
  <c r="Q361" i="8"/>
  <c r="Q350" i="8"/>
  <c r="Q314" i="8"/>
  <c r="Q337" i="8"/>
  <c r="Q328" i="8"/>
  <c r="Q320" i="8"/>
  <c r="Q313" i="8"/>
  <c r="Q307" i="8"/>
  <c r="Q303" i="8"/>
  <c r="Q300" i="8"/>
  <c r="Q297" i="8"/>
  <c r="Q294" i="8"/>
  <c r="Q291" i="8"/>
  <c r="Q288" i="8"/>
  <c r="Q335" i="8"/>
  <c r="Q346" i="8"/>
  <c r="Q319" i="8"/>
  <c r="Q344" i="8"/>
  <c r="Q334" i="8"/>
  <c r="Q311" i="8"/>
  <c r="Q343" i="8"/>
  <c r="Q325" i="8"/>
  <c r="Q310" i="8"/>
  <c r="Q304" i="8"/>
  <c r="Q301" i="8"/>
  <c r="Q298" i="8"/>
  <c r="Q295" i="8"/>
  <c r="Q292" i="8"/>
  <c r="Q289" i="8"/>
  <c r="Q286" i="8"/>
  <c r="Q283" i="8"/>
  <c r="Q280" i="8"/>
  <c r="Q322" i="8"/>
  <c r="Q282" i="8"/>
  <c r="Q276" i="8"/>
  <c r="Q258" i="8"/>
  <c r="Q250" i="8"/>
  <c r="Q246" i="8"/>
  <c r="Q371" i="8"/>
  <c r="Q274" i="8"/>
  <c r="Q323" i="8"/>
  <c r="Q285" i="8"/>
  <c r="Q353" i="8"/>
  <c r="Q331" i="8"/>
  <c r="Q273" i="8"/>
  <c r="Q261" i="8"/>
  <c r="Q271" i="8"/>
  <c r="Q316" i="8"/>
  <c r="Q340" i="8"/>
  <c r="Q277" i="8"/>
  <c r="Q228" i="8"/>
  <c r="Q209" i="8"/>
  <c r="Q201" i="8"/>
  <c r="Q197" i="8"/>
  <c r="Q189" i="8"/>
  <c r="Q185" i="8"/>
  <c r="Q177" i="8"/>
  <c r="Q358" i="8"/>
  <c r="Q270" i="8"/>
  <c r="Q255" i="8"/>
  <c r="Q231" i="8"/>
  <c r="Q173" i="8"/>
  <c r="Q170" i="8"/>
  <c r="Q167" i="8"/>
  <c r="Q164" i="8"/>
  <c r="Q161" i="8"/>
  <c r="Q158" i="8"/>
  <c r="Q155" i="8"/>
  <c r="Q152" i="8"/>
  <c r="Q149" i="8"/>
  <c r="Q192" i="8"/>
  <c r="Q188" i="8"/>
  <c r="Q180" i="8"/>
  <c r="Q176" i="8"/>
  <c r="Q279" i="8"/>
  <c r="Q341" i="8"/>
  <c r="Q247" i="8"/>
  <c r="Q198" i="8"/>
  <c r="Q157" i="8"/>
  <c r="Q147" i="8"/>
  <c r="Q135" i="8"/>
  <c r="Q146" i="8"/>
  <c r="Q194" i="8"/>
  <c r="Q175" i="8"/>
  <c r="Q169" i="8"/>
  <c r="Q138" i="8"/>
  <c r="Q130" i="8"/>
  <c r="Q210" i="8"/>
  <c r="Q144" i="8"/>
  <c r="Q143" i="8"/>
  <c r="Q186" i="8"/>
  <c r="Q206" i="8"/>
  <c r="Q182" i="8"/>
  <c r="Q172" i="8"/>
  <c r="Q154" i="8"/>
  <c r="Q150" i="8"/>
  <c r="Q141" i="8"/>
  <c r="Q132" i="8"/>
  <c r="Q125" i="8"/>
  <c r="Q122" i="8"/>
  <c r="Q119" i="8"/>
  <c r="Q207" i="8"/>
  <c r="Q128" i="8"/>
  <c r="I114" i="8"/>
  <c r="Q118" i="8"/>
  <c r="Q139" i="8"/>
  <c r="Q142" i="8"/>
  <c r="K160" i="8"/>
  <c r="J170" i="8"/>
  <c r="J194" i="8"/>
  <c r="L210" i="8"/>
  <c r="L8" i="7"/>
  <c r="J62" i="8"/>
  <c r="J80" i="8"/>
  <c r="J89" i="8"/>
  <c r="Q110" i="8"/>
  <c r="Q111" i="8"/>
  <c r="Q112" i="8"/>
  <c r="Q117" i="8"/>
  <c r="J121" i="8"/>
  <c r="L124" i="8"/>
  <c r="M131" i="8"/>
  <c r="L134" i="8"/>
  <c r="L138" i="8"/>
  <c r="J145" i="8"/>
  <c r="I147" i="8"/>
  <c r="I150" i="8"/>
  <c r="K169" i="8"/>
  <c r="Q183" i="8"/>
  <c r="Q195" i="8"/>
  <c r="J201" i="8"/>
  <c r="Q265" i="8"/>
  <c r="Q94" i="8"/>
  <c r="Q108" i="8"/>
  <c r="I119" i="8"/>
  <c r="I123" i="8"/>
  <c r="L127" i="8"/>
  <c r="I133" i="8"/>
  <c r="M134" i="8"/>
  <c r="I153" i="8"/>
  <c r="I156" i="8"/>
  <c r="I159" i="8"/>
  <c r="J176" i="8"/>
  <c r="L185" i="8"/>
  <c r="L228" i="8"/>
  <c r="L231" i="8"/>
  <c r="J81" i="8"/>
  <c r="J90" i="8"/>
  <c r="Q96" i="8"/>
  <c r="Q99" i="8"/>
  <c r="Q102" i="8"/>
  <c r="Q105" i="8"/>
  <c r="Q109" i="8"/>
  <c r="I111" i="8"/>
  <c r="I113" i="8"/>
  <c r="J115" i="8"/>
  <c r="J119" i="8"/>
  <c r="Q121" i="8"/>
  <c r="J124" i="8"/>
  <c r="I126" i="8"/>
  <c r="M127" i="8"/>
  <c r="J134" i="8"/>
  <c r="L137" i="8"/>
  <c r="J140" i="8"/>
  <c r="Q145" i="8"/>
  <c r="K147" i="8"/>
  <c r="Q148" i="8"/>
  <c r="J159" i="8"/>
  <c r="I168" i="8"/>
  <c r="K175" i="8"/>
  <c r="K225" i="8"/>
  <c r="J47" i="8"/>
  <c r="J59" i="8"/>
  <c r="J71" i="8"/>
  <c r="J75" i="8"/>
  <c r="Q103" i="8"/>
  <c r="Q106" i="8"/>
  <c r="I108" i="8"/>
  <c r="J113" i="8"/>
  <c r="K115" i="8"/>
  <c r="Q116" i="8"/>
  <c r="K119" i="8"/>
  <c r="J127" i="8"/>
  <c r="I129" i="8"/>
  <c r="Q131" i="8"/>
  <c r="J136" i="8"/>
  <c r="K140" i="8"/>
  <c r="M144" i="8"/>
  <c r="Q151" i="8"/>
  <c r="Q160" i="8"/>
  <c r="J168" i="8"/>
  <c r="Q179" i="8"/>
  <c r="Q216" i="8"/>
  <c r="Q219" i="8"/>
  <c r="J3" i="8"/>
  <c r="J6" i="8"/>
  <c r="J9" i="8"/>
  <c r="J12" i="8"/>
  <c r="J15" i="8"/>
  <c r="J18" i="8"/>
  <c r="J21" i="8"/>
  <c r="J24" i="8"/>
  <c r="J27" i="8"/>
  <c r="J30" i="8"/>
  <c r="J33" i="8"/>
  <c r="J36" i="8"/>
  <c r="J39" i="8"/>
  <c r="J43" i="8"/>
  <c r="J51" i="8"/>
  <c r="J55" i="8"/>
  <c r="J63" i="8"/>
  <c r="J67" i="8"/>
  <c r="J83" i="8"/>
  <c r="J92" i="8"/>
  <c r="I372" i="8"/>
  <c r="I370" i="8"/>
  <c r="I369" i="8"/>
  <c r="I363" i="8"/>
  <c r="I394" i="8"/>
  <c r="I391" i="8"/>
  <c r="I388" i="8"/>
  <c r="I385" i="8"/>
  <c r="I382" i="8"/>
  <c r="I357" i="8"/>
  <c r="I352" i="8"/>
  <c r="I367" i="8"/>
  <c r="I379" i="8"/>
  <c r="I351" i="8"/>
  <c r="I373" i="8"/>
  <c r="I354" i="8"/>
  <c r="I333" i="8"/>
  <c r="I318" i="8"/>
  <c r="I342" i="8"/>
  <c r="I324" i="8"/>
  <c r="I361" i="8"/>
  <c r="I360" i="8"/>
  <c r="I355" i="8"/>
  <c r="I349" i="8"/>
  <c r="I309" i="8"/>
  <c r="I339" i="8"/>
  <c r="I330" i="8"/>
  <c r="I366" i="8"/>
  <c r="I322" i="8"/>
  <c r="I315" i="8"/>
  <c r="I337" i="8"/>
  <c r="I328" i="8"/>
  <c r="I321" i="8"/>
  <c r="I345" i="8"/>
  <c r="I319" i="8"/>
  <c r="I312" i="8"/>
  <c r="I306" i="8"/>
  <c r="I303" i="8"/>
  <c r="I300" i="8"/>
  <c r="I297" i="8"/>
  <c r="I294" i="8"/>
  <c r="I291" i="8"/>
  <c r="I288" i="8"/>
  <c r="I285" i="8"/>
  <c r="I282" i="8"/>
  <c r="I266" i="8"/>
  <c r="I279" i="8"/>
  <c r="I270" i="8"/>
  <c r="I346" i="8"/>
  <c r="I307" i="8"/>
  <c r="I264" i="8"/>
  <c r="I327" i="8"/>
  <c r="I276" i="8"/>
  <c r="I263" i="8"/>
  <c r="I258" i="8"/>
  <c r="I254" i="8"/>
  <c r="I246" i="8"/>
  <c r="I336" i="8"/>
  <c r="I376" i="8"/>
  <c r="I313" i="8"/>
  <c r="I273" i="8"/>
  <c r="I272" i="8"/>
  <c r="I257" i="8"/>
  <c r="I249" i="8"/>
  <c r="I245" i="8"/>
  <c r="I242" i="8"/>
  <c r="I239" i="8"/>
  <c r="I236" i="8"/>
  <c r="I208" i="8"/>
  <c r="I200" i="8"/>
  <c r="I196" i="8"/>
  <c r="I188" i="8"/>
  <c r="I184" i="8"/>
  <c r="I176" i="8"/>
  <c r="I173" i="8"/>
  <c r="I170" i="8"/>
  <c r="I167" i="8"/>
  <c r="I164" i="8"/>
  <c r="I161" i="8"/>
  <c r="I158" i="8"/>
  <c r="I155" i="8"/>
  <c r="I152" i="8"/>
  <c r="I218" i="8"/>
  <c r="I212" i="8"/>
  <c r="I175" i="8"/>
  <c r="I172" i="8"/>
  <c r="I169" i="8"/>
  <c r="I166" i="8"/>
  <c r="I163" i="8"/>
  <c r="I160" i="8"/>
  <c r="I157" i="8"/>
  <c r="I154" i="8"/>
  <c r="I151" i="8"/>
  <c r="I148" i="8"/>
  <c r="I230" i="8"/>
  <c r="I261" i="8"/>
  <c r="I233" i="8"/>
  <c r="I197" i="8"/>
  <c r="I165" i="8"/>
  <c r="I143" i="8"/>
  <c r="I130" i="8"/>
  <c r="I137" i="8"/>
  <c r="I193" i="8"/>
  <c r="I174" i="8"/>
  <c r="I149" i="8"/>
  <c r="I142" i="8"/>
  <c r="I136" i="8"/>
  <c r="I267" i="8"/>
  <c r="I209" i="8"/>
  <c r="I140" i="8"/>
  <c r="I224" i="8"/>
  <c r="I128" i="8"/>
  <c r="I110" i="8"/>
  <c r="I185" i="8"/>
  <c r="I146" i="8"/>
  <c r="I205" i="8"/>
  <c r="I162" i="8"/>
  <c r="I139" i="8"/>
  <c r="I131" i="8"/>
  <c r="I181" i="8"/>
  <c r="I145" i="8"/>
  <c r="I144" i="8"/>
  <c r="I134" i="8"/>
  <c r="I127" i="8"/>
  <c r="I124" i="8"/>
  <c r="I121" i="8"/>
  <c r="I118" i="8"/>
  <c r="I115" i="8"/>
  <c r="I112" i="8"/>
  <c r="I138" i="8"/>
  <c r="Q120" i="8"/>
  <c r="I122" i="8"/>
  <c r="Q124" i="8"/>
  <c r="J129" i="8"/>
  <c r="Q134" i="8"/>
  <c r="K136" i="8"/>
  <c r="L140" i="8"/>
  <c r="Q163" i="8"/>
  <c r="Q166" i="8"/>
  <c r="Q191" i="8"/>
  <c r="J199" i="8"/>
  <c r="M215" i="8"/>
  <c r="L224" i="8"/>
  <c r="H124" i="8"/>
  <c r="H127" i="8"/>
  <c r="H134" i="8"/>
  <c r="K135" i="8"/>
  <c r="O136" i="8"/>
  <c r="H144" i="8"/>
  <c r="K146" i="8"/>
  <c r="H148" i="8"/>
  <c r="O149" i="8"/>
  <c r="O151" i="8"/>
  <c r="O155" i="8"/>
  <c r="Q156" i="8"/>
  <c r="K161" i="8"/>
  <c r="L162" i="8"/>
  <c r="M181" i="8"/>
  <c r="L186" i="8"/>
  <c r="I190" i="8"/>
  <c r="O192" i="8"/>
  <c r="H194" i="8"/>
  <c r="L201" i="8"/>
  <c r="O202" i="8"/>
  <c r="M206" i="8"/>
  <c r="H209" i="8"/>
  <c r="J210" i="8"/>
  <c r="H223" i="8"/>
  <c r="J224" i="8"/>
  <c r="O226" i="8"/>
  <c r="O229" i="8"/>
  <c r="J231" i="8"/>
  <c r="H248" i="8"/>
  <c r="Q253" i="8"/>
  <c r="M262" i="8"/>
  <c r="M265" i="8"/>
  <c r="O272" i="8"/>
  <c r="I295" i="8"/>
  <c r="O129" i="8"/>
  <c r="O142" i="8"/>
  <c r="J147" i="8"/>
  <c r="O152" i="8"/>
  <c r="Q153" i="8"/>
  <c r="H157" i="8"/>
  <c r="J160" i="8"/>
  <c r="O165" i="8"/>
  <c r="J169" i="8"/>
  <c r="H171" i="8"/>
  <c r="J175" i="8"/>
  <c r="I179" i="8"/>
  <c r="L180" i="8"/>
  <c r="K185" i="8"/>
  <c r="M186" i="8"/>
  <c r="O187" i="8"/>
  <c r="H189" i="8"/>
  <c r="J190" i="8"/>
  <c r="O191" i="8"/>
  <c r="I194" i="8"/>
  <c r="I199" i="8"/>
  <c r="K200" i="8"/>
  <c r="M201" i="8"/>
  <c r="Q202" i="8"/>
  <c r="L205" i="8"/>
  <c r="K210" i="8"/>
  <c r="O211" i="8"/>
  <c r="M225" i="8"/>
  <c r="K228" i="8"/>
  <c r="M246" i="8"/>
  <c r="I248" i="8"/>
  <c r="O287" i="8"/>
  <c r="O296" i="8"/>
  <c r="H135" i="8"/>
  <c r="J141" i="8"/>
  <c r="O143" i="8"/>
  <c r="H146" i="8"/>
  <c r="L147" i="8"/>
  <c r="J157" i="8"/>
  <c r="K158" i="8"/>
  <c r="K159" i="8"/>
  <c r="H166" i="8"/>
  <c r="K168" i="8"/>
  <c r="J174" i="8"/>
  <c r="O181" i="8"/>
  <c r="I183" i="8"/>
  <c r="M185" i="8"/>
  <c r="L190" i="8"/>
  <c r="O195" i="8"/>
  <c r="O196" i="8"/>
  <c r="H198" i="8"/>
  <c r="I203" i="8"/>
  <c r="L204" i="8"/>
  <c r="K209" i="8"/>
  <c r="M210" i="8"/>
  <c r="H212" i="8"/>
  <c r="L214" i="8"/>
  <c r="H215" i="8"/>
  <c r="O219" i="8"/>
  <c r="I227" i="8"/>
  <c r="M231" i="8"/>
  <c r="M239" i="8"/>
  <c r="O252" i="8"/>
  <c r="J254" i="8"/>
  <c r="J270" i="8"/>
  <c r="H110" i="8"/>
  <c r="K129" i="8"/>
  <c r="K141" i="8"/>
  <c r="K149" i="8"/>
  <c r="J150" i="8"/>
  <c r="J156" i="8"/>
  <c r="L159" i="8"/>
  <c r="K167" i="8"/>
  <c r="L168" i="8"/>
  <c r="Q171" i="8"/>
  <c r="K174" i="8"/>
  <c r="O176" i="8"/>
  <c r="H178" i="8"/>
  <c r="J183" i="8"/>
  <c r="M190" i="8"/>
  <c r="L194" i="8"/>
  <c r="J203" i="8"/>
  <c r="L209" i="8"/>
  <c r="K213" i="8"/>
  <c r="M214" i="8"/>
  <c r="I217" i="8"/>
  <c r="H224" i="8"/>
  <c r="Q225" i="8"/>
  <c r="J227" i="8"/>
  <c r="J238" i="8"/>
  <c r="J244" i="8"/>
  <c r="H245" i="8"/>
  <c r="L251" i="8"/>
  <c r="O258" i="8"/>
  <c r="J260" i="8"/>
  <c r="Q268" i="8"/>
  <c r="M286" i="8"/>
  <c r="H140" i="8"/>
  <c r="L141" i="8"/>
  <c r="K150" i="8"/>
  <c r="J153" i="8"/>
  <c r="K155" i="8"/>
  <c r="K156" i="8"/>
  <c r="O162" i="8"/>
  <c r="J166" i="8"/>
  <c r="O169" i="8"/>
  <c r="H172" i="8"/>
  <c r="K173" i="8"/>
  <c r="L174" i="8"/>
  <c r="O175" i="8"/>
  <c r="I178" i="8"/>
  <c r="O180" i="8"/>
  <c r="H182" i="8"/>
  <c r="L189" i="8"/>
  <c r="O190" i="8"/>
  <c r="M194" i="8"/>
  <c r="H197" i="8"/>
  <c r="J198" i="8"/>
  <c r="O205" i="8"/>
  <c r="I207" i="8"/>
  <c r="M209" i="8"/>
  <c r="I221" i="8"/>
  <c r="M223" i="8"/>
  <c r="Q236" i="8"/>
  <c r="O134" i="8"/>
  <c r="K137" i="8"/>
  <c r="O145" i="8"/>
  <c r="L150" i="8"/>
  <c r="K152" i="8"/>
  <c r="K153" i="8"/>
  <c r="L156" i="8"/>
  <c r="H158" i="8"/>
  <c r="H159" i="8"/>
  <c r="O160" i="8"/>
  <c r="O161" i="8"/>
  <c r="Q162" i="8"/>
  <c r="J165" i="8"/>
  <c r="H168" i="8"/>
  <c r="H177" i="8"/>
  <c r="J178" i="8"/>
  <c r="O179" i="8"/>
  <c r="I182" i="8"/>
  <c r="I187" i="8"/>
  <c r="K188" i="8"/>
  <c r="M189" i="8"/>
  <c r="Q190" i="8"/>
  <c r="L193" i="8"/>
  <c r="O194" i="8"/>
  <c r="K198" i="8"/>
  <c r="O200" i="8"/>
  <c r="H202" i="8"/>
  <c r="J207" i="8"/>
  <c r="H216" i="8"/>
  <c r="K222" i="8"/>
  <c r="L227" i="8"/>
  <c r="L230" i="8"/>
  <c r="L234" i="8"/>
  <c r="O251" i="8"/>
  <c r="K276" i="8"/>
  <c r="O313" i="8"/>
  <c r="J315" i="8"/>
  <c r="O121" i="8"/>
  <c r="O124" i="8"/>
  <c r="O127" i="8"/>
  <c r="K143" i="8"/>
  <c r="H145" i="8"/>
  <c r="H149" i="8"/>
  <c r="L153" i="8"/>
  <c r="H163" i="8"/>
  <c r="K165" i="8"/>
  <c r="J172" i="8"/>
  <c r="H174" i="8"/>
  <c r="H181" i="8"/>
  <c r="J182" i="8"/>
  <c r="J187" i="8"/>
  <c r="M193" i="8"/>
  <c r="L198" i="8"/>
  <c r="Q200" i="8"/>
  <c r="I202" i="8"/>
  <c r="O204" i="8"/>
  <c r="H206" i="8"/>
  <c r="L212" i="8"/>
  <c r="I216" i="8"/>
  <c r="O218" i="8"/>
  <c r="M227" i="8"/>
  <c r="M230" i="8"/>
  <c r="O235" i="8"/>
  <c r="I243" i="8"/>
  <c r="K250" i="8"/>
  <c r="Q251" i="8"/>
  <c r="H257" i="8"/>
  <c r="J269" i="8"/>
  <c r="O131" i="8"/>
  <c r="K138" i="8"/>
  <c r="O139" i="8"/>
  <c r="J144" i="8"/>
  <c r="O146" i="8"/>
  <c r="H155" i="8"/>
  <c r="H156" i="8"/>
  <c r="K164" i="8"/>
  <c r="L165" i="8"/>
  <c r="K172" i="8"/>
  <c r="L178" i="8"/>
  <c r="O183" i="8"/>
  <c r="H186" i="8"/>
  <c r="I191" i="8"/>
  <c r="L192" i="8"/>
  <c r="K197" i="8"/>
  <c r="M198" i="8"/>
  <c r="O199" i="8"/>
  <c r="H201" i="8"/>
  <c r="J202" i="8"/>
  <c r="O203" i="8"/>
  <c r="Q204" i="8"/>
  <c r="I206" i="8"/>
  <c r="I211" i="8"/>
  <c r="J216" i="8"/>
  <c r="Q218" i="8"/>
  <c r="M222" i="8"/>
  <c r="O223" i="8"/>
  <c r="J229" i="8"/>
  <c r="L233" i="8"/>
  <c r="Q235" i="8"/>
  <c r="O238" i="8"/>
  <c r="O241" i="8"/>
  <c r="O244" i="8"/>
  <c r="L250" i="8"/>
  <c r="O260" i="8"/>
  <c r="Q267" i="8"/>
  <c r="L312" i="8"/>
  <c r="K144" i="8"/>
  <c r="O147" i="8"/>
  <c r="O157" i="8"/>
  <c r="O159" i="8"/>
  <c r="J163" i="8"/>
  <c r="O168" i="8"/>
  <c r="J171" i="8"/>
  <c r="M178" i="8"/>
  <c r="L182" i="8"/>
  <c r="J191" i="8"/>
  <c r="L197" i="8"/>
  <c r="O198" i="8"/>
  <c r="Q199" i="8"/>
  <c r="H205" i="8"/>
  <c r="J206" i="8"/>
  <c r="J211" i="8"/>
  <c r="O213" i="8"/>
  <c r="K216" i="8"/>
  <c r="O217" i="8"/>
  <c r="K240" i="8"/>
  <c r="Q241" i="8"/>
  <c r="O263" i="8"/>
  <c r="J275" i="8"/>
  <c r="I302" i="8"/>
  <c r="H396" i="8"/>
  <c r="H393" i="8"/>
  <c r="H390" i="8"/>
  <c r="H387" i="8"/>
  <c r="H384" i="8"/>
  <c r="H381" i="8"/>
  <c r="H367" i="8"/>
  <c r="H362" i="8"/>
  <c r="H347" i="8"/>
  <c r="H374" i="8"/>
  <c r="H373" i="8"/>
  <c r="H365" i="8"/>
  <c r="H311" i="8"/>
  <c r="H379" i="8"/>
  <c r="H343" i="8"/>
  <c r="H341" i="8"/>
  <c r="H332" i="8"/>
  <c r="H380" i="8"/>
  <c r="H361" i="8"/>
  <c r="H356" i="8"/>
  <c r="H340" i="8"/>
  <c r="H351" i="8"/>
  <c r="H366" i="8"/>
  <c r="H338" i="8"/>
  <c r="H329" i="8"/>
  <c r="H314" i="8"/>
  <c r="H308" i="8"/>
  <c r="H304" i="8"/>
  <c r="H301" i="8"/>
  <c r="H298" i="8"/>
  <c r="H295" i="8"/>
  <c r="H292" i="8"/>
  <c r="H289" i="8"/>
  <c r="H286" i="8"/>
  <c r="H283" i="8"/>
  <c r="H280" i="8"/>
  <c r="H377" i="8"/>
  <c r="H346" i="8"/>
  <c r="H335" i="8"/>
  <c r="H378" i="8"/>
  <c r="H344" i="8"/>
  <c r="H261" i="8"/>
  <c r="H307" i="8"/>
  <c r="H277" i="8"/>
  <c r="H328" i="8"/>
  <c r="H320" i="8"/>
  <c r="H275" i="8"/>
  <c r="H243" i="8"/>
  <c r="H240" i="8"/>
  <c r="H237" i="8"/>
  <c r="H234" i="8"/>
  <c r="H376" i="8"/>
  <c r="H267" i="8"/>
  <c r="H262" i="8"/>
  <c r="H313" i="8"/>
  <c r="H263" i="8"/>
  <c r="H258" i="8"/>
  <c r="H213" i="8"/>
  <c r="H268" i="8"/>
  <c r="H236" i="8"/>
  <c r="H220" i="8"/>
  <c r="H208" i="8"/>
  <c r="H204" i="8"/>
  <c r="H200" i="8"/>
  <c r="H196" i="8"/>
  <c r="H192" i="8"/>
  <c r="H188" i="8"/>
  <c r="H184" i="8"/>
  <c r="H180" i="8"/>
  <c r="H176" i="8"/>
  <c r="H173" i="8"/>
  <c r="H170" i="8"/>
  <c r="H167" i="8"/>
  <c r="H164" i="8"/>
  <c r="H161" i="8"/>
  <c r="H274" i="8"/>
  <c r="H242" i="8"/>
  <c r="H218" i="8"/>
  <c r="H253" i="8"/>
  <c r="H254" i="8"/>
  <c r="H217" i="8"/>
  <c r="H211" i="8"/>
  <c r="H207" i="8"/>
  <c r="H203" i="8"/>
  <c r="H199" i="8"/>
  <c r="H195" i="8"/>
  <c r="H191" i="8"/>
  <c r="H187" i="8"/>
  <c r="H183" i="8"/>
  <c r="H179" i="8"/>
  <c r="H249" i="8"/>
  <c r="H250" i="8"/>
  <c r="H239" i="8"/>
  <c r="H230" i="8"/>
  <c r="H227" i="8"/>
  <c r="H337" i="8"/>
  <c r="H246" i="8"/>
  <c r="O356" i="8"/>
  <c r="O395" i="8"/>
  <c r="O350" i="8"/>
  <c r="O349" i="8"/>
  <c r="O304" i="8"/>
  <c r="O301" i="8"/>
  <c r="O298" i="8"/>
  <c r="O295" i="8"/>
  <c r="O292" i="8"/>
  <c r="O289" i="8"/>
  <c r="O286" i="8"/>
  <c r="O338" i="8"/>
  <c r="O329" i="8"/>
  <c r="O314" i="8"/>
  <c r="O337" i="8"/>
  <c r="O328" i="8"/>
  <c r="O335" i="8"/>
  <c r="O326" i="8"/>
  <c r="O344" i="8"/>
  <c r="O341" i="8"/>
  <c r="O371" i="8"/>
  <c r="O359" i="8"/>
  <c r="O353" i="8"/>
  <c r="O340" i="8"/>
  <c r="O293" i="8"/>
  <c r="O281" i="8"/>
  <c r="O277" i="8"/>
  <c r="O259" i="8"/>
  <c r="O243" i="8"/>
  <c r="O240" i="8"/>
  <c r="O310" i="8"/>
  <c r="O283" i="8"/>
  <c r="O284" i="8"/>
  <c r="O290" i="8"/>
  <c r="O274" i="8"/>
  <c r="O257" i="8"/>
  <c r="O245" i="8"/>
  <c r="O242" i="8"/>
  <c r="O239" i="8"/>
  <c r="O236" i="8"/>
  <c r="O233" i="8"/>
  <c r="O230" i="8"/>
  <c r="O262" i="8"/>
  <c r="O253" i="8"/>
  <c r="O249" i="8"/>
  <c r="O343" i="8"/>
  <c r="O332" i="8"/>
  <c r="O247" i="8"/>
  <c r="O237" i="8"/>
  <c r="O216" i="8"/>
  <c r="O210" i="8"/>
  <c r="O206" i="8"/>
  <c r="O317" i="8"/>
  <c r="O227" i="8"/>
  <c r="O215" i="8"/>
  <c r="O174" i="8"/>
  <c r="O171" i="8"/>
  <c r="O269" i="8"/>
  <c r="O228" i="8"/>
  <c r="O224" i="8"/>
  <c r="O214" i="8"/>
  <c r="O209" i="8"/>
  <c r="O201" i="8"/>
  <c r="O197" i="8"/>
  <c r="O189" i="8"/>
  <c r="O185" i="8"/>
  <c r="O177" i="8"/>
  <c r="O305" i="8"/>
  <c r="O225" i="8"/>
  <c r="O255" i="8"/>
  <c r="O231" i="8"/>
  <c r="O221" i="8"/>
  <c r="O184" i="8"/>
  <c r="O173" i="8"/>
  <c r="O170" i="8"/>
  <c r="O271" i="8"/>
  <c r="O325" i="8"/>
  <c r="O280" i="8"/>
  <c r="O128" i="8"/>
  <c r="O140" i="8"/>
  <c r="H143" i="8"/>
  <c r="L144" i="8"/>
  <c r="O148" i="8"/>
  <c r="O158" i="8"/>
  <c r="Q159" i="8"/>
  <c r="J162" i="8"/>
  <c r="H165" i="8"/>
  <c r="O166" i="8"/>
  <c r="O167" i="8"/>
  <c r="Q168" i="8"/>
  <c r="K171" i="8"/>
  <c r="Q174" i="8"/>
  <c r="L177" i="8"/>
  <c r="O178" i="8"/>
  <c r="M182" i="8"/>
  <c r="H185" i="8"/>
  <c r="J186" i="8"/>
  <c r="O193" i="8"/>
  <c r="I195" i="8"/>
  <c r="M197" i="8"/>
  <c r="L202" i="8"/>
  <c r="O207" i="8"/>
  <c r="O208" i="8"/>
  <c r="H210" i="8"/>
  <c r="Q213" i="8"/>
  <c r="I215" i="8"/>
  <c r="L216" i="8"/>
  <c r="Q217" i="8"/>
  <c r="H221" i="8"/>
  <c r="O222" i="8"/>
  <c r="M226" i="8"/>
  <c r="H233" i="8"/>
  <c r="O125" i="8"/>
  <c r="O132" i="8"/>
  <c r="H138" i="8"/>
  <c r="O141" i="8"/>
  <c r="O150" i="8"/>
  <c r="O154" i="8"/>
  <c r="O156" i="8"/>
  <c r="H160" i="8"/>
  <c r="K162" i="8"/>
  <c r="H169" i="8"/>
  <c r="K170" i="8"/>
  <c r="L171" i="8"/>
  <c r="O172" i="8"/>
  <c r="H175" i="8"/>
  <c r="K176" i="8"/>
  <c r="M177" i="8"/>
  <c r="Q178" i="8"/>
  <c r="L181" i="8"/>
  <c r="O182" i="8"/>
  <c r="O188" i="8"/>
  <c r="H190" i="8"/>
  <c r="J195" i="8"/>
  <c r="M202" i="8"/>
  <c r="L206" i="8"/>
  <c r="O212" i="8"/>
  <c r="H214" i="8"/>
  <c r="J215" i="8"/>
  <c r="Q222" i="8"/>
  <c r="H226" i="8"/>
  <c r="I228" i="8"/>
  <c r="M240" i="8"/>
  <c r="J255" i="8"/>
  <c r="O256" i="8"/>
  <c r="H272" i="8"/>
  <c r="M224" i="8"/>
  <c r="J228" i="8"/>
  <c r="K231" i="8"/>
  <c r="M233" i="8"/>
  <c r="M234" i="8"/>
  <c r="I238" i="8"/>
  <c r="L240" i="8"/>
  <c r="Q242" i="8"/>
  <c r="M245" i="8"/>
  <c r="J250" i="8"/>
  <c r="Q252" i="8"/>
  <c r="K255" i="8"/>
  <c r="H269" i="8"/>
  <c r="H278" i="8"/>
  <c r="L299" i="8"/>
  <c r="L255" i="8"/>
  <c r="H259" i="8"/>
  <c r="H264" i="8"/>
  <c r="L265" i="8"/>
  <c r="I269" i="8"/>
  <c r="I275" i="8"/>
  <c r="I278" i="8"/>
  <c r="K285" i="8"/>
  <c r="Q293" i="8"/>
  <c r="K295" i="8"/>
  <c r="J308" i="8"/>
  <c r="O279" i="8"/>
  <c r="H281" i="8"/>
  <c r="L295" i="8"/>
  <c r="O299" i="8"/>
  <c r="K311" i="8"/>
  <c r="L321" i="8"/>
  <c r="H323" i="8"/>
  <c r="Q212" i="8"/>
  <c r="M216" i="8"/>
  <c r="H219" i="8"/>
  <c r="M228" i="8"/>
  <c r="Q234" i="8"/>
  <c r="I237" i="8"/>
  <c r="Q240" i="8"/>
  <c r="J243" i="8"/>
  <c r="H247" i="8"/>
  <c r="M250" i="8"/>
  <c r="H252" i="8"/>
  <c r="J259" i="8"/>
  <c r="Q262" i="8"/>
  <c r="J264" i="8"/>
  <c r="O265" i="8"/>
  <c r="O266" i="8"/>
  <c r="I281" i="8"/>
  <c r="I284" i="8"/>
  <c r="M285" i="8"/>
  <c r="M292" i="8"/>
  <c r="L308" i="8"/>
  <c r="H310" i="8"/>
  <c r="I180" i="8"/>
  <c r="I192" i="8"/>
  <c r="I204" i="8"/>
  <c r="I219" i="8"/>
  <c r="I220" i="8"/>
  <c r="Q220" i="8"/>
  <c r="H235" i="8"/>
  <c r="J237" i="8"/>
  <c r="H241" i="8"/>
  <c r="K243" i="8"/>
  <c r="I252" i="8"/>
  <c r="L254" i="8"/>
  <c r="Q256" i="8"/>
  <c r="K259" i="8"/>
  <c r="K264" i="8"/>
  <c r="L269" i="8"/>
  <c r="L275" i="8"/>
  <c r="I287" i="8"/>
  <c r="O302" i="8"/>
  <c r="M179" i="8"/>
  <c r="Q184" i="8"/>
  <c r="M191" i="8"/>
  <c r="Q196" i="8"/>
  <c r="M203" i="8"/>
  <c r="Q208" i="8"/>
  <c r="I213" i="8"/>
  <c r="J219" i="8"/>
  <c r="Q221" i="8"/>
  <c r="I235" i="8"/>
  <c r="K237" i="8"/>
  <c r="I241" i="8"/>
  <c r="L243" i="8"/>
  <c r="J247" i="8"/>
  <c r="O250" i="8"/>
  <c r="M254" i="8"/>
  <c r="L264" i="8"/>
  <c r="J268" i="8"/>
  <c r="H290" i="8"/>
  <c r="K304" i="8"/>
  <c r="O333" i="8"/>
  <c r="L218" i="8"/>
  <c r="H222" i="8"/>
  <c r="Q223" i="8"/>
  <c r="Q232" i="8"/>
  <c r="Q233" i="8"/>
  <c r="J235" i="8"/>
  <c r="L237" i="8"/>
  <c r="J241" i="8"/>
  <c r="M243" i="8"/>
  <c r="Q244" i="8"/>
  <c r="K247" i="8"/>
  <c r="M253" i="8"/>
  <c r="J258" i="8"/>
  <c r="J263" i="8"/>
  <c r="H266" i="8"/>
  <c r="K268" i="8"/>
  <c r="L274" i="8"/>
  <c r="O275" i="8"/>
  <c r="O278" i="8"/>
  <c r="L284" i="8"/>
  <c r="M291" i="8"/>
  <c r="H319" i="8"/>
  <c r="L357" i="8"/>
  <c r="I177" i="8"/>
  <c r="I189" i="8"/>
  <c r="I201" i="8"/>
  <c r="M212" i="8"/>
  <c r="I214" i="8"/>
  <c r="Q214" i="8"/>
  <c r="M218" i="8"/>
  <c r="I222" i="8"/>
  <c r="I223" i="8"/>
  <c r="Q224" i="8"/>
  <c r="H232" i="8"/>
  <c r="M237" i="8"/>
  <c r="Q239" i="8"/>
  <c r="M242" i="8"/>
  <c r="H251" i="8"/>
  <c r="O254" i="8"/>
  <c r="H256" i="8"/>
  <c r="K258" i="8"/>
  <c r="L268" i="8"/>
  <c r="H271" i="8"/>
  <c r="M274" i="8"/>
  <c r="K277" i="8"/>
  <c r="Q278" i="8"/>
  <c r="J290" i="8"/>
  <c r="M304" i="8"/>
  <c r="H306" i="8"/>
  <c r="M176" i="8"/>
  <c r="Q181" i="8"/>
  <c r="M188" i="8"/>
  <c r="Q193" i="8"/>
  <c r="M200" i="8"/>
  <c r="Q205" i="8"/>
  <c r="M219" i="8"/>
  <c r="J222" i="8"/>
  <c r="H225" i="8"/>
  <c r="Q226" i="8"/>
  <c r="Q229" i="8"/>
  <c r="Q230" i="8"/>
  <c r="I232" i="8"/>
  <c r="I234" i="8"/>
  <c r="M236" i="8"/>
  <c r="Q238" i="8"/>
  <c r="Q243" i="8"/>
  <c r="J246" i="8"/>
  <c r="I251" i="8"/>
  <c r="L258" i="8"/>
  <c r="Q259" i="8"/>
  <c r="L263" i="8"/>
  <c r="Q264" i="8"/>
  <c r="M268" i="8"/>
  <c r="H279" i="8"/>
  <c r="I331" i="8"/>
  <c r="M213" i="8"/>
  <c r="Q215" i="8"/>
  <c r="L221" i="8"/>
  <c r="I225" i="8"/>
  <c r="I226" i="8"/>
  <c r="Q227" i="8"/>
  <c r="H229" i="8"/>
  <c r="H231" i="8"/>
  <c r="J232" i="8"/>
  <c r="J234" i="8"/>
  <c r="I240" i="8"/>
  <c r="H244" i="8"/>
  <c r="K246" i="8"/>
  <c r="O248" i="8"/>
  <c r="Q249" i="8"/>
  <c r="J251" i="8"/>
  <c r="H255" i="8"/>
  <c r="M258" i="8"/>
  <c r="H260" i="8"/>
  <c r="J261" i="8"/>
  <c r="H265" i="8"/>
  <c r="L267" i="8"/>
  <c r="H270" i="8"/>
  <c r="M273" i="8"/>
  <c r="Q281" i="8"/>
  <c r="K283" i="8"/>
  <c r="K286" i="8"/>
  <c r="I299" i="8"/>
  <c r="L316" i="8"/>
  <c r="I186" i="8"/>
  <c r="I198" i="8"/>
  <c r="I210" i="8"/>
  <c r="M221" i="8"/>
  <c r="J225" i="8"/>
  <c r="H228" i="8"/>
  <c r="I229" i="8"/>
  <c r="I231" i="8"/>
  <c r="K234" i="8"/>
  <c r="Q237" i="8"/>
  <c r="J240" i="8"/>
  <c r="I244" i="8"/>
  <c r="L246" i="8"/>
  <c r="I255" i="8"/>
  <c r="M257" i="8"/>
  <c r="I260" i="8"/>
  <c r="I265" i="8"/>
  <c r="M267" i="8"/>
  <c r="O268" i="8"/>
  <c r="J276" i="8"/>
  <c r="M280" i="8"/>
  <c r="L296" i="8"/>
  <c r="H302" i="8"/>
  <c r="I247" i="8"/>
  <c r="I259" i="8"/>
  <c r="Q269" i="8"/>
  <c r="O270" i="8"/>
  <c r="I277" i="8"/>
  <c r="H282" i="8"/>
  <c r="I283" i="8"/>
  <c r="J284" i="8"/>
  <c r="L286" i="8"/>
  <c r="O288" i="8"/>
  <c r="I290" i="8"/>
  <c r="H294" i="8"/>
  <c r="O297" i="8"/>
  <c r="J299" i="8"/>
  <c r="M300" i="8"/>
  <c r="L304" i="8"/>
  <c r="Q305" i="8"/>
  <c r="Q309" i="8"/>
  <c r="M312" i="8"/>
  <c r="Q317" i="8"/>
  <c r="K320" i="8"/>
  <c r="M321" i="8"/>
  <c r="I323" i="8"/>
  <c r="L336" i="8"/>
  <c r="J339" i="8"/>
  <c r="O348" i="8"/>
  <c r="O316" i="8"/>
  <c r="J323" i="8"/>
  <c r="M324" i="8"/>
  <c r="H326" i="8"/>
  <c r="Q329" i="8"/>
  <c r="H334" i="8"/>
  <c r="M336" i="8"/>
  <c r="I310" i="8"/>
  <c r="O324" i="8"/>
  <c r="M328" i="8"/>
  <c r="I334" i="8"/>
  <c r="H349" i="8"/>
  <c r="J365" i="8"/>
  <c r="I256" i="8"/>
  <c r="Q260" i="8"/>
  <c r="O261" i="8"/>
  <c r="M276" i="8"/>
  <c r="J278" i="8"/>
  <c r="I280" i="8"/>
  <c r="J281" i="8"/>
  <c r="L283" i="8"/>
  <c r="Q287" i="8"/>
  <c r="I289" i="8"/>
  <c r="L290" i="8"/>
  <c r="H293" i="8"/>
  <c r="M295" i="8"/>
  <c r="Q296" i="8"/>
  <c r="I298" i="8"/>
  <c r="O300" i="8"/>
  <c r="J302" i="8"/>
  <c r="M303" i="8"/>
  <c r="L307" i="8"/>
  <c r="O308" i="8"/>
  <c r="H322" i="8"/>
  <c r="Q324" i="8"/>
  <c r="J326" i="8"/>
  <c r="L327" i="8"/>
  <c r="Q332" i="8"/>
  <c r="M339" i="8"/>
  <c r="H355" i="8"/>
  <c r="K362" i="8"/>
  <c r="Q363" i="8"/>
  <c r="Q248" i="8"/>
  <c r="M255" i="8"/>
  <c r="M264" i="8"/>
  <c r="K265" i="8"/>
  <c r="I271" i="8"/>
  <c r="O273" i="8"/>
  <c r="H288" i="8"/>
  <c r="O291" i="8"/>
  <c r="I293" i="8"/>
  <c r="H297" i="8"/>
  <c r="H305" i="8"/>
  <c r="Q308" i="8"/>
  <c r="M315" i="8"/>
  <c r="H317" i="8"/>
  <c r="H325" i="8"/>
  <c r="J330" i="8"/>
  <c r="O331" i="8"/>
  <c r="O347" i="8"/>
  <c r="L362" i="8"/>
  <c r="H364" i="8"/>
  <c r="Q266" i="8"/>
  <c r="O267" i="8"/>
  <c r="Q272" i="8"/>
  <c r="L278" i="8"/>
  <c r="K280" i="8"/>
  <c r="L281" i="8"/>
  <c r="M282" i="8"/>
  <c r="O285" i="8"/>
  <c r="K289" i="8"/>
  <c r="J293" i="8"/>
  <c r="M294" i="8"/>
  <c r="K298" i="8"/>
  <c r="L302" i="8"/>
  <c r="I305" i="8"/>
  <c r="H309" i="8"/>
  <c r="O311" i="8"/>
  <c r="J314" i="8"/>
  <c r="O320" i="8"/>
  <c r="O323" i="8"/>
  <c r="I325" i="8"/>
  <c r="K338" i="8"/>
  <c r="M342" i="8"/>
  <c r="Q347" i="8"/>
  <c r="D207" i="9"/>
  <c r="C196" i="9"/>
  <c r="I253" i="8"/>
  <c r="M270" i="8"/>
  <c r="K271" i="8"/>
  <c r="H273" i="8"/>
  <c r="L280" i="8"/>
  <c r="H287" i="8"/>
  <c r="L289" i="8"/>
  <c r="L298" i="8"/>
  <c r="Q299" i="8"/>
  <c r="I301" i="8"/>
  <c r="O303" i="8"/>
  <c r="J305" i="8"/>
  <c r="M306" i="8"/>
  <c r="J317" i="8"/>
  <c r="K322" i="8"/>
  <c r="L338" i="8"/>
  <c r="K341" i="8"/>
  <c r="O342" i="8"/>
  <c r="L381" i="8"/>
  <c r="L384" i="8"/>
  <c r="L387" i="8"/>
  <c r="L390" i="8"/>
  <c r="L393" i="8"/>
  <c r="L396" i="8"/>
  <c r="D79" i="9"/>
  <c r="C68" i="9"/>
  <c r="C173" i="9"/>
  <c r="D184" i="9"/>
  <c r="D195" i="9"/>
  <c r="Q245" i="8"/>
  <c r="M252" i="8"/>
  <c r="Q257" i="8"/>
  <c r="I262" i="8"/>
  <c r="J272" i="8"/>
  <c r="M279" i="8"/>
  <c r="M289" i="8"/>
  <c r="Q290" i="8"/>
  <c r="I292" i="8"/>
  <c r="L293" i="8"/>
  <c r="H296" i="8"/>
  <c r="M298" i="8"/>
  <c r="H300" i="8"/>
  <c r="O307" i="8"/>
  <c r="J309" i="8"/>
  <c r="L314" i="8"/>
  <c r="H316" i="8"/>
  <c r="K317" i="8"/>
  <c r="O319" i="8"/>
  <c r="L322" i="8"/>
  <c r="M330" i="8"/>
  <c r="I340" i="8"/>
  <c r="Q342" i="8"/>
  <c r="M345" i="8"/>
  <c r="H354" i="8"/>
  <c r="O374" i="8"/>
  <c r="C27" i="9"/>
  <c r="D38" i="9"/>
  <c r="C26" i="9"/>
  <c r="C57" i="9"/>
  <c r="D68" i="9"/>
  <c r="D67" i="9"/>
  <c r="I274" i="8"/>
  <c r="O276" i="8"/>
  <c r="O282" i="8"/>
  <c r="Q284" i="8"/>
  <c r="J287" i="8"/>
  <c r="H291" i="8"/>
  <c r="O294" i="8"/>
  <c r="I296" i="8"/>
  <c r="K301" i="8"/>
  <c r="L305" i="8"/>
  <c r="I316" i="8"/>
  <c r="H324" i="8"/>
  <c r="L325" i="8"/>
  <c r="L333" i="8"/>
  <c r="O334" i="8"/>
  <c r="K344" i="8"/>
  <c r="J351" i="8"/>
  <c r="O352" i="8"/>
  <c r="H360" i="8"/>
  <c r="J380" i="8"/>
  <c r="I250" i="8"/>
  <c r="M261" i="8"/>
  <c r="K262" i="8"/>
  <c r="I268" i="8"/>
  <c r="L272" i="8"/>
  <c r="Q275" i="8"/>
  <c r="H285" i="8"/>
  <c r="I286" i="8"/>
  <c r="M288" i="8"/>
  <c r="K292" i="8"/>
  <c r="J296" i="8"/>
  <c r="M297" i="8"/>
  <c r="L301" i="8"/>
  <c r="Q302" i="8"/>
  <c r="I304" i="8"/>
  <c r="L313" i="8"/>
  <c r="J321" i="8"/>
  <c r="O322" i="8"/>
  <c r="K329" i="8"/>
  <c r="J332" i="8"/>
  <c r="Q338" i="8"/>
  <c r="I343" i="8"/>
  <c r="M367" i="8"/>
  <c r="H372" i="8"/>
  <c r="M249" i="8"/>
  <c r="Q254" i="8"/>
  <c r="Q263" i="8"/>
  <c r="O264" i="8"/>
  <c r="K274" i="8"/>
  <c r="H276" i="8"/>
  <c r="H284" i="8"/>
  <c r="L287" i="8"/>
  <c r="L292" i="8"/>
  <c r="H299" i="8"/>
  <c r="M301" i="8"/>
  <c r="H303" i="8"/>
  <c r="M309" i="8"/>
  <c r="J324" i="8"/>
  <c r="Q326" i="8"/>
  <c r="L329" i="8"/>
  <c r="H331" i="8"/>
  <c r="K332" i="8"/>
  <c r="M337" i="8"/>
  <c r="O364" i="8"/>
  <c r="J369" i="8"/>
  <c r="O370" i="8"/>
  <c r="H315" i="8"/>
  <c r="Q315" i="8"/>
  <c r="L320" i="8"/>
  <c r="K328" i="8"/>
  <c r="I329" i="8"/>
  <c r="Q330" i="8"/>
  <c r="K337" i="8"/>
  <c r="I338" i="8"/>
  <c r="Q339" i="8"/>
  <c r="L347" i="8"/>
  <c r="Q349" i="8"/>
  <c r="K352" i="8"/>
  <c r="Q355" i="8"/>
  <c r="M363" i="8"/>
  <c r="K367" i="8"/>
  <c r="Q368" i="8"/>
  <c r="L376" i="8"/>
  <c r="C77" i="9"/>
  <c r="D88" i="9"/>
  <c r="C89" i="9"/>
  <c r="D100" i="9"/>
  <c r="C205" i="9"/>
  <c r="D216" i="9"/>
  <c r="M307" i="8"/>
  <c r="O309" i="8"/>
  <c r="M313" i="8"/>
  <c r="H330" i="8"/>
  <c r="H339" i="8"/>
  <c r="M347" i="8"/>
  <c r="Q348" i="8"/>
  <c r="H350" i="8"/>
  <c r="L352" i="8"/>
  <c r="J357" i="8"/>
  <c r="O358" i="8"/>
  <c r="Q359" i="8"/>
  <c r="J362" i="8"/>
  <c r="O363" i="8"/>
  <c r="L367" i="8"/>
  <c r="H369" i="8"/>
  <c r="L370" i="8"/>
  <c r="J374" i="8"/>
  <c r="D78" i="9"/>
  <c r="C67" i="9"/>
  <c r="K316" i="8"/>
  <c r="I317" i="8"/>
  <c r="O318" i="8"/>
  <c r="M322" i="8"/>
  <c r="K331" i="8"/>
  <c r="I332" i="8"/>
  <c r="Q333" i="8"/>
  <c r="K340" i="8"/>
  <c r="I341" i="8"/>
  <c r="H342" i="8"/>
  <c r="H348" i="8"/>
  <c r="J349" i="8"/>
  <c r="L351" i="8"/>
  <c r="Q352" i="8"/>
  <c r="K356" i="8"/>
  <c r="M357" i="8"/>
  <c r="H359" i="8"/>
  <c r="I364" i="8"/>
  <c r="Q367" i="8"/>
  <c r="Q370" i="8"/>
  <c r="O377" i="8"/>
  <c r="C58" i="9"/>
  <c r="D69" i="9"/>
  <c r="D367" i="9"/>
  <c r="C356" i="9"/>
  <c r="H318" i="8"/>
  <c r="Q318" i="8"/>
  <c r="L323" i="8"/>
  <c r="H333" i="8"/>
  <c r="J341" i="8"/>
  <c r="O345" i="8"/>
  <c r="O346" i="8"/>
  <c r="I348" i="8"/>
  <c r="M351" i="8"/>
  <c r="H353" i="8"/>
  <c r="J354" i="8"/>
  <c r="L356" i="8"/>
  <c r="L361" i="8"/>
  <c r="O362" i="8"/>
  <c r="H368" i="8"/>
  <c r="H371" i="8"/>
  <c r="Q377" i="8"/>
  <c r="L380" i="8"/>
  <c r="K383" i="8"/>
  <c r="K386" i="8"/>
  <c r="K389" i="8"/>
  <c r="K392" i="8"/>
  <c r="K395" i="8"/>
  <c r="D175" i="9"/>
  <c r="C164" i="9"/>
  <c r="D335" i="9"/>
  <c r="C324" i="9"/>
  <c r="D355" i="9"/>
  <c r="O306" i="8"/>
  <c r="K310" i="8"/>
  <c r="I311" i="8"/>
  <c r="O312" i="8"/>
  <c r="M316" i="8"/>
  <c r="M331" i="8"/>
  <c r="M340" i="8"/>
  <c r="J342" i="8"/>
  <c r="Q345" i="8"/>
  <c r="J348" i="8"/>
  <c r="I353" i="8"/>
  <c r="M361" i="8"/>
  <c r="Q362" i="8"/>
  <c r="J379" i="8"/>
  <c r="M380" i="8"/>
  <c r="H382" i="8"/>
  <c r="L383" i="8"/>
  <c r="H385" i="8"/>
  <c r="L386" i="8"/>
  <c r="H388" i="8"/>
  <c r="L389" i="8"/>
  <c r="H391" i="8"/>
  <c r="L392" i="8"/>
  <c r="H394" i="8"/>
  <c r="L395" i="8"/>
  <c r="D33" i="9"/>
  <c r="C22" i="9"/>
  <c r="C21" i="9"/>
  <c r="C141" i="9"/>
  <c r="D152" i="9"/>
  <c r="D163" i="9"/>
  <c r="D323" i="9"/>
  <c r="Q306" i="8"/>
  <c r="H312" i="8"/>
  <c r="Q312" i="8"/>
  <c r="L317" i="8"/>
  <c r="K325" i="8"/>
  <c r="I326" i="8"/>
  <c r="O327" i="8"/>
  <c r="L332" i="8"/>
  <c r="J333" i="8"/>
  <c r="O336" i="8"/>
  <c r="L341" i="8"/>
  <c r="K343" i="8"/>
  <c r="I344" i="8"/>
  <c r="H345" i="8"/>
  <c r="J353" i="8"/>
  <c r="H358" i="8"/>
  <c r="M360" i="8"/>
  <c r="H363" i="8"/>
  <c r="L364" i="8"/>
  <c r="J368" i="8"/>
  <c r="O369" i="8"/>
  <c r="M383" i="8"/>
  <c r="M386" i="8"/>
  <c r="M389" i="8"/>
  <c r="M392" i="8"/>
  <c r="M395" i="8"/>
  <c r="D54" i="9"/>
  <c r="C43" i="9"/>
  <c r="C42" i="9"/>
  <c r="D142" i="9"/>
  <c r="C131" i="9"/>
  <c r="D303" i="9"/>
  <c r="C292" i="9"/>
  <c r="M310" i="8"/>
  <c r="H327" i="8"/>
  <c r="Q327" i="8"/>
  <c r="K334" i="8"/>
  <c r="I335" i="8"/>
  <c r="Q336" i="8"/>
  <c r="J344" i="8"/>
  <c r="K353" i="8"/>
  <c r="I358" i="8"/>
  <c r="L359" i="8"/>
  <c r="K368" i="8"/>
  <c r="Q369" i="8"/>
  <c r="Q374" i="8"/>
  <c r="L379" i="8"/>
  <c r="O380" i="8"/>
  <c r="J382" i="8"/>
  <c r="O383" i="8"/>
  <c r="J385" i="8"/>
  <c r="O386" i="8"/>
  <c r="J388" i="8"/>
  <c r="O389" i="8"/>
  <c r="J391" i="8"/>
  <c r="O392" i="8"/>
  <c r="J394" i="8"/>
  <c r="D143" i="9"/>
  <c r="C132" i="9"/>
  <c r="D291" i="9"/>
  <c r="L311" i="8"/>
  <c r="K319" i="8"/>
  <c r="I320" i="8"/>
  <c r="O321" i="8"/>
  <c r="M325" i="8"/>
  <c r="H336" i="8"/>
  <c r="M343" i="8"/>
  <c r="J345" i="8"/>
  <c r="I347" i="8"/>
  <c r="M348" i="8"/>
  <c r="H352" i="8"/>
  <c r="J358" i="8"/>
  <c r="O361" i="8"/>
  <c r="J363" i="8"/>
  <c r="O365" i="8"/>
  <c r="L368" i="8"/>
  <c r="H370" i="8"/>
  <c r="O373" i="8"/>
  <c r="H375" i="8"/>
  <c r="M379" i="8"/>
  <c r="C109" i="9"/>
  <c r="D120" i="9"/>
  <c r="C237" i="9"/>
  <c r="D248" i="9"/>
  <c r="D271" i="9"/>
  <c r="C260" i="9"/>
  <c r="H321" i="8"/>
  <c r="Q321" i="8"/>
  <c r="L326" i="8"/>
  <c r="M334" i="8"/>
  <c r="L344" i="8"/>
  <c r="J347" i="8"/>
  <c r="Q356" i="8"/>
  <c r="Q365" i="8"/>
  <c r="L378" i="8"/>
  <c r="L382" i="8"/>
  <c r="L385" i="8"/>
  <c r="L388" i="8"/>
  <c r="L391" i="8"/>
  <c r="L394" i="8"/>
  <c r="D17" i="9"/>
  <c r="C6" i="9"/>
  <c r="D49" i="9"/>
  <c r="C38" i="9"/>
  <c r="C37" i="9"/>
  <c r="D110" i="9"/>
  <c r="C99" i="9"/>
  <c r="D259" i="9"/>
  <c r="K307" i="8"/>
  <c r="I308" i="8"/>
  <c r="K313" i="8"/>
  <c r="I314" i="8"/>
  <c r="O315" i="8"/>
  <c r="M319" i="8"/>
  <c r="O330" i="8"/>
  <c r="L335" i="8"/>
  <c r="J336" i="8"/>
  <c r="O339" i="8"/>
  <c r="L346" i="8"/>
  <c r="K347" i="8"/>
  <c r="J352" i="8"/>
  <c r="O355" i="8"/>
  <c r="H357" i="8"/>
  <c r="Q364" i="8"/>
  <c r="O368" i="8"/>
  <c r="O372" i="8"/>
  <c r="C88" i="9"/>
  <c r="D111" i="9"/>
  <c r="C100" i="9"/>
  <c r="D239" i="9"/>
  <c r="C228" i="9"/>
  <c r="M355" i="8"/>
  <c r="O357" i="8"/>
  <c r="K361" i="8"/>
  <c r="I362" i="8"/>
  <c r="I381" i="8"/>
  <c r="I383" i="8"/>
  <c r="I384" i="8"/>
  <c r="I386" i="8"/>
  <c r="I387" i="8"/>
  <c r="I389" i="8"/>
  <c r="I390" i="8"/>
  <c r="I392" i="8"/>
  <c r="I393" i="8"/>
  <c r="I395" i="8"/>
  <c r="I396" i="8"/>
  <c r="C65" i="9"/>
  <c r="D76" i="9"/>
  <c r="D87" i="9"/>
  <c r="C76" i="9"/>
  <c r="C97" i="9"/>
  <c r="D108" i="9"/>
  <c r="D119" i="9"/>
  <c r="C108" i="9"/>
  <c r="D151" i="9"/>
  <c r="C140" i="9"/>
  <c r="D183" i="9"/>
  <c r="C172" i="9"/>
  <c r="D215" i="9"/>
  <c r="C204" i="9"/>
  <c r="D247" i="9"/>
  <c r="C236" i="9"/>
  <c r="D279" i="9"/>
  <c r="C268" i="9"/>
  <c r="D311" i="9"/>
  <c r="C300" i="9"/>
  <c r="D343" i="9"/>
  <c r="C332" i="9"/>
  <c r="D375" i="9"/>
  <c r="C364" i="9"/>
  <c r="M346" i="8"/>
  <c r="Q357" i="8"/>
  <c r="I368" i="8"/>
  <c r="M376" i="8"/>
  <c r="M377" i="8"/>
  <c r="K380" i="8"/>
  <c r="D24" i="9"/>
  <c r="C13" i="9"/>
  <c r="D19" i="9"/>
  <c r="C31" i="9"/>
  <c r="D42" i="9"/>
  <c r="D58" i="9"/>
  <c r="C47" i="9"/>
  <c r="C66" i="9"/>
  <c r="D77" i="9"/>
  <c r="D107" i="9"/>
  <c r="D139" i="9"/>
  <c r="D171" i="9"/>
  <c r="D203" i="9"/>
  <c r="D235" i="9"/>
  <c r="D267" i="9"/>
  <c r="D299" i="9"/>
  <c r="D331" i="9"/>
  <c r="D363" i="9"/>
  <c r="M352" i="8"/>
  <c r="O354" i="8"/>
  <c r="K358" i="8"/>
  <c r="I359" i="8"/>
  <c r="I371" i="8"/>
  <c r="Q372" i="8"/>
  <c r="Q373" i="8"/>
  <c r="M382" i="8"/>
  <c r="M385" i="8"/>
  <c r="M388" i="8"/>
  <c r="M391" i="8"/>
  <c r="M394" i="8"/>
  <c r="D18" i="9"/>
  <c r="C7" i="9"/>
  <c r="D70" i="9"/>
  <c r="C59" i="9"/>
  <c r="C69" i="9"/>
  <c r="D80" i="9"/>
  <c r="D102" i="9"/>
  <c r="C91" i="9"/>
  <c r="C101" i="9"/>
  <c r="D112" i="9"/>
  <c r="D134" i="9"/>
  <c r="C123" i="9"/>
  <c r="C133" i="9"/>
  <c r="D144" i="9"/>
  <c r="C165" i="9"/>
  <c r="D176" i="9"/>
  <c r="C197" i="9"/>
  <c r="D208" i="9"/>
  <c r="C229" i="9"/>
  <c r="D240" i="9"/>
  <c r="C261" i="9"/>
  <c r="D272" i="9"/>
  <c r="Q354" i="8"/>
  <c r="O375" i="8"/>
  <c r="O376" i="8"/>
  <c r="D55" i="9"/>
  <c r="D71" i="9"/>
  <c r="C60" i="9"/>
  <c r="C81" i="9"/>
  <c r="D92" i="9"/>
  <c r="D103" i="9"/>
  <c r="C92" i="9"/>
  <c r="D135" i="9"/>
  <c r="C124" i="9"/>
  <c r="D167" i="9"/>
  <c r="C156" i="9"/>
  <c r="D199" i="9"/>
  <c r="C188" i="9"/>
  <c r="D231" i="9"/>
  <c r="C220" i="9"/>
  <c r="D263" i="9"/>
  <c r="C252" i="9"/>
  <c r="D295" i="9"/>
  <c r="C284" i="9"/>
  <c r="D327" i="9"/>
  <c r="C316" i="9"/>
  <c r="D359" i="9"/>
  <c r="C348" i="9"/>
  <c r="M358" i="8"/>
  <c r="O360" i="8"/>
  <c r="K364" i="8"/>
  <c r="I365" i="8"/>
  <c r="K370" i="8"/>
  <c r="K371" i="8"/>
  <c r="I374" i="8"/>
  <c r="Q375" i="8"/>
  <c r="Q376" i="8"/>
  <c r="C23" i="9"/>
  <c r="D34" i="9"/>
  <c r="D27" i="9"/>
  <c r="D50" i="9"/>
  <c r="C39" i="9"/>
  <c r="C50" i="9"/>
  <c r="D61" i="9"/>
  <c r="D59" i="9"/>
  <c r="C82" i="9"/>
  <c r="D93" i="9"/>
  <c r="D91" i="9"/>
  <c r="D123" i="9"/>
  <c r="D155" i="9"/>
  <c r="D187" i="9"/>
  <c r="D219" i="9"/>
  <c r="K349" i="8"/>
  <c r="I350" i="8"/>
  <c r="Q360" i="8"/>
  <c r="I375" i="8"/>
  <c r="O378" i="8"/>
  <c r="O379" i="8"/>
  <c r="D62" i="9"/>
  <c r="C51" i="9"/>
  <c r="C61" i="9"/>
  <c r="D72" i="9"/>
  <c r="D94" i="9"/>
  <c r="C83" i="9"/>
  <c r="C93" i="9"/>
  <c r="D104" i="9"/>
  <c r="D126" i="9"/>
  <c r="C115" i="9"/>
  <c r="C125" i="9"/>
  <c r="D136" i="9"/>
  <c r="C157" i="9"/>
  <c r="D168" i="9"/>
  <c r="C189" i="9"/>
  <c r="D200" i="9"/>
  <c r="C221" i="9"/>
  <c r="D232" i="9"/>
  <c r="C253" i="9"/>
  <c r="D264" i="9"/>
  <c r="M364" i="8"/>
  <c r="O366" i="8"/>
  <c r="O367" i="8"/>
  <c r="M370" i="8"/>
  <c r="K373" i="8"/>
  <c r="K374" i="8"/>
  <c r="I377" i="8"/>
  <c r="Q378" i="8"/>
  <c r="Q379" i="8"/>
  <c r="O382" i="8"/>
  <c r="O385" i="8"/>
  <c r="O388" i="8"/>
  <c r="O391" i="8"/>
  <c r="O394" i="8"/>
  <c r="C10" i="9"/>
  <c r="D63" i="9"/>
  <c r="C52" i="9"/>
  <c r="C73" i="9"/>
  <c r="D84" i="9"/>
  <c r="D95" i="9"/>
  <c r="C84" i="9"/>
  <c r="C105" i="9"/>
  <c r="D116" i="9"/>
  <c r="D127" i="9"/>
  <c r="C116" i="9"/>
  <c r="D159" i="9"/>
  <c r="C148" i="9"/>
  <c r="D191" i="9"/>
  <c r="C180" i="9"/>
  <c r="D223" i="9"/>
  <c r="C212" i="9"/>
  <c r="D255" i="9"/>
  <c r="C244" i="9"/>
  <c r="D287" i="9"/>
  <c r="C276" i="9"/>
  <c r="D319" i="9"/>
  <c r="C308" i="9"/>
  <c r="D351" i="9"/>
  <c r="C340" i="9"/>
  <c r="D383" i="9"/>
  <c r="C372" i="9"/>
  <c r="M349" i="8"/>
  <c r="O351" i="8"/>
  <c r="K355" i="8"/>
  <c r="I356" i="8"/>
  <c r="Q366" i="8"/>
  <c r="I378" i="8"/>
  <c r="O381" i="8"/>
  <c r="Q382" i="8"/>
  <c r="O384" i="8"/>
  <c r="Q385" i="8"/>
  <c r="O387" i="8"/>
  <c r="Q388" i="8"/>
  <c r="O390" i="8"/>
  <c r="Q391" i="8"/>
  <c r="O393" i="8"/>
  <c r="Q394" i="8"/>
  <c r="O396" i="8"/>
  <c r="C19" i="9"/>
  <c r="D30" i="9"/>
  <c r="C35" i="9"/>
  <c r="D46" i="9"/>
  <c r="D57" i="9"/>
  <c r="D51" i="9"/>
  <c r="C74" i="9"/>
  <c r="D85" i="9"/>
  <c r="D83" i="9"/>
  <c r="D115" i="9"/>
  <c r="D147" i="9"/>
  <c r="D179" i="9"/>
  <c r="D211" i="9"/>
  <c r="D243" i="9"/>
  <c r="D275" i="9"/>
  <c r="D307" i="9"/>
  <c r="Q351" i="8"/>
  <c r="M373" i="8"/>
  <c r="M374" i="8"/>
  <c r="K377" i="8"/>
  <c r="I380" i="8"/>
  <c r="Q381" i="8"/>
  <c r="H383" i="8"/>
  <c r="Q384" i="8"/>
  <c r="H386" i="8"/>
  <c r="Q387" i="8"/>
  <c r="H389" i="8"/>
  <c r="Q390" i="8"/>
  <c r="H392" i="8"/>
  <c r="Q393" i="8"/>
  <c r="H395" i="8"/>
  <c r="Q396" i="8"/>
  <c r="C45" i="9"/>
  <c r="C53" i="9"/>
  <c r="D64" i="9"/>
  <c r="C64" i="9"/>
  <c r="D86" i="9"/>
  <c r="C75" i="9"/>
  <c r="C85" i="9"/>
  <c r="D96" i="9"/>
  <c r="C96" i="9"/>
  <c r="D118" i="9"/>
  <c r="C107" i="9"/>
  <c r="C117" i="9"/>
  <c r="D128" i="9"/>
  <c r="C149" i="9"/>
  <c r="D160" i="9"/>
  <c r="C181" i="9"/>
  <c r="D192" i="9"/>
  <c r="C213" i="9"/>
  <c r="D224" i="9"/>
  <c r="C245" i="9"/>
  <c r="D256" i="9"/>
  <c r="C90" i="9"/>
  <c r="D101" i="9"/>
  <c r="C98" i="9"/>
  <c r="D109" i="9"/>
  <c r="C106" i="9"/>
  <c r="D117" i="9"/>
  <c r="C114" i="9"/>
  <c r="D125" i="9"/>
  <c r="C122" i="9"/>
  <c r="D133" i="9"/>
  <c r="C130" i="9"/>
  <c r="D141" i="9"/>
  <c r="C138" i="9"/>
  <c r="D149" i="9"/>
  <c r="C146" i="9"/>
  <c r="D157" i="9"/>
  <c r="C154" i="9"/>
  <c r="D165" i="9"/>
  <c r="C162" i="9"/>
  <c r="D173" i="9"/>
  <c r="C170" i="9"/>
  <c r="D181" i="9"/>
  <c r="C178" i="9"/>
  <c r="D189" i="9"/>
  <c r="C186" i="9"/>
  <c r="D197" i="9"/>
  <c r="C194" i="9"/>
  <c r="D205" i="9"/>
  <c r="C202" i="9"/>
  <c r="D213" i="9"/>
  <c r="C210" i="9"/>
  <c r="D221" i="9"/>
  <c r="C218" i="9"/>
  <c r="D229" i="9"/>
  <c r="C226" i="9"/>
  <c r="D237" i="9"/>
  <c r="C234" i="9"/>
  <c r="D245" i="9"/>
  <c r="C242" i="9"/>
  <c r="D253" i="9"/>
  <c r="C250" i="9"/>
  <c r="D261" i="9"/>
  <c r="C258" i="9"/>
  <c r="D269" i="9"/>
  <c r="C266" i="9"/>
  <c r="D277" i="9"/>
  <c r="C274" i="9"/>
  <c r="D285" i="9"/>
  <c r="C282" i="9"/>
  <c r="D293" i="9"/>
  <c r="C290" i="9"/>
  <c r="D301" i="9"/>
  <c r="C298" i="9"/>
  <c r="D309" i="9"/>
  <c r="C306" i="9"/>
  <c r="D317" i="9"/>
  <c r="C314" i="9"/>
  <c r="D325" i="9"/>
  <c r="C322" i="9"/>
  <c r="D333" i="9"/>
  <c r="C330" i="9"/>
  <c r="D341" i="9"/>
  <c r="C338" i="9"/>
  <c r="D349" i="9"/>
  <c r="C346" i="9"/>
  <c r="D357" i="9"/>
  <c r="C354" i="9"/>
  <c r="D365" i="9"/>
  <c r="C362" i="9"/>
  <c r="D373" i="9"/>
  <c r="C370" i="9"/>
  <c r="D381" i="9"/>
  <c r="D150" i="9"/>
  <c r="C139" i="9"/>
  <c r="D158" i="9"/>
  <c r="C147" i="9"/>
  <c r="D166" i="9"/>
  <c r="C155" i="9"/>
  <c r="D174" i="9"/>
  <c r="C163" i="9"/>
  <c r="D182" i="9"/>
  <c r="C171" i="9"/>
  <c r="D190" i="9"/>
  <c r="C179" i="9"/>
  <c r="D198" i="9"/>
  <c r="C187" i="9"/>
  <c r="D206" i="9"/>
  <c r="C195" i="9"/>
  <c r="D214" i="9"/>
  <c r="C203" i="9"/>
  <c r="D222" i="9"/>
  <c r="C211" i="9"/>
  <c r="D230" i="9"/>
  <c r="C219" i="9"/>
  <c r="D238" i="9"/>
  <c r="C227" i="9"/>
  <c r="D246" i="9"/>
  <c r="C235" i="9"/>
  <c r="D254" i="9"/>
  <c r="C243" i="9"/>
  <c r="D262" i="9"/>
  <c r="C251" i="9"/>
  <c r="D270" i="9"/>
  <c r="C259" i="9"/>
  <c r="D278" i="9"/>
  <c r="C267" i="9"/>
  <c r="D286" i="9"/>
  <c r="C275" i="9"/>
  <c r="D294" i="9"/>
  <c r="C283" i="9"/>
  <c r="D302" i="9"/>
  <c r="C291" i="9"/>
  <c r="D310" i="9"/>
  <c r="C299" i="9"/>
  <c r="D318" i="9"/>
  <c r="C307" i="9"/>
  <c r="D326" i="9"/>
  <c r="C315" i="9"/>
  <c r="D334" i="9"/>
  <c r="C323" i="9"/>
  <c r="D342" i="9"/>
  <c r="C331" i="9"/>
  <c r="D350" i="9"/>
  <c r="C339" i="9"/>
  <c r="D358" i="9"/>
  <c r="C347" i="9"/>
  <c r="D366" i="9"/>
  <c r="C355" i="9"/>
  <c r="D374" i="9"/>
  <c r="C363" i="9"/>
  <c r="D382" i="9"/>
  <c r="C371" i="9"/>
  <c r="C269" i="9"/>
  <c r="D280" i="9"/>
  <c r="C277" i="9"/>
  <c r="D288" i="9"/>
  <c r="C285" i="9"/>
  <c r="D296" i="9"/>
  <c r="C293" i="9"/>
  <c r="D304" i="9"/>
  <c r="C301" i="9"/>
  <c r="D312" i="9"/>
  <c r="C309" i="9"/>
  <c r="D320" i="9"/>
  <c r="C317" i="9"/>
  <c r="D328" i="9"/>
  <c r="C325" i="9"/>
  <c r="D336" i="9"/>
  <c r="C333" i="9"/>
  <c r="D344" i="9"/>
  <c r="C341" i="9"/>
  <c r="D352" i="9"/>
  <c r="C349" i="9"/>
  <c r="D360" i="9"/>
  <c r="C357" i="9"/>
  <c r="D368" i="9"/>
  <c r="C365" i="9"/>
  <c r="D376" i="9"/>
  <c r="C373" i="9"/>
  <c r="D384" i="9"/>
  <c r="D26" i="9"/>
  <c r="C380" i="9"/>
  <c r="C54" i="9"/>
  <c r="D65" i="9"/>
  <c r="C62" i="9"/>
  <c r="D73" i="9"/>
  <c r="C70" i="9"/>
  <c r="D81" i="9"/>
  <c r="C78" i="9"/>
  <c r="D89" i="9"/>
  <c r="C86" i="9"/>
  <c r="D97" i="9"/>
  <c r="C94" i="9"/>
  <c r="D105" i="9"/>
  <c r="C102" i="9"/>
  <c r="D113" i="9"/>
  <c r="C110" i="9"/>
  <c r="D121" i="9"/>
  <c r="C118" i="9"/>
  <c r="D129" i="9"/>
  <c r="C126" i="9"/>
  <c r="D137" i="9"/>
  <c r="C134" i="9"/>
  <c r="D145" i="9"/>
  <c r="C142" i="9"/>
  <c r="D153" i="9"/>
  <c r="C150" i="9"/>
  <c r="D161" i="9"/>
  <c r="C158" i="9"/>
  <c r="D169" i="9"/>
  <c r="C166" i="9"/>
  <c r="D177" i="9"/>
  <c r="C174" i="9"/>
  <c r="D185" i="9"/>
  <c r="C182" i="9"/>
  <c r="D193" i="9"/>
  <c r="C190" i="9"/>
  <c r="D201" i="9"/>
  <c r="C198" i="9"/>
  <c r="D209" i="9"/>
  <c r="C206" i="9"/>
  <c r="D217" i="9"/>
  <c r="C214" i="9"/>
  <c r="D225" i="9"/>
  <c r="C222" i="9"/>
  <c r="D233" i="9"/>
  <c r="C230" i="9"/>
  <c r="D241" i="9"/>
  <c r="C238" i="9"/>
  <c r="D249" i="9"/>
  <c r="C246" i="9"/>
  <c r="D257" i="9"/>
  <c r="C254" i="9"/>
  <c r="D265" i="9"/>
  <c r="C262" i="9"/>
  <c r="D273" i="9"/>
  <c r="C270" i="9"/>
  <c r="D281" i="9"/>
  <c r="C278" i="9"/>
  <c r="D289" i="9"/>
  <c r="C286" i="9"/>
  <c r="D297" i="9"/>
  <c r="C294" i="9"/>
  <c r="D305" i="9"/>
  <c r="C302" i="9"/>
  <c r="D313" i="9"/>
  <c r="C310" i="9"/>
  <c r="D321" i="9"/>
  <c r="C318" i="9"/>
  <c r="D329" i="9"/>
  <c r="C326" i="9"/>
  <c r="D337" i="9"/>
  <c r="C334" i="9"/>
  <c r="D345" i="9"/>
  <c r="C342" i="9"/>
  <c r="D353" i="9"/>
  <c r="C350" i="9"/>
  <c r="D361" i="9"/>
  <c r="C358" i="9"/>
  <c r="D369" i="9"/>
  <c r="C366" i="9"/>
  <c r="D377" i="9"/>
  <c r="C374" i="9"/>
  <c r="D385" i="9"/>
  <c r="D66" i="9"/>
  <c r="C55" i="9"/>
  <c r="D74" i="9"/>
  <c r="C63" i="9"/>
  <c r="D82" i="9"/>
  <c r="C71" i="9"/>
  <c r="D90" i="9"/>
  <c r="C79" i="9"/>
  <c r="D98" i="9"/>
  <c r="C87" i="9"/>
  <c r="D106" i="9"/>
  <c r="C95" i="9"/>
  <c r="D114" i="9"/>
  <c r="C103" i="9"/>
  <c r="D122" i="9"/>
  <c r="C111" i="9"/>
  <c r="D130" i="9"/>
  <c r="C119" i="9"/>
  <c r="D138" i="9"/>
  <c r="C127" i="9"/>
  <c r="D146" i="9"/>
  <c r="C135" i="9"/>
  <c r="D154" i="9"/>
  <c r="C143" i="9"/>
  <c r="D162" i="9"/>
  <c r="C151" i="9"/>
  <c r="D170" i="9"/>
  <c r="C159" i="9"/>
  <c r="D178" i="9"/>
  <c r="C167" i="9"/>
  <c r="D186" i="9"/>
  <c r="C175" i="9"/>
  <c r="D194" i="9"/>
  <c r="C183" i="9"/>
  <c r="D202" i="9"/>
  <c r="C191" i="9"/>
  <c r="D210" i="9"/>
  <c r="C199" i="9"/>
  <c r="D218" i="9"/>
  <c r="C207" i="9"/>
  <c r="D226" i="9"/>
  <c r="C215" i="9"/>
  <c r="D234" i="9"/>
  <c r="C223" i="9"/>
  <c r="D242" i="9"/>
  <c r="C231" i="9"/>
  <c r="D250" i="9"/>
  <c r="C239" i="9"/>
  <c r="D258" i="9"/>
  <c r="C247" i="9"/>
  <c r="D266" i="9"/>
  <c r="C255" i="9"/>
  <c r="D274" i="9"/>
  <c r="C263" i="9"/>
  <c r="D282" i="9"/>
  <c r="C271" i="9"/>
  <c r="D290" i="9"/>
  <c r="C279" i="9"/>
  <c r="D298" i="9"/>
  <c r="C287" i="9"/>
  <c r="D306" i="9"/>
  <c r="C295" i="9"/>
  <c r="D314" i="9"/>
  <c r="C303" i="9"/>
  <c r="D322" i="9"/>
  <c r="C311" i="9"/>
  <c r="D330" i="9"/>
  <c r="C319" i="9"/>
  <c r="D338" i="9"/>
  <c r="C327" i="9"/>
  <c r="D346" i="9"/>
  <c r="C335" i="9"/>
  <c r="D354" i="9"/>
  <c r="C343" i="9"/>
  <c r="D362" i="9"/>
  <c r="C351" i="9"/>
  <c r="D370" i="9"/>
  <c r="C359" i="9"/>
  <c r="D378" i="9"/>
  <c r="C367" i="9"/>
  <c r="D386" i="9"/>
  <c r="C375" i="9"/>
  <c r="C9" i="9"/>
  <c r="D52" i="9"/>
  <c r="D56" i="9"/>
  <c r="C49" i="9"/>
  <c r="D60" i="9"/>
  <c r="C113" i="9"/>
  <c r="D124" i="9"/>
  <c r="C121" i="9"/>
  <c r="D132" i="9"/>
  <c r="C129" i="9"/>
  <c r="D140" i="9"/>
  <c r="C137" i="9"/>
  <c r="D148" i="9"/>
  <c r="C145" i="9"/>
  <c r="D156" i="9"/>
  <c r="C153" i="9"/>
  <c r="D164" i="9"/>
  <c r="C161" i="9"/>
  <c r="D172" i="9"/>
  <c r="C169" i="9"/>
  <c r="D180" i="9"/>
  <c r="C177" i="9"/>
  <c r="D188" i="9"/>
  <c r="C185" i="9"/>
  <c r="D196" i="9"/>
  <c r="C193" i="9"/>
  <c r="D204" i="9"/>
  <c r="C201" i="9"/>
  <c r="D212" i="9"/>
  <c r="C209" i="9"/>
  <c r="D220" i="9"/>
  <c r="C217" i="9"/>
  <c r="D228" i="9"/>
  <c r="C225" i="9"/>
  <c r="D236" i="9"/>
  <c r="C233" i="9"/>
  <c r="D244" i="9"/>
  <c r="C241" i="9"/>
  <c r="D252" i="9"/>
  <c r="C249" i="9"/>
  <c r="D260" i="9"/>
  <c r="C257" i="9"/>
  <c r="D268" i="9"/>
  <c r="C265" i="9"/>
  <c r="D276" i="9"/>
  <c r="C273" i="9"/>
  <c r="D284" i="9"/>
  <c r="C281" i="9"/>
  <c r="D292" i="9"/>
  <c r="C289" i="9"/>
  <c r="D300" i="9"/>
  <c r="C297" i="9"/>
  <c r="D308" i="9"/>
  <c r="C305" i="9"/>
  <c r="D316" i="9"/>
  <c r="C313" i="9"/>
  <c r="D324" i="9"/>
  <c r="C321" i="9"/>
  <c r="D332" i="9"/>
  <c r="C329" i="9"/>
  <c r="D340" i="9"/>
  <c r="C337" i="9"/>
  <c r="D348" i="9"/>
  <c r="C345" i="9"/>
  <c r="D356" i="9"/>
  <c r="C353" i="9"/>
  <c r="D364" i="9"/>
  <c r="C361" i="9"/>
  <c r="D372" i="9"/>
  <c r="C369" i="9"/>
  <c r="D380" i="9"/>
  <c r="C377" i="9"/>
  <c r="D388" i="9"/>
  <c r="C384" i="9"/>
</calcChain>
</file>

<file path=xl/sharedStrings.xml><?xml version="1.0" encoding="utf-8"?>
<sst xmlns="http://schemas.openxmlformats.org/spreadsheetml/2006/main" count="1236" uniqueCount="583">
  <si>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</si>
  <si>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</si>
  <si>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</si>
  <si>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</si>
  <si>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</si>
  <si>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</si>
  <si>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</si>
  <si>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</si>
  <si>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</si>
  <si>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</si>
  <si>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</si>
  <si>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</si>
  <si>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</si>
  <si>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</si>
  <si>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</si>
  <si>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</si>
  <si>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</si>
  <si>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</si>
  <si>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</si>
  <si>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</si>
  <si>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</si>
  <si>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</si>
  <si>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</si>
  <si>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</si>
  <si>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</si>
  <si>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</si>
  <si>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</si>
  <si>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</si>
  <si>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</si>
  <si>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</si>
  <si>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</si>
  <si>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</si>
  <si>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</si>
  <si>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</si>
  <si>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</si>
  <si>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</si>
  <si>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</si>
  <si>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</si>
  <si>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</si>
  <si>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</si>
  <si>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</si>
  <si>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</si>
  <si>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</si>
  <si>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</si>
  <si>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</si>
  <si>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</si>
  <si>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</si>
  <si>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</si>
  <si>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</si>
  <si>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</si>
  <si>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</si>
  <si>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</si>
  <si>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</si>
  <si>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</si>
  <si>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</si>
  <si>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</si>
  <si>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</si>
  <si>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</si>
  <si>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</si>
  <si>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</si>
  <si>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</si>
  <si>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</si>
  <si>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</si>
  <si>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</si>
  <si>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</si>
  <si>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</si>
  <si>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</si>
  <si>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</si>
  <si>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</si>
  <si>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</si>
  <si>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</si>
  <si>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</si>
  <si>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</si>
  <si>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</si>
  <si>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</si>
  <si>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</si>
  <si>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</si>
  <si>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</si>
  <si>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</si>
  <si>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</si>
  <si>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</si>
  <si>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</si>
  <si>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</si>
  <si>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</si>
  <si>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</si>
  <si>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</si>
  <si>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</si>
  <si>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</si>
  <si>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</si>
  <si>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</si>
  <si>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</si>
  <si>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</si>
  <si>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</si>
  <si>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</si>
  <si>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</si>
  <si>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</si>
  <si>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</si>
  <si>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</si>
  <si>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</si>
  <si>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</si>
  <si>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</si>
  <si>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</si>
  <si>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</si>
  <si>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</si>
  <si>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</si>
  <si>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</si>
  <si>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</si>
  <si>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</si>
  <si>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</si>
  <si>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</si>
  <si>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</si>
  <si>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</si>
  <si>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</si>
  <si>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</si>
  <si>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</si>
  <si>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</si>
  <si>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</si>
  <si>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</si>
  <si>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</si>
  <si>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</si>
  <si>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</si>
  <si>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</si>
  <si>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</si>
  <si>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</si>
  <si>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</si>
  <si>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</si>
  <si>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</si>
  <si>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</si>
  <si>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</si>
  <si>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</si>
  <si>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</si>
  <si>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</si>
  <si>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</si>
  <si>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</si>
  <si>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</si>
  <si>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</si>
  <si>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</si>
  <si>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</si>
  <si>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</si>
  <si>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</si>
  <si>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</si>
  <si>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</si>
  <si>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</si>
  <si>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</si>
  <si>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</si>
  <si>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</si>
  <si>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</si>
  <si>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</si>
  <si>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</si>
  <si>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</si>
  <si>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</si>
  <si>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</si>
  <si>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</si>
  <si>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</si>
  <si>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</si>
  <si>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</si>
  <si>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</si>
  <si>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</si>
  <si>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</si>
  <si>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</si>
  <si>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</si>
  <si>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</si>
  <si>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</si>
  <si>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</si>
  <si>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</si>
  <si>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</si>
  <si>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</si>
  <si>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</si>
  <si>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</si>
  <si>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</si>
  <si>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</si>
  <si>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</si>
  <si>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</si>
  <si>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</si>
  <si>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</si>
  <si>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</si>
  <si>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</si>
  <si>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</si>
  <si>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</si>
  <si>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</si>
  <si>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</si>
  <si>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</si>
  <si>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</si>
  <si>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</si>
  <si>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</si>
  <si>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</si>
  <si>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</si>
  <si>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</si>
  <si>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</si>
  <si>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</si>
  <si>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</si>
  <si>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</si>
  <si>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</si>
  <si>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</si>
  <si>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</si>
  <si>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</si>
  <si>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</si>
  <si>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</si>
  <si>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</si>
  <si>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</si>
  <si>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</si>
  <si>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</si>
  <si>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</si>
  <si>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</si>
  <si>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</si>
  <si>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</si>
  <si>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</si>
  <si>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</si>
  <si>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</si>
  <si>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</si>
  <si>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</si>
  <si>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</si>
  <si>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</si>
  <si>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</si>
  <si>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</si>
  <si>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</si>
  <si>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</si>
  <si>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</si>
  <si>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</si>
  <si>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</si>
  <si>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</si>
  <si>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</si>
  <si>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</si>
  <si>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</si>
  <si>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</si>
  <si>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</si>
  <si>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</si>
  <si>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</si>
  <si>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</si>
  <si>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</si>
  <si>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</si>
  <si>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</si>
  <si>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</si>
  <si>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</si>
  <si>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</si>
  <si>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</si>
  <si>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</si>
  <si>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</si>
  <si>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</si>
  <si>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</si>
  <si>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</si>
  <si>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</si>
  <si>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</si>
  <si>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</si>
  <si>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</si>
  <si>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</si>
  <si>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</si>
  <si>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</si>
  <si>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</si>
  <si>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</si>
  <si>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</si>
  <si>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</si>
  <si>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</si>
  <si>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</si>
  <si>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</si>
  <si>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</si>
  <si>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</si>
  <si>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</si>
  <si>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</si>
  <si>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</si>
  <si>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</si>
  <si>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</si>
  <si>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</si>
  <si>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</si>
  <si>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</si>
  <si>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</si>
  <si>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</si>
  <si>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</si>
  <si>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</si>
  <si>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</si>
  <si>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</si>
  <si>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</si>
  <si>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</si>
  <si>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</si>
  <si>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</si>
  <si>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</si>
  <si>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</si>
  <si>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</si>
  <si>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</si>
  <si>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</si>
  <si>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</si>
  <si>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</si>
  <si>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</si>
  <si>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</si>
  <si>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</si>
  <si>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</si>
  <si>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</si>
  <si>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</si>
  <si>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</si>
  <si>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</si>
  <si>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</si>
  <si>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</si>
  <si>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</si>
  <si>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</si>
  <si>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</si>
  <si>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</si>
  <si>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</si>
  <si>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</si>
  <si>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</si>
  <si>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</si>
  <si>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</si>
  <si>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</si>
  <si>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</si>
  <si>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</si>
  <si>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</si>
  <si>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</si>
  <si>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</si>
  <si>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</si>
  <si>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</si>
  <si>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</si>
  <si>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</si>
  <si>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</si>
  <si>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</si>
  <si>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</si>
  <si>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</si>
  <si>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</si>
  <si>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</si>
  <si>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</si>
  <si>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</si>
  <si>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</si>
  <si>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</si>
  <si>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</si>
  <si>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</si>
  <si>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</si>
  <si>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</si>
  <si>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</si>
  <si>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</si>
  <si>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</si>
  <si>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</si>
  <si>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</si>
  <si>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</si>
  <si>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</si>
  <si>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</si>
  <si>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</si>
  <si>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</si>
  <si>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</si>
  <si>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</si>
  <si>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</si>
  <si>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</si>
  <si>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</si>
  <si>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</si>
  <si>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</si>
  <si>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</si>
  <si>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</si>
  <si>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</si>
  <si>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</si>
  <si>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</si>
  <si>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</si>
  <si>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</si>
  <si>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</si>
  <si>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</si>
  <si>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</si>
  <si>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</si>
  <si>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</si>
  <si>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</si>
  <si>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</si>
  <si>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</si>
  <si>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</si>
  <si>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</si>
  <si>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</si>
  <si>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</si>
  <si>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</si>
  <si>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</si>
  <si>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</si>
  <si>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</si>
  <si>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</si>
  <si>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</si>
  <si>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</si>
  <si>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</si>
  <si>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</si>
  <si>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</si>
  <si>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</si>
  <si>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</si>
  <si>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</si>
  <si>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</si>
  <si>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</si>
  <si>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</si>
  <si>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</si>
  <si>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</si>
  <si>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</si>
  <si>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</si>
  <si>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</si>
  <si>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</si>
  <si>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</si>
  <si>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</si>
  <si>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</si>
  <si>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</si>
  <si>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</si>
  <si>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</si>
  <si>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</si>
  <si>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</si>
  <si>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</si>
  <si>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</si>
  <si>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</si>
  <si>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</si>
  <si>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</si>
  <si>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</si>
  <si>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</si>
  <si>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</si>
  <si>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</si>
  <si>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</si>
  <si>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</si>
  <si>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</si>
  <si>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</si>
  <si>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</si>
  <si>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</si>
  <si>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</si>
  <si>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</si>
  <si>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</si>
  <si>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</si>
  <si>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</si>
  <si>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</si>
  <si>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</si>
  <si>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</si>
  <si>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</si>
  <si>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</si>
  <si>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</si>
  <si>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</si>
  <si>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</si>
  <si>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</si>
  <si>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</si>
  <si>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</si>
  <si>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</si>
  <si>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</si>
  <si>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</si>
  <si>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</si>
  <si>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</si>
  <si>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</si>
  <si>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</si>
  <si>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</si>
  <si>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</si>
  <si>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</si>
  <si>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</si>
  <si>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</si>
  <si>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</si>
  <si>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</si>
  <si>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</si>
  <si>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</si>
  <si>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</si>
  <si>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</si>
  <si>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</si>
  <si>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</si>
  <si>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</si>
  <si>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</si>
  <si>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</si>
  <si>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</si>
  <si>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</si>
  <si>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</si>
  <si>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</si>
  <si>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</si>
  <si>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</si>
  <si>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</si>
  <si>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</si>
  <si>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</si>
  <si>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</si>
  <si>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</si>
  <si>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</si>
  <si>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</si>
  <si>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</si>
  <si>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</si>
  <si>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</si>
  <si>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</si>
  <si>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</si>
  <si>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</si>
  <si>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</si>
  <si>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</si>
  <si>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</si>
  <si>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</si>
  <si>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</si>
  <si>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</si>
  <si>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</si>
  <si>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</si>
  <si>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</si>
  <si>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</si>
  <si>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</si>
  <si>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</si>
  <si>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</si>
  <si>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</si>
  <si>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</si>
  <si>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</si>
  <si>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</si>
  <si>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</si>
  <si>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</si>
  <si>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</si>
  <si>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</si>
  <si>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</si>
  <si>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</si>
  <si>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</si>
  <si>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</si>
  <si>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</si>
  <si>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</si>
  <si>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</si>
  <si>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</si>
  <si>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</si>
  <si>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</si>
  <si>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Mar-22</t>
  </si>
  <si>
    <t>Nov-22</t>
  </si>
  <si>
    <t>Azerbaijan</t>
  </si>
  <si>
    <t>Aug-22</t>
  </si>
  <si>
    <t>Bosnia and Herzegovina</t>
  </si>
  <si>
    <t>Jun-22</t>
  </si>
  <si>
    <t>Jul-22</t>
  </si>
  <si>
    <t>Oct-22</t>
  </si>
  <si>
    <t>Dec-20</t>
  </si>
  <si>
    <t>Dec-21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</si>
  <si>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</si>
  <si>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</si>
  <si>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</si>
  <si>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</si>
  <si>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</si>
  <si>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</si>
  <si>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</si>
  <si>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</si>
  <si>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</si>
  <si>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</si>
  <si>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</si>
  <si>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</si>
  <si>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</si>
  <si>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</si>
  <si>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</si>
  <si>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</si>
  <si>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Dec-22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</si>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</sst>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World'!$H$2:$H$397</c:f>
              <c:numCache>
                <c:formatCode>0.00</c:formatCode>
                <c:ptCount val="396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85.937499999781551</c:v>
                </c:pt>
                <c:pt idx="359">
                  <c:v>83.799342105362598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80.592105263322935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84.292763157857536</c:v>
                </c:pt>
                <c:pt idx="370">
                  <c:v>82.319078947055274</c:v>
                </c:pt>
                <c:pt idx="371">
                  <c:v>82.81250000037268</c:v>
                </c:pt>
                <c:pt idx="372">
                  <c:v>85.690789473534068</c:v>
                </c:pt>
                <c:pt idx="373">
                  <c:v>84.457236842296666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84.539473684105019</c:v>
                </c:pt>
                <c:pt idx="377">
                  <c:v>86.34868421046815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86.677631579346411</c:v>
                </c:pt>
                <c:pt idx="381">
                  <c:v>86.51315789490728</c:v>
                </c:pt>
                <c:pt idx="382">
                  <c:v>87.828947368775459</c:v>
                </c:pt>
                <c:pt idx="383">
                  <c:v>86.924342105593894</c:v>
                </c:pt>
                <c:pt idx="384">
                  <c:v>83.963815789801714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85.855263157973184</c:v>
                </c:pt>
                <c:pt idx="391">
                  <c:v>87.746710526144682</c:v>
                </c:pt>
                <c:pt idx="392">
                  <c:v>86.266447368659811</c:v>
                </c:pt>
                <c:pt idx="393">
                  <c:v>85.361842105478246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A3-4139-9515-13F4D41F6A91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World'!$I$2:$I$397</c:f>
              <c:numCache>
                <c:formatCode>0.00</c:formatCode>
                <c:ptCount val="396"/>
                <c:pt idx="0">
                  <c:v>88.963700234192032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90.12490241998438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88.836846213895399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84.845823575331778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91.491022638563621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96.077283372365329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98.829039812646371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102.43950039032006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107.59172521467603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92.427790788446515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96.409055425448855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98.428961748633881</c:v>
                </c:pt>
                <c:pt idx="265">
                  <c:v>99.326697892271667</c:v>
                </c:pt>
                <c:pt idx="266">
                  <c:v>98.214285714285722</c:v>
                </c:pt>
                <c:pt idx="267">
                  <c:v>98.536299765807968</c:v>
                </c:pt>
                <c:pt idx="268">
                  <c:v>97.238485558157691</c:v>
                </c:pt>
                <c:pt idx="269">
                  <c:v>96.438329430132697</c:v>
                </c:pt>
                <c:pt idx="270">
                  <c:v>97.092115534738483</c:v>
                </c:pt>
                <c:pt idx="271">
                  <c:v>99.258391881342689</c:v>
                </c:pt>
                <c:pt idx="272">
                  <c:v>97.033567525370799</c:v>
                </c:pt>
                <c:pt idx="273">
                  <c:v>95.599141295862609</c:v>
                </c:pt>
                <c:pt idx="274">
                  <c:v>95.589383294301314</c:v>
                </c:pt>
                <c:pt idx="275">
                  <c:v>96.448087431693992</c:v>
                </c:pt>
                <c:pt idx="276">
                  <c:v>96.311475409836063</c:v>
                </c:pt>
                <c:pt idx="277">
                  <c:v>97.228727556596411</c:v>
                </c:pt>
                <c:pt idx="278">
                  <c:v>97.492193598750973</c:v>
                </c:pt>
                <c:pt idx="279">
                  <c:v>98.946135831381739</c:v>
                </c:pt>
                <c:pt idx="280">
                  <c:v>98.672911787665882</c:v>
                </c:pt>
                <c:pt idx="281">
                  <c:v>97.45316159250585</c:v>
                </c:pt>
                <c:pt idx="282">
                  <c:v>96.711553473848554</c:v>
                </c:pt>
                <c:pt idx="283">
                  <c:v>95.999219359875084</c:v>
                </c:pt>
                <c:pt idx="284">
                  <c:v>96.65300546448087</c:v>
                </c:pt>
                <c:pt idx="285">
                  <c:v>96.526151444184222</c:v>
                </c:pt>
                <c:pt idx="286">
                  <c:v>98.272833723653392</c:v>
                </c:pt>
                <c:pt idx="287">
                  <c:v>97.05308352849336</c:v>
                </c:pt>
                <c:pt idx="288">
                  <c:v>95.638173302107731</c:v>
                </c:pt>
                <c:pt idx="289">
                  <c:v>96.965261514441849</c:v>
                </c:pt>
                <c:pt idx="290">
                  <c:v>96.457845433255258</c:v>
                </c:pt>
                <c:pt idx="291">
                  <c:v>96.692037470725992</c:v>
                </c:pt>
                <c:pt idx="292">
                  <c:v>94.857533177205298</c:v>
                </c:pt>
                <c:pt idx="293">
                  <c:v>96.711553473848554</c:v>
                </c:pt>
                <c:pt idx="294">
                  <c:v>97.706869633099132</c:v>
                </c:pt>
                <c:pt idx="295">
                  <c:v>95.940671350507401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94.437939110070261</c:v>
                </c:pt>
                <c:pt idx="299">
                  <c:v>97.238485558157691</c:v>
                </c:pt>
                <c:pt idx="300">
                  <c:v>97.082357533177202</c:v>
                </c:pt>
                <c:pt idx="301">
                  <c:v>97.599531615925045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97.862997658079621</c:v>
                </c:pt>
                <c:pt idx="305">
                  <c:v>97.784933645589376</c:v>
                </c:pt>
                <c:pt idx="306">
                  <c:v>96.789617486338798</c:v>
                </c:pt>
                <c:pt idx="307">
                  <c:v>97.667837626854023</c:v>
                </c:pt>
                <c:pt idx="308">
                  <c:v>98.711943793911004</c:v>
                </c:pt>
                <c:pt idx="309">
                  <c:v>98.838797814207652</c:v>
                </c:pt>
                <c:pt idx="310">
                  <c:v>96.955503512880554</c:v>
                </c:pt>
                <c:pt idx="311">
                  <c:v>97.287275565964094</c:v>
                </c:pt>
                <c:pt idx="312">
                  <c:v>99.004683840749408</c:v>
                </c:pt>
                <c:pt idx="313">
                  <c:v>98.389929742388759</c:v>
                </c:pt>
                <c:pt idx="314">
                  <c:v>97.638563622170182</c:v>
                </c:pt>
                <c:pt idx="315">
                  <c:v>98.692427790788443</c:v>
                </c:pt>
                <c:pt idx="316">
                  <c:v>97.199453551912569</c:v>
                </c:pt>
                <c:pt idx="317">
                  <c:v>96.906713505074165</c:v>
                </c:pt>
                <c:pt idx="318">
                  <c:v>96.740827478532395</c:v>
                </c:pt>
                <c:pt idx="319">
                  <c:v>98.614363778298198</c:v>
                </c:pt>
                <c:pt idx="320">
                  <c:v>97.472677595628411</c:v>
                </c:pt>
                <c:pt idx="321">
                  <c:v>97.179937548790008</c:v>
                </c:pt>
                <c:pt idx="322">
                  <c:v>99.795081967213108</c:v>
                </c:pt>
                <c:pt idx="323">
                  <c:v>98.321623731459795</c:v>
                </c:pt>
                <c:pt idx="324">
                  <c:v>98.663153786104601</c:v>
                </c:pt>
                <c:pt idx="325">
                  <c:v>97.667837626854023</c:v>
                </c:pt>
                <c:pt idx="326">
                  <c:v>98.955893832943005</c:v>
                </c:pt>
                <c:pt idx="327">
                  <c:v>98.604605776736918</c:v>
                </c:pt>
                <c:pt idx="328">
                  <c:v>100.7903981264637</c:v>
                </c:pt>
                <c:pt idx="329">
                  <c:v>99.560889929742387</c:v>
                </c:pt>
                <c:pt idx="330">
                  <c:v>100.09758001561279</c:v>
                </c:pt>
                <c:pt idx="331">
                  <c:v>100.38056206088993</c:v>
                </c:pt>
                <c:pt idx="332">
                  <c:v>101.0831381733021</c:v>
                </c:pt>
                <c:pt idx="333">
                  <c:v>101.61007025761123</c:v>
                </c:pt>
                <c:pt idx="334">
                  <c:v>101.94184231069477</c:v>
                </c:pt>
                <c:pt idx="335">
                  <c:v>103.1128024980484</c:v>
                </c:pt>
                <c:pt idx="336">
                  <c:v>99.326697892271667</c:v>
                </c:pt>
                <c:pt idx="337">
                  <c:v>100.78064012490242</c:v>
                </c:pt>
                <c:pt idx="338">
                  <c:v>101.76619828259173</c:v>
                </c:pt>
                <c:pt idx="339">
                  <c:v>100.76112412177986</c:v>
                </c:pt>
                <c:pt idx="340">
                  <c:v>99.717017954722863</c:v>
                </c:pt>
                <c:pt idx="341">
                  <c:v>101.41491022638564</c:v>
                </c:pt>
                <c:pt idx="342">
                  <c:v>101.19047619047619</c:v>
                </c:pt>
                <c:pt idx="343">
                  <c:v>101.50273224043715</c:v>
                </c:pt>
                <c:pt idx="344">
                  <c:v>100.41959406713504</c:v>
                </c:pt>
                <c:pt idx="345">
                  <c:v>101.48321623731459</c:v>
                </c:pt>
                <c:pt idx="346">
                  <c:v>100.3903200624512</c:v>
                </c:pt>
                <c:pt idx="347">
                  <c:v>101.75644028103044</c:v>
                </c:pt>
                <c:pt idx="348">
                  <c:v>102.05893832943013</c:v>
                </c:pt>
                <c:pt idx="349">
                  <c:v>102.14676034348166</c:v>
                </c:pt>
                <c:pt idx="350">
                  <c:v>101.95160031225605</c:v>
                </c:pt>
                <c:pt idx="351">
                  <c:v>102.27361436377829</c:v>
                </c:pt>
                <c:pt idx="352">
                  <c:v>103.66900858704136</c:v>
                </c:pt>
                <c:pt idx="353">
                  <c:v>101.15144418423107</c:v>
                </c:pt>
                <c:pt idx="354">
                  <c:v>101.59055425448868</c:v>
                </c:pt>
                <c:pt idx="355">
                  <c:v>100.43911007025761</c:v>
                </c:pt>
                <c:pt idx="356">
                  <c:v>101.36612021857923</c:v>
                </c:pt>
                <c:pt idx="357">
                  <c:v>101.18071818891491</c:v>
                </c:pt>
                <c:pt idx="358">
                  <c:v>100.75136612021858</c:v>
                </c:pt>
                <c:pt idx="359">
                  <c:v>98.780249804839968</c:v>
                </c:pt>
                <c:pt idx="360">
                  <c:v>98.829039812646371</c:v>
                </c:pt>
                <c:pt idx="361">
                  <c:v>100.96604215456674</c:v>
                </c:pt>
                <c:pt idx="362">
                  <c:v>83.684621389539416</c:v>
                </c:pt>
                <c:pt idx="363">
                  <c:v>66.510538641686182</c:v>
                </c:pt>
                <c:pt idx="364">
                  <c:v>79.37158469945355</c:v>
                </c:pt>
                <c:pt idx="365">
                  <c:v>89.207650273224047</c:v>
                </c:pt>
                <c:pt idx="366">
                  <c:v>92.613192818110846</c:v>
                </c:pt>
                <c:pt idx="367">
                  <c:v>92.993754879000775</c:v>
                </c:pt>
                <c:pt idx="368">
                  <c:v>94.681889149102261</c:v>
                </c:pt>
                <c:pt idx="369">
                  <c:v>97.160421545667432</c:v>
                </c:pt>
                <c:pt idx="370">
                  <c:v>96.057767369242768</c:v>
                </c:pt>
                <c:pt idx="371">
                  <c:v>95.550351288056206</c:v>
                </c:pt>
                <c:pt idx="372">
                  <c:v>98.272833723653392</c:v>
                </c:pt>
                <c:pt idx="373">
                  <c:v>94.008587041373929</c:v>
                </c:pt>
                <c:pt idx="374">
                  <c:v>95.6967213114754</c:v>
                </c:pt>
                <c:pt idx="375">
                  <c:v>95.85284933645589</c:v>
                </c:pt>
                <c:pt idx="376">
                  <c:v>95.657689305230292</c:v>
                </c:pt>
                <c:pt idx="377">
                  <c:v>95.472287275565961</c:v>
                </c:pt>
                <c:pt idx="378">
                  <c:v>96.106557377049171</c:v>
                </c:pt>
                <c:pt idx="379">
                  <c:v>95.969945355191243</c:v>
                </c:pt>
                <c:pt idx="380">
                  <c:v>94.89656518345042</c:v>
                </c:pt>
                <c:pt idx="381">
                  <c:v>96.565183450429345</c:v>
                </c:pt>
                <c:pt idx="382">
                  <c:v>95.569867291178767</c:v>
                </c:pt>
                <c:pt idx="383">
                  <c:v>95.491803278688522</c:v>
                </c:pt>
                <c:pt idx="384">
                  <c:v>97.170179547228727</c:v>
                </c:pt>
                <c:pt idx="385">
                  <c:v>95.843091334894609</c:v>
                </c:pt>
                <c:pt idx="386">
                  <c:v>95.423497267759558</c:v>
                </c:pt>
                <c:pt idx="387">
                  <c:v>95.101483216237312</c:v>
                </c:pt>
                <c:pt idx="388">
                  <c:v>95.247853239656507</c:v>
                </c:pt>
                <c:pt idx="389">
                  <c:v>96.467603434816539</c:v>
                </c:pt>
                <c:pt idx="390">
                  <c:v>94.82825917252147</c:v>
                </c:pt>
                <c:pt idx="391">
                  <c:v>97.218969555035116</c:v>
                </c:pt>
                <c:pt idx="392">
                  <c:v>96.379781420765013</c:v>
                </c:pt>
                <c:pt idx="393">
                  <c:v>93.920765027322403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A3-4139-9515-13F4D41F6A91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World'!$J$2:$J$408</c:f>
              <c:numCache>
                <c:formatCode>0.00</c:formatCode>
                <c:ptCount val="407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128.59042553190957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A3-4139-9515-13F4D41F6A91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World'!$K$2:$K$397</c:f>
              <c:numCache>
                <c:formatCode>0.00</c:formatCode>
                <c:ptCount val="396"/>
                <c:pt idx="0">
                  <c:v>85.350110958770202</c:v>
                </c:pt>
                <c:pt idx="1">
                  <c:v>83.215164509742777</c:v>
                </c:pt>
                <c:pt idx="2">
                  <c:v>84.082559331068907</c:v>
                </c:pt>
                <c:pt idx="3">
                  <c:v>85.226009281877836</c:v>
                </c:pt>
                <c:pt idx="4">
                  <c:v>84.327006007171974</c:v>
                </c:pt>
                <c:pt idx="5">
                  <c:v>86.53065734847803</c:v>
                </c:pt>
                <c:pt idx="6">
                  <c:v>83.951889191257948</c:v>
                </c:pt>
                <c:pt idx="7">
                  <c:v>82.859618342135207</c:v>
                </c:pt>
                <c:pt idx="8">
                  <c:v>85.740226515291994</c:v>
                </c:pt>
                <c:pt idx="9">
                  <c:v>82.311504582620429</c:v>
                </c:pt>
                <c:pt idx="10">
                  <c:v>84.979708419449025</c:v>
                </c:pt>
                <c:pt idx="11">
                  <c:v>84.565028283333405</c:v>
                </c:pt>
                <c:pt idx="12">
                  <c:v>84.652053859619542</c:v>
                </c:pt>
                <c:pt idx="13">
                  <c:v>83.30739079009949</c:v>
                </c:pt>
                <c:pt idx="14">
                  <c:v>80.407650091929156</c:v>
                </c:pt>
                <c:pt idx="15">
                  <c:v>86.406084498461468</c:v>
                </c:pt>
                <c:pt idx="16">
                  <c:v>82.152114044743627</c:v>
                </c:pt>
                <c:pt idx="17">
                  <c:v>84.727281454292267</c:v>
                </c:pt>
                <c:pt idx="18">
                  <c:v>82.653171470367582</c:v>
                </c:pt>
                <c:pt idx="19">
                  <c:v>82.461396229060497</c:v>
                </c:pt>
                <c:pt idx="20">
                  <c:v>84.523998053944567</c:v>
                </c:pt>
                <c:pt idx="21">
                  <c:v>85.031281579677113</c:v>
                </c:pt>
                <c:pt idx="22">
                  <c:v>84.783016363972919</c:v>
                </c:pt>
                <c:pt idx="23">
                  <c:v>85.634533655290554</c:v>
                </c:pt>
                <c:pt idx="24">
                  <c:v>84.301824268304117</c:v>
                </c:pt>
                <c:pt idx="25">
                  <c:v>84.565573909030519</c:v>
                </c:pt>
                <c:pt idx="26">
                  <c:v>83.497895075358841</c:v>
                </c:pt>
                <c:pt idx="27">
                  <c:v>83.452246099079275</c:v>
                </c:pt>
                <c:pt idx="28">
                  <c:v>82.625492417571536</c:v>
                </c:pt>
                <c:pt idx="29">
                  <c:v>81.657565050303077</c:v>
                </c:pt>
                <c:pt idx="30">
                  <c:v>80.796151961020257</c:v>
                </c:pt>
                <c:pt idx="31">
                  <c:v>80.450403233132278</c:v>
                </c:pt>
                <c:pt idx="32">
                  <c:v>79.955872656347609</c:v>
                </c:pt>
                <c:pt idx="33">
                  <c:v>79.363281316266708</c:v>
                </c:pt>
                <c:pt idx="34">
                  <c:v>78.003956244830675</c:v>
                </c:pt>
                <c:pt idx="35">
                  <c:v>76.730857017478286</c:v>
                </c:pt>
                <c:pt idx="36">
                  <c:v>77.867009315991979</c:v>
                </c:pt>
                <c:pt idx="37">
                  <c:v>76.688589446567278</c:v>
                </c:pt>
                <c:pt idx="38">
                  <c:v>76.889783083325966</c:v>
                </c:pt>
                <c:pt idx="39">
                  <c:v>76.474715539887839</c:v>
                </c:pt>
                <c:pt idx="40">
                  <c:v>77.091822070792801</c:v>
                </c:pt>
                <c:pt idx="41">
                  <c:v>76.503457487633924</c:v>
                </c:pt>
                <c:pt idx="42">
                  <c:v>77.239758568135997</c:v>
                </c:pt>
                <c:pt idx="43">
                  <c:v>76.064720104079839</c:v>
                </c:pt>
                <c:pt idx="44">
                  <c:v>78.218675503908955</c:v>
                </c:pt>
                <c:pt idx="45">
                  <c:v>78.785906301612314</c:v>
                </c:pt>
                <c:pt idx="46">
                  <c:v>79.149407408741908</c:v>
                </c:pt>
                <c:pt idx="47">
                  <c:v>79.363281316266708</c:v>
                </c:pt>
                <c:pt idx="48">
                  <c:v>79.128273623286404</c:v>
                </c:pt>
                <c:pt idx="49">
                  <c:v>81.342248973268141</c:v>
                </c:pt>
                <c:pt idx="50">
                  <c:v>81.32534194473466</c:v>
                </c:pt>
                <c:pt idx="51">
                  <c:v>82.599286523640529</c:v>
                </c:pt>
                <c:pt idx="52">
                  <c:v>82.016839400510634</c:v>
                </c:pt>
                <c:pt idx="53">
                  <c:v>83.336432955696068</c:v>
                </c:pt>
                <c:pt idx="54">
                  <c:v>84.40833854628977</c:v>
                </c:pt>
                <c:pt idx="55">
                  <c:v>84.504708607324417</c:v>
                </c:pt>
                <c:pt idx="56">
                  <c:v>84.552048286710928</c:v>
                </c:pt>
                <c:pt idx="57">
                  <c:v>85.394863645198669</c:v>
                </c:pt>
                <c:pt idx="58">
                  <c:v>86.733054931179197</c:v>
                </c:pt>
                <c:pt idx="59">
                  <c:v>89.015503745157588</c:v>
                </c:pt>
                <c:pt idx="60">
                  <c:v>88.61311647248553</c:v>
                </c:pt>
                <c:pt idx="61">
                  <c:v>87.717043975427643</c:v>
                </c:pt>
                <c:pt idx="62">
                  <c:v>87.579251695035481</c:v>
                </c:pt>
                <c:pt idx="63">
                  <c:v>87.973185453863465</c:v>
                </c:pt>
                <c:pt idx="64">
                  <c:v>88.67567247729859</c:v>
                </c:pt>
                <c:pt idx="65">
                  <c:v>88.057720594840134</c:v>
                </c:pt>
                <c:pt idx="66">
                  <c:v>87.668013593779534</c:v>
                </c:pt>
                <c:pt idx="67">
                  <c:v>87.263090267292398</c:v>
                </c:pt>
                <c:pt idx="68">
                  <c:v>87.706899758476638</c:v>
                </c:pt>
                <c:pt idx="69">
                  <c:v>87.07373155059166</c:v>
                </c:pt>
                <c:pt idx="70">
                  <c:v>87.515850339514301</c:v>
                </c:pt>
                <c:pt idx="71">
                  <c:v>88.269058447704509</c:v>
                </c:pt>
                <c:pt idx="72">
                  <c:v>85.420224187576196</c:v>
                </c:pt>
                <c:pt idx="73">
                  <c:v>85.503913976999399</c:v>
                </c:pt>
                <c:pt idx="74">
                  <c:v>85.727086749921739</c:v>
                </c:pt>
                <c:pt idx="75">
                  <c:v>85.124351192889819</c:v>
                </c:pt>
                <c:pt idx="76">
                  <c:v>86.200483541250904</c:v>
                </c:pt>
                <c:pt idx="77">
                  <c:v>87.307893892018498</c:v>
                </c:pt>
                <c:pt idx="78">
                  <c:v>86.30108035920756</c:v>
                </c:pt>
                <c:pt idx="79">
                  <c:v>86.881836780075858</c:v>
                </c:pt>
                <c:pt idx="80">
                  <c:v>87.217441291012832</c:v>
                </c:pt>
                <c:pt idx="81">
                  <c:v>87.300285728882557</c:v>
                </c:pt>
                <c:pt idx="82">
                  <c:v>88.523509223033344</c:v>
                </c:pt>
                <c:pt idx="83">
                  <c:v>87.218286641720951</c:v>
                </c:pt>
                <c:pt idx="84">
                  <c:v>89.567518217434426</c:v>
                </c:pt>
                <c:pt idx="85">
                  <c:v>88.842206705436851</c:v>
                </c:pt>
                <c:pt idx="86">
                  <c:v>92.4070536121652</c:v>
                </c:pt>
                <c:pt idx="87">
                  <c:v>91.888853196955296</c:v>
                </c:pt>
                <c:pt idx="88">
                  <c:v>91.325849156173959</c:v>
                </c:pt>
                <c:pt idx="89">
                  <c:v>92.216004193202863</c:v>
                </c:pt>
                <c:pt idx="90">
                  <c:v>93.161107072754206</c:v>
                </c:pt>
                <c:pt idx="91">
                  <c:v>94.807006272633728</c:v>
                </c:pt>
                <c:pt idx="92">
                  <c:v>94.468020356328211</c:v>
                </c:pt>
                <c:pt idx="93">
                  <c:v>95.247434358449411</c:v>
                </c:pt>
                <c:pt idx="94">
                  <c:v>94.353052564498483</c:v>
                </c:pt>
                <c:pt idx="95">
                  <c:v>94.52634960421922</c:v>
                </c:pt>
                <c:pt idx="96">
                  <c:v>95.858623430170752</c:v>
                </c:pt>
                <c:pt idx="97">
                  <c:v>97.93311579665334</c:v>
                </c:pt>
                <c:pt idx="98">
                  <c:v>96.917003398444891</c:v>
                </c:pt>
                <c:pt idx="99">
                  <c:v>97.516357550108239</c:v>
                </c:pt>
                <c:pt idx="100">
                  <c:v>97.884930765713349</c:v>
                </c:pt>
                <c:pt idx="101">
                  <c:v>97.723468646050591</c:v>
                </c:pt>
                <c:pt idx="102">
                  <c:v>97.562006526387819</c:v>
                </c:pt>
                <c:pt idx="103">
                  <c:v>97.610191557327809</c:v>
                </c:pt>
                <c:pt idx="104">
                  <c:v>97.80969449013422</c:v>
                </c:pt>
                <c:pt idx="105">
                  <c:v>98.913723435533257</c:v>
                </c:pt>
                <c:pt idx="106">
                  <c:v>98.474140700425693</c:v>
                </c:pt>
                <c:pt idx="107">
                  <c:v>99.207905727112689</c:v>
                </c:pt>
                <c:pt idx="108">
                  <c:v>100</c:v>
                </c:pt>
                <c:pt idx="109">
                  <c:v>98.402285830215121</c:v>
                </c:pt>
                <c:pt idx="110">
                  <c:v>97.328689536514474</c:v>
                </c:pt>
                <c:pt idx="111">
                  <c:v>98.970361979471974</c:v>
                </c:pt>
                <c:pt idx="112">
                  <c:v>98.912032732426297</c:v>
                </c:pt>
                <c:pt idx="113">
                  <c:v>99.886722911277232</c:v>
                </c:pt>
                <c:pt idx="114">
                  <c:v>101.25196544274223</c:v>
                </c:pt>
                <c:pt idx="115">
                  <c:v>100.22232742221421</c:v>
                </c:pt>
                <c:pt idx="116">
                  <c:v>101.36186112609646</c:v>
                </c:pt>
                <c:pt idx="117">
                  <c:v>101.79721710343662</c:v>
                </c:pt>
                <c:pt idx="118">
                  <c:v>102.42869460905999</c:v>
                </c:pt>
                <c:pt idx="119">
                  <c:v>103.1311816324951</c:v>
                </c:pt>
                <c:pt idx="120">
                  <c:v>103.53948636519614</c:v>
                </c:pt>
                <c:pt idx="121">
                  <c:v>103.95539926018776</c:v>
                </c:pt>
                <c:pt idx="122">
                  <c:v>104.90811030202971</c:v>
                </c:pt>
                <c:pt idx="123">
                  <c:v>104.56236157414172</c:v>
                </c:pt>
                <c:pt idx="124">
                  <c:v>105.48463996513063</c:v>
                </c:pt>
                <c:pt idx="125">
                  <c:v>104.53784638331766</c:v>
                </c:pt>
                <c:pt idx="126">
                  <c:v>105.36882682174742</c:v>
                </c:pt>
                <c:pt idx="127">
                  <c:v>104.4101983198765</c:v>
                </c:pt>
                <c:pt idx="128">
                  <c:v>104.54883595182214</c:v>
                </c:pt>
                <c:pt idx="129">
                  <c:v>103.41268365330845</c:v>
                </c:pt>
                <c:pt idx="130">
                  <c:v>105.98086124417688</c:v>
                </c:pt>
                <c:pt idx="131">
                  <c:v>106.87608839052665</c:v>
                </c:pt>
                <c:pt idx="132">
                  <c:v>104.35609582975286</c:v>
                </c:pt>
                <c:pt idx="133">
                  <c:v>104.14729403070358</c:v>
                </c:pt>
                <c:pt idx="134">
                  <c:v>103.61810404614383</c:v>
                </c:pt>
                <c:pt idx="135">
                  <c:v>102.66539300430189</c:v>
                </c:pt>
                <c:pt idx="136">
                  <c:v>104.05092396966893</c:v>
                </c:pt>
                <c:pt idx="137">
                  <c:v>104.3704668036259</c:v>
                </c:pt>
                <c:pt idx="138">
                  <c:v>102.81502020390668</c:v>
                </c:pt>
                <c:pt idx="139">
                  <c:v>105.92675875405325</c:v>
                </c:pt>
                <c:pt idx="140">
                  <c:v>103.86832806455067</c:v>
                </c:pt>
                <c:pt idx="141">
                  <c:v>103.06101746539149</c:v>
                </c:pt>
                <c:pt idx="142">
                  <c:v>101.30944933823442</c:v>
                </c:pt>
                <c:pt idx="143">
                  <c:v>101.31198539289485</c:v>
                </c:pt>
                <c:pt idx="144">
                  <c:v>102.35514903574246</c:v>
                </c:pt>
                <c:pt idx="145">
                  <c:v>102.91561702270872</c:v>
                </c:pt>
                <c:pt idx="146">
                  <c:v>102.65524878735089</c:v>
                </c:pt>
                <c:pt idx="147">
                  <c:v>103.53864101364267</c:v>
                </c:pt>
                <c:pt idx="148">
                  <c:v>102.65017667887537</c:v>
                </c:pt>
                <c:pt idx="149">
                  <c:v>102.64848597576841</c:v>
                </c:pt>
                <c:pt idx="150">
                  <c:v>103.13033628094163</c:v>
                </c:pt>
                <c:pt idx="151">
                  <c:v>103.83705006214414</c:v>
                </c:pt>
                <c:pt idx="152">
                  <c:v>104.09403689128807</c:v>
                </c:pt>
                <c:pt idx="153">
                  <c:v>104.71452482840695</c:v>
                </c:pt>
                <c:pt idx="154">
                  <c:v>104.35778653201447</c:v>
                </c:pt>
                <c:pt idx="155">
                  <c:v>103.71024735025645</c:v>
                </c:pt>
                <c:pt idx="156">
                  <c:v>104.50572302935767</c:v>
                </c:pt>
                <c:pt idx="157">
                  <c:v>104.84724500032362</c:v>
                </c:pt>
                <c:pt idx="158">
                  <c:v>104.5200940032307</c:v>
                </c:pt>
                <c:pt idx="159">
                  <c:v>104.78807040087912</c:v>
                </c:pt>
                <c:pt idx="160">
                  <c:v>103.90890493235472</c:v>
                </c:pt>
                <c:pt idx="161">
                  <c:v>104.26648857945533</c:v>
                </c:pt>
                <c:pt idx="162">
                  <c:v>104.57250579109274</c:v>
                </c:pt>
                <c:pt idx="163">
                  <c:v>104.74073072233796</c:v>
                </c:pt>
                <c:pt idx="164">
                  <c:v>104.13714981375256</c:v>
                </c:pt>
                <c:pt idx="165">
                  <c:v>105.87434696619121</c:v>
                </c:pt>
                <c:pt idx="166">
                  <c:v>105.10169577565247</c:v>
                </c:pt>
                <c:pt idx="167">
                  <c:v>104.5648976279568</c:v>
                </c:pt>
                <c:pt idx="168">
                  <c:v>104.62491757895476</c:v>
                </c:pt>
                <c:pt idx="169">
                  <c:v>105.33247671086538</c:v>
                </c:pt>
                <c:pt idx="170">
                  <c:v>106.51005122873661</c:v>
                </c:pt>
                <c:pt idx="171">
                  <c:v>106.17951882627516</c:v>
                </c:pt>
                <c:pt idx="172">
                  <c:v>106.80338816876258</c:v>
                </c:pt>
                <c:pt idx="173">
                  <c:v>106.94878861144534</c:v>
                </c:pt>
                <c:pt idx="174">
                  <c:v>107.14575549128202</c:v>
                </c:pt>
                <c:pt idx="175">
                  <c:v>105.73401863198397</c:v>
                </c:pt>
                <c:pt idx="176">
                  <c:v>107.41288653737696</c:v>
                </c:pt>
                <c:pt idx="177">
                  <c:v>106.47961857788357</c:v>
                </c:pt>
                <c:pt idx="178">
                  <c:v>107.25226976926767</c:v>
                </c:pt>
                <c:pt idx="179">
                  <c:v>105.05435609626595</c:v>
                </c:pt>
                <c:pt idx="180">
                  <c:v>105.46350617967511</c:v>
                </c:pt>
                <c:pt idx="181">
                  <c:v>105.93436691634383</c:v>
                </c:pt>
                <c:pt idx="182">
                  <c:v>106.69095643074795</c:v>
                </c:pt>
                <c:pt idx="183">
                  <c:v>107.72228515438293</c:v>
                </c:pt>
                <c:pt idx="184">
                  <c:v>106.86256276736171</c:v>
                </c:pt>
                <c:pt idx="185">
                  <c:v>107.38414458963086</c:v>
                </c:pt>
                <c:pt idx="186">
                  <c:v>107.52109151846958</c:v>
                </c:pt>
                <c:pt idx="187">
                  <c:v>108.31318579135689</c:v>
                </c:pt>
                <c:pt idx="188">
                  <c:v>107.88121122023061</c:v>
                </c:pt>
                <c:pt idx="189">
                  <c:v>107.36301080417536</c:v>
                </c:pt>
                <c:pt idx="190">
                  <c:v>108.72740798408688</c:v>
                </c:pt>
                <c:pt idx="191">
                  <c:v>109.58966642492317</c:v>
                </c:pt>
                <c:pt idx="192">
                  <c:v>110.33019426234729</c:v>
                </c:pt>
                <c:pt idx="193">
                  <c:v>110.14337160030698</c:v>
                </c:pt>
                <c:pt idx="194">
                  <c:v>110.71821056030095</c:v>
                </c:pt>
                <c:pt idx="195">
                  <c:v>110.03178521384582</c:v>
                </c:pt>
                <c:pt idx="196">
                  <c:v>111.40125450223286</c:v>
                </c:pt>
                <c:pt idx="197">
                  <c:v>111.77405447475998</c:v>
                </c:pt>
                <c:pt idx="198">
                  <c:v>111.52383045635315</c:v>
                </c:pt>
                <c:pt idx="199">
                  <c:v>111.25923546491865</c:v>
                </c:pt>
                <c:pt idx="200">
                  <c:v>112.07415422636841</c:v>
                </c:pt>
                <c:pt idx="201">
                  <c:v>111.8839501581142</c:v>
                </c:pt>
                <c:pt idx="202">
                  <c:v>113.32358361445021</c:v>
                </c:pt>
                <c:pt idx="203">
                  <c:v>114.71080528207887</c:v>
                </c:pt>
                <c:pt idx="204">
                  <c:v>113.92716452303561</c:v>
                </c:pt>
                <c:pt idx="205">
                  <c:v>113.31851150597471</c:v>
                </c:pt>
                <c:pt idx="206">
                  <c:v>114.70826922826379</c:v>
                </c:pt>
                <c:pt idx="207">
                  <c:v>112.57460226233671</c:v>
                </c:pt>
                <c:pt idx="208">
                  <c:v>115.21209866960064</c:v>
                </c:pt>
                <c:pt idx="209">
                  <c:v>115.10220298624643</c:v>
                </c:pt>
                <c:pt idx="210">
                  <c:v>113.04039089052992</c:v>
                </c:pt>
                <c:pt idx="211">
                  <c:v>113.16803895397109</c:v>
                </c:pt>
                <c:pt idx="212">
                  <c:v>113.59663212057416</c:v>
                </c:pt>
                <c:pt idx="213">
                  <c:v>113.80966067654548</c:v>
                </c:pt>
                <c:pt idx="214">
                  <c:v>112.9626185611357</c:v>
                </c:pt>
                <c:pt idx="215">
                  <c:v>112.74451789668889</c:v>
                </c:pt>
                <c:pt idx="216">
                  <c:v>113.09449338149889</c:v>
                </c:pt>
                <c:pt idx="217">
                  <c:v>113.00319542893976</c:v>
                </c:pt>
                <c:pt idx="218">
                  <c:v>110.94222868477675</c:v>
                </c:pt>
                <c:pt idx="219">
                  <c:v>111.62358192360171</c:v>
                </c:pt>
                <c:pt idx="220">
                  <c:v>108.76629414878401</c:v>
                </c:pt>
                <c:pt idx="221">
                  <c:v>105.34008487400132</c:v>
                </c:pt>
                <c:pt idx="222">
                  <c:v>106.9166652583307</c:v>
                </c:pt>
                <c:pt idx="223">
                  <c:v>104.09910899976359</c:v>
                </c:pt>
                <c:pt idx="224">
                  <c:v>103.57921788144672</c:v>
                </c:pt>
                <c:pt idx="225">
                  <c:v>97.397163001356489</c:v>
                </c:pt>
                <c:pt idx="226">
                  <c:v>95.060611696409126</c:v>
                </c:pt>
                <c:pt idx="227">
                  <c:v>90.10854312205214</c:v>
                </c:pt>
                <c:pt idx="228">
                  <c:v>89.281789440544415</c:v>
                </c:pt>
                <c:pt idx="229">
                  <c:v>89.028184016769018</c:v>
                </c:pt>
                <c:pt idx="230">
                  <c:v>86.703467631879619</c:v>
                </c:pt>
                <c:pt idx="231">
                  <c:v>87.449067577779232</c:v>
                </c:pt>
                <c:pt idx="232">
                  <c:v>86.888599590812973</c:v>
                </c:pt>
                <c:pt idx="233">
                  <c:v>87.710281163845195</c:v>
                </c:pt>
                <c:pt idx="234">
                  <c:v>88.543797656935382</c:v>
                </c:pt>
                <c:pt idx="235">
                  <c:v>88.934350009549476</c:v>
                </c:pt>
                <c:pt idx="236">
                  <c:v>89.824505047423713</c:v>
                </c:pt>
                <c:pt idx="237">
                  <c:v>89.591188057550369</c:v>
                </c:pt>
                <c:pt idx="238">
                  <c:v>89.220078787284848</c:v>
                </c:pt>
                <c:pt idx="239">
                  <c:v>88.728084265160604</c:v>
                </c:pt>
                <c:pt idx="240">
                  <c:v>87.961350533805501</c:v>
                </c:pt>
                <c:pt idx="241">
                  <c:v>87.963886587620564</c:v>
                </c:pt>
                <c:pt idx="242">
                  <c:v>89.897205268342418</c:v>
                </c:pt>
                <c:pt idx="243">
                  <c:v>90.203222479979829</c:v>
                </c:pt>
                <c:pt idx="244">
                  <c:v>89.80168055886125</c:v>
                </c:pt>
                <c:pt idx="245">
                  <c:v>89.876916834440394</c:v>
                </c:pt>
                <c:pt idx="246">
                  <c:v>88.864185842445835</c:v>
                </c:pt>
                <c:pt idx="247">
                  <c:v>88.1033695711197</c:v>
                </c:pt>
                <c:pt idx="248">
                  <c:v>88.641858421076975</c:v>
                </c:pt>
                <c:pt idx="249">
                  <c:v>89.182883324849342</c:v>
                </c:pt>
                <c:pt idx="250">
                  <c:v>91.318240993038017</c:v>
                </c:pt>
                <c:pt idx="251">
                  <c:v>89.071296938388173</c:v>
                </c:pt>
                <c:pt idx="252">
                  <c:v>89.482983076457757</c:v>
                </c:pt>
                <c:pt idx="253">
                  <c:v>89.842257426665327</c:v>
                </c:pt>
                <c:pt idx="254">
                  <c:v>89.111873806192222</c:v>
                </c:pt>
                <c:pt idx="255">
                  <c:v>88.692579505832043</c:v>
                </c:pt>
                <c:pt idx="256">
                  <c:v>87.963886587620564</c:v>
                </c:pt>
                <c:pt idx="257">
                  <c:v>88.300336450111018</c:v>
                </c:pt>
                <c:pt idx="258">
                  <c:v>88.487159112151318</c:v>
                </c:pt>
                <c:pt idx="259">
                  <c:v>88.406005376543206</c:v>
                </c:pt>
                <c:pt idx="260">
                  <c:v>87.203070316294429</c:v>
                </c:pt>
                <c:pt idx="261">
                  <c:v>85.935888548971036</c:v>
                </c:pt>
                <c:pt idx="262">
                  <c:v>85.474326677699835</c:v>
                </c:pt>
                <c:pt idx="263">
                  <c:v>86.485366967432782</c:v>
                </c:pt>
                <c:pt idx="264">
                  <c:v>85.117588382152704</c:v>
                </c:pt>
                <c:pt idx="265">
                  <c:v>84.085414306964253</c:v>
                </c:pt>
                <c:pt idx="266">
                  <c:v>82.773428914914746</c:v>
                </c:pt>
                <c:pt idx="267">
                  <c:v>82.112364109991802</c:v>
                </c:pt>
                <c:pt idx="268">
                  <c:v>82.525740951168345</c:v>
                </c:pt>
                <c:pt idx="269">
                  <c:v>82.581534144398944</c:v>
                </c:pt>
                <c:pt idx="270">
                  <c:v>81.959355504173104</c:v>
                </c:pt>
                <c:pt idx="271">
                  <c:v>83.58243021633551</c:v>
                </c:pt>
                <c:pt idx="272">
                  <c:v>80.950005917547102</c:v>
                </c:pt>
                <c:pt idx="273">
                  <c:v>81.360001352509727</c:v>
                </c:pt>
                <c:pt idx="274">
                  <c:v>79.435981538030774</c:v>
                </c:pt>
                <c:pt idx="275">
                  <c:v>79.770740697414269</c:v>
                </c:pt>
                <c:pt idx="276">
                  <c:v>80.426733393016349</c:v>
                </c:pt>
                <c:pt idx="277">
                  <c:v>79.977851793356592</c:v>
                </c:pt>
                <c:pt idx="278">
                  <c:v>80.651596869045619</c:v>
                </c:pt>
                <c:pt idx="279">
                  <c:v>79.784266319733831</c:v>
                </c:pt>
                <c:pt idx="280">
                  <c:v>80.259353813324594</c:v>
                </c:pt>
                <c:pt idx="281">
                  <c:v>81.005799110777673</c:v>
                </c:pt>
                <c:pt idx="282">
                  <c:v>81.015097976175213</c:v>
                </c:pt>
                <c:pt idx="283">
                  <c:v>81.702368675029163</c:v>
                </c:pt>
                <c:pt idx="284">
                  <c:v>81.433546925827258</c:v>
                </c:pt>
                <c:pt idx="285">
                  <c:v>80.814749691815337</c:v>
                </c:pt>
                <c:pt idx="286">
                  <c:v>81.517236715250462</c:v>
                </c:pt>
                <c:pt idx="287">
                  <c:v>81.72519316274628</c:v>
                </c:pt>
                <c:pt idx="288">
                  <c:v>81.619524236314106</c:v>
                </c:pt>
                <c:pt idx="289">
                  <c:v>82.0963024330118</c:v>
                </c:pt>
                <c:pt idx="290">
                  <c:v>81.561194989268429</c:v>
                </c:pt>
                <c:pt idx="291">
                  <c:v>82.436133700870812</c:v>
                </c:pt>
                <c:pt idx="292">
                  <c:v>82.10644664996282</c:v>
                </c:pt>
                <c:pt idx="293">
                  <c:v>81.697296566553661</c:v>
                </c:pt>
                <c:pt idx="294">
                  <c:v>81.616988182499014</c:v>
                </c:pt>
                <c:pt idx="295">
                  <c:v>82.015994048957168</c:v>
                </c:pt>
                <c:pt idx="296">
                  <c:v>82.218878387977455</c:v>
                </c:pt>
                <c:pt idx="297">
                  <c:v>81.843542360789911</c:v>
                </c:pt>
                <c:pt idx="298">
                  <c:v>81.511319256066841</c:v>
                </c:pt>
                <c:pt idx="299">
                  <c:v>81.704059378136122</c:v>
                </c:pt>
                <c:pt idx="300">
                  <c:v>81.876511066303379</c:v>
                </c:pt>
                <c:pt idx="301">
                  <c:v>82.938272439946061</c:v>
                </c:pt>
                <c:pt idx="302">
                  <c:v>83.55199756548248</c:v>
                </c:pt>
                <c:pt idx="303">
                  <c:v>84.328030162235123</c:v>
                </c:pt>
                <c:pt idx="304">
                  <c:v>85.324699478095027</c:v>
                </c:pt>
                <c:pt idx="305">
                  <c:v>85.482780192389257</c:v>
                </c:pt>
                <c:pt idx="306">
                  <c:v>86.283327979965975</c:v>
                </c:pt>
                <c:pt idx="307">
                  <c:v>84.355926759273103</c:v>
                </c:pt>
                <c:pt idx="308">
                  <c:v>85.535191979405937</c:v>
                </c:pt>
                <c:pt idx="309">
                  <c:v>85.009383401060092</c:v>
                </c:pt>
                <c:pt idx="310">
                  <c:v>84.947672747800524</c:v>
                </c:pt>
                <c:pt idx="311">
                  <c:v>84.787901331244711</c:v>
                </c:pt>
                <c:pt idx="312">
                  <c:v>86.095659966372196</c:v>
                </c:pt>
                <c:pt idx="313">
                  <c:v>85.760900806988687</c:v>
                </c:pt>
                <c:pt idx="314">
                  <c:v>86.526789186790339</c:v>
                </c:pt>
                <c:pt idx="315">
                  <c:v>86.692478063375134</c:v>
                </c:pt>
                <c:pt idx="316">
                  <c:v>84.830168901310373</c:v>
                </c:pt>
                <c:pt idx="317">
                  <c:v>85.094763893590255</c:v>
                </c:pt>
                <c:pt idx="318">
                  <c:v>85.211422388526927</c:v>
                </c:pt>
                <c:pt idx="319">
                  <c:v>86.345038633225542</c:v>
                </c:pt>
                <c:pt idx="320">
                  <c:v>86.142154294205227</c:v>
                </c:pt>
                <c:pt idx="321">
                  <c:v>86.377161986340184</c:v>
                </c:pt>
                <c:pt idx="322">
                  <c:v>87.258863509525014</c:v>
                </c:pt>
                <c:pt idx="323">
                  <c:v>87.286760106562994</c:v>
                </c:pt>
                <c:pt idx="324">
                  <c:v>88.115204491177678</c:v>
                </c:pt>
                <c:pt idx="325">
                  <c:v>87.482881634000833</c:v>
                </c:pt>
                <c:pt idx="326">
                  <c:v>87.317192757416038</c:v>
                </c:pt>
                <c:pt idx="327">
                  <c:v>87.324800919706618</c:v>
                </c:pt>
                <c:pt idx="328">
                  <c:v>88.324851640935094</c:v>
                </c:pt>
                <c:pt idx="329">
                  <c:v>88.329923749410582</c:v>
                </c:pt>
                <c:pt idx="330">
                  <c:v>88.11182308496376</c:v>
                </c:pt>
                <c:pt idx="331">
                  <c:v>88.455881109744794</c:v>
                </c:pt>
                <c:pt idx="332">
                  <c:v>89.02987471903063</c:v>
                </c:pt>
                <c:pt idx="333">
                  <c:v>89.959761273155465</c:v>
                </c:pt>
                <c:pt idx="334">
                  <c:v>90.973337616703503</c:v>
                </c:pt>
                <c:pt idx="335">
                  <c:v>92.481444537036197</c:v>
                </c:pt>
                <c:pt idx="336">
                  <c:v>89.071296938388173</c:v>
                </c:pt>
                <c:pt idx="337">
                  <c:v>90.080646525014174</c:v>
                </c:pt>
                <c:pt idx="338">
                  <c:v>91.055336703865109</c:v>
                </c:pt>
                <c:pt idx="339">
                  <c:v>89.02057585363309</c:v>
                </c:pt>
                <c:pt idx="340">
                  <c:v>89.323211659056597</c:v>
                </c:pt>
                <c:pt idx="341">
                  <c:v>88.363737806477545</c:v>
                </c:pt>
                <c:pt idx="342">
                  <c:v>88.439819433610154</c:v>
                </c:pt>
                <c:pt idx="343">
                  <c:v>89.11440986085266</c:v>
                </c:pt>
                <c:pt idx="344">
                  <c:v>89.011276988235551</c:v>
                </c:pt>
                <c:pt idx="345">
                  <c:v>89.824505047423713</c:v>
                </c:pt>
                <c:pt idx="346">
                  <c:v>88.41953099970813</c:v>
                </c:pt>
                <c:pt idx="347">
                  <c:v>88.154936007428262</c:v>
                </c:pt>
                <c:pt idx="348">
                  <c:v>90.752700898441603</c:v>
                </c:pt>
                <c:pt idx="349">
                  <c:v>90.143202529827221</c:v>
                </c:pt>
                <c:pt idx="350">
                  <c:v>89.875226132178796</c:v>
                </c:pt>
                <c:pt idx="351">
                  <c:v>90.034152197181129</c:v>
                </c:pt>
                <c:pt idx="352">
                  <c:v>90.257324970103454</c:v>
                </c:pt>
                <c:pt idx="353">
                  <c:v>89.662197576207475</c:v>
                </c:pt>
                <c:pt idx="354">
                  <c:v>88.991833905887006</c:v>
                </c:pt>
                <c:pt idx="355">
                  <c:v>89.646981250780954</c:v>
                </c:pt>
                <c:pt idx="356">
                  <c:v>89.192182190246882</c:v>
                </c:pt>
                <c:pt idx="357">
                  <c:v>88.965628011955985</c:v>
                </c:pt>
                <c:pt idx="358">
                  <c:v>89.756031582581699</c:v>
                </c:pt>
                <c:pt idx="359">
                  <c:v>88.778805349915672</c:v>
                </c:pt>
                <c:pt idx="360">
                  <c:v>89.315603496766016</c:v>
                </c:pt>
                <c:pt idx="361">
                  <c:v>89.104265643901641</c:v>
                </c:pt>
                <c:pt idx="362">
                  <c:v>77.330211169141648</c:v>
                </c:pt>
                <c:pt idx="363">
                  <c:v>59.320844675721283</c:v>
                </c:pt>
                <c:pt idx="364">
                  <c:v>68.55461815496011</c:v>
                </c:pt>
                <c:pt idx="365">
                  <c:v>76.225336873034493</c:v>
                </c:pt>
                <c:pt idx="366">
                  <c:v>82.224795848006437</c:v>
                </c:pt>
                <c:pt idx="367">
                  <c:v>84.679696350152113</c:v>
                </c:pt>
                <c:pt idx="368">
                  <c:v>86.137082185729724</c:v>
                </c:pt>
                <c:pt idx="369">
                  <c:v>87.400037196131109</c:v>
                </c:pt>
                <c:pt idx="370">
                  <c:v>86.388151554844683</c:v>
                </c:pt>
                <c:pt idx="371">
                  <c:v>87.465974606312699</c:v>
                </c:pt>
                <c:pt idx="372">
                  <c:v>87.261399564185439</c:v>
                </c:pt>
                <c:pt idx="373">
                  <c:v>87.141359663880223</c:v>
                </c:pt>
                <c:pt idx="374">
                  <c:v>88.04926708099606</c:v>
                </c:pt>
                <c:pt idx="375">
                  <c:v>87.746631274727221</c:v>
                </c:pt>
                <c:pt idx="376">
                  <c:v>86.150607808049301</c:v>
                </c:pt>
                <c:pt idx="377">
                  <c:v>84.999239184109086</c:v>
                </c:pt>
                <c:pt idx="378">
                  <c:v>85.30863780111504</c:v>
                </c:pt>
                <c:pt idx="379">
                  <c:v>85.7067983160197</c:v>
                </c:pt>
                <c:pt idx="380">
                  <c:v>86.756724770449765</c:v>
                </c:pt>
                <c:pt idx="381">
                  <c:v>87.374676653753568</c:v>
                </c:pt>
                <c:pt idx="382">
                  <c:v>89.215006678809331</c:v>
                </c:pt>
                <c:pt idx="383">
                  <c:v>89.143997160152225</c:v>
                </c:pt>
                <c:pt idx="384">
                  <c:v>88.847278813912354</c:v>
                </c:pt>
                <c:pt idx="385">
                  <c:v>89.797453801939227</c:v>
                </c:pt>
                <c:pt idx="386">
                  <c:v>87.945288856825499</c:v>
                </c:pt>
                <c:pt idx="387">
                  <c:v>89.953843813126483</c:v>
                </c:pt>
                <c:pt idx="388">
                  <c:v>89.88198894291591</c:v>
                </c:pt>
                <c:pt idx="389">
                  <c:v>90.850761661737849</c:v>
                </c:pt>
                <c:pt idx="390">
                  <c:v>89.862545860567351</c:v>
                </c:pt>
                <c:pt idx="391">
                  <c:v>90.002874194774606</c:v>
                </c:pt>
                <c:pt idx="392">
                  <c:v>89.909040188400382</c:v>
                </c:pt>
                <c:pt idx="393">
                  <c:v>89.52355994426182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A3-4139-9515-13F4D41F6A91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World'!$L$2:$L$408</c:f>
              <c:numCache>
                <c:formatCode>0.00</c:formatCode>
                <c:ptCount val="407"/>
                <c:pt idx="0">
                  <c:v>88.141601518435763</c:v>
                </c:pt>
                <c:pt idx="1">
                  <c:v>89.174053558659224</c:v>
                </c:pt>
                <c:pt idx="2">
                  <c:v>88.918601507262565</c:v>
                </c:pt>
                <c:pt idx="3">
                  <c:v>89.280491912849172</c:v>
                </c:pt>
                <c:pt idx="4">
                  <c:v>89.259204242458111</c:v>
                </c:pt>
                <c:pt idx="5">
                  <c:v>88.684437127374309</c:v>
                </c:pt>
                <c:pt idx="6">
                  <c:v>89.025039862569827</c:v>
                </c:pt>
                <c:pt idx="7">
                  <c:v>89.621094648044689</c:v>
                </c:pt>
                <c:pt idx="8">
                  <c:v>90.068135738547483</c:v>
                </c:pt>
                <c:pt idx="9">
                  <c:v>90.249080940782122</c:v>
                </c:pt>
                <c:pt idx="10">
                  <c:v>89.397574103910614</c:v>
                </c:pt>
                <c:pt idx="11">
                  <c:v>90.334231624581008</c:v>
                </c:pt>
                <c:pt idx="12">
                  <c:v>92.178770949720672</c:v>
                </c:pt>
                <c:pt idx="13">
                  <c:v>91.061452513966486</c:v>
                </c:pt>
                <c:pt idx="14">
                  <c:v>90.167597765363126</c:v>
                </c:pt>
                <c:pt idx="15">
                  <c:v>89.608938547486034</c:v>
                </c:pt>
                <c:pt idx="16">
                  <c:v>89.608938547486034</c:v>
                </c:pt>
                <c:pt idx="17">
                  <c:v>91.284916201117326</c:v>
                </c:pt>
                <c:pt idx="18">
                  <c:v>89.608938547486034</c:v>
                </c:pt>
                <c:pt idx="19">
                  <c:v>89.497206703910607</c:v>
                </c:pt>
                <c:pt idx="20">
                  <c:v>89.720670391061446</c:v>
                </c:pt>
                <c:pt idx="21">
                  <c:v>90.055865921787699</c:v>
                </c:pt>
                <c:pt idx="22">
                  <c:v>91.061452513966486</c:v>
                </c:pt>
                <c:pt idx="23">
                  <c:v>90.391061452513966</c:v>
                </c:pt>
                <c:pt idx="24">
                  <c:v>91.508379888268166</c:v>
                </c:pt>
                <c:pt idx="25">
                  <c:v>91.843575418994419</c:v>
                </c:pt>
                <c:pt idx="26">
                  <c:v>90.949720670391073</c:v>
                </c:pt>
                <c:pt idx="27">
                  <c:v>90.837988826815632</c:v>
                </c:pt>
                <c:pt idx="28">
                  <c:v>90.279329608938539</c:v>
                </c:pt>
                <c:pt idx="29">
                  <c:v>89.385474860335194</c:v>
                </c:pt>
                <c:pt idx="30">
                  <c:v>88.268156424581008</c:v>
                </c:pt>
                <c:pt idx="31">
                  <c:v>88.156424581005595</c:v>
                </c:pt>
                <c:pt idx="32">
                  <c:v>87.374301675977648</c:v>
                </c:pt>
                <c:pt idx="33">
                  <c:v>87.597765363128502</c:v>
                </c:pt>
                <c:pt idx="34">
                  <c:v>86.815642458100569</c:v>
                </c:pt>
                <c:pt idx="35">
                  <c:v>85.25139664804469</c:v>
                </c:pt>
                <c:pt idx="36">
                  <c:v>85.69832402234637</c:v>
                </c:pt>
                <c:pt idx="37">
                  <c:v>85.02793296089385</c:v>
                </c:pt>
                <c:pt idx="38">
                  <c:v>84.804469273743024</c:v>
                </c:pt>
                <c:pt idx="39">
                  <c:v>84.357541899441344</c:v>
                </c:pt>
                <c:pt idx="40">
                  <c:v>84.134078212290504</c:v>
                </c:pt>
                <c:pt idx="41">
                  <c:v>83.687150837988838</c:v>
                </c:pt>
                <c:pt idx="42">
                  <c:v>83.240223463687158</c:v>
                </c:pt>
                <c:pt idx="43">
                  <c:v>84.357541899441344</c:v>
                </c:pt>
                <c:pt idx="44">
                  <c:v>84.692737430167597</c:v>
                </c:pt>
                <c:pt idx="45">
                  <c:v>84.916201117318437</c:v>
                </c:pt>
                <c:pt idx="46">
                  <c:v>84.804469273743024</c:v>
                </c:pt>
                <c:pt idx="47">
                  <c:v>84.916201117318437</c:v>
                </c:pt>
                <c:pt idx="48">
                  <c:v>85.02793296089385</c:v>
                </c:pt>
                <c:pt idx="49">
                  <c:v>86.256983240223462</c:v>
                </c:pt>
                <c:pt idx="50">
                  <c:v>86.368715083798875</c:v>
                </c:pt>
                <c:pt idx="51">
                  <c:v>87.932960893854755</c:v>
                </c:pt>
                <c:pt idx="52">
                  <c:v>87.709497206703915</c:v>
                </c:pt>
                <c:pt idx="53">
                  <c:v>88.379888268156421</c:v>
                </c:pt>
                <c:pt idx="54">
                  <c:v>88.603351955307261</c:v>
                </c:pt>
                <c:pt idx="55">
                  <c:v>88.826815642458101</c:v>
                </c:pt>
                <c:pt idx="56">
                  <c:v>89.385474860335194</c:v>
                </c:pt>
                <c:pt idx="57">
                  <c:v>90.391061452513966</c:v>
                </c:pt>
                <c:pt idx="58">
                  <c:v>90.949720670391073</c:v>
                </c:pt>
                <c:pt idx="59">
                  <c:v>91.955307262569832</c:v>
                </c:pt>
                <c:pt idx="60">
                  <c:v>91.284916201117326</c:v>
                </c:pt>
                <c:pt idx="61">
                  <c:v>91.508379888268166</c:v>
                </c:pt>
                <c:pt idx="62">
                  <c:v>91.396648044692739</c:v>
                </c:pt>
                <c:pt idx="63">
                  <c:v>91.731843575418992</c:v>
                </c:pt>
                <c:pt idx="64">
                  <c:v>92.067039106145259</c:v>
                </c:pt>
                <c:pt idx="65">
                  <c:v>91.731843575418992</c:v>
                </c:pt>
                <c:pt idx="66">
                  <c:v>91.620111731843579</c:v>
                </c:pt>
                <c:pt idx="67">
                  <c:v>91.620111731843579</c:v>
                </c:pt>
                <c:pt idx="68">
                  <c:v>92.178770949720672</c:v>
                </c:pt>
                <c:pt idx="69">
                  <c:v>90.949720670391073</c:v>
                </c:pt>
                <c:pt idx="70">
                  <c:v>91.396648044692739</c:v>
                </c:pt>
                <c:pt idx="71">
                  <c:v>92.402234636871512</c:v>
                </c:pt>
                <c:pt idx="72">
                  <c:v>91.508379888268166</c:v>
                </c:pt>
                <c:pt idx="73">
                  <c:v>91.173184357541899</c:v>
                </c:pt>
                <c:pt idx="74">
                  <c:v>91.284916201117326</c:v>
                </c:pt>
                <c:pt idx="75">
                  <c:v>90.502793296089379</c:v>
                </c:pt>
                <c:pt idx="76">
                  <c:v>91.508379888268166</c:v>
                </c:pt>
                <c:pt idx="77">
                  <c:v>91.508379888268166</c:v>
                </c:pt>
                <c:pt idx="78">
                  <c:v>90.726256983240233</c:v>
                </c:pt>
                <c:pt idx="79">
                  <c:v>91.843575418994419</c:v>
                </c:pt>
                <c:pt idx="80">
                  <c:v>91.843575418994419</c:v>
                </c:pt>
                <c:pt idx="81">
                  <c:v>91.396648044692739</c:v>
                </c:pt>
                <c:pt idx="82">
                  <c:v>92.178770949720672</c:v>
                </c:pt>
                <c:pt idx="83">
                  <c:v>92.067039106145259</c:v>
                </c:pt>
                <c:pt idx="84">
                  <c:v>92.290502793296085</c:v>
                </c:pt>
                <c:pt idx="85">
                  <c:v>92.849162011173178</c:v>
                </c:pt>
                <c:pt idx="86">
                  <c:v>93.85474860335195</c:v>
                </c:pt>
                <c:pt idx="87">
                  <c:v>94.97206703910615</c:v>
                </c:pt>
                <c:pt idx="88">
                  <c:v>94.07821229050279</c:v>
                </c:pt>
                <c:pt idx="89">
                  <c:v>95.642458100558656</c:v>
                </c:pt>
                <c:pt idx="90">
                  <c:v>96.424581005586589</c:v>
                </c:pt>
                <c:pt idx="91">
                  <c:v>96.536312849162016</c:v>
                </c:pt>
                <c:pt idx="92">
                  <c:v>96.312849162011176</c:v>
                </c:pt>
                <c:pt idx="93">
                  <c:v>97.653631284916202</c:v>
                </c:pt>
                <c:pt idx="94">
                  <c:v>97.318435754189935</c:v>
                </c:pt>
                <c:pt idx="95">
                  <c:v>98.324022346368722</c:v>
                </c:pt>
                <c:pt idx="96">
                  <c:v>98.659217877094974</c:v>
                </c:pt>
                <c:pt idx="97">
                  <c:v>99.106145251396654</c:v>
                </c:pt>
                <c:pt idx="98">
                  <c:v>99.106145251396654</c:v>
                </c:pt>
                <c:pt idx="99">
                  <c:v>99.441340782122907</c:v>
                </c:pt>
                <c:pt idx="100">
                  <c:v>99.888268156424587</c:v>
                </c:pt>
                <c:pt idx="101">
                  <c:v>99.329608938547494</c:v>
                </c:pt>
                <c:pt idx="102">
                  <c:v>100.44692737430168</c:v>
                </c:pt>
                <c:pt idx="103">
                  <c:v>98.882681564245814</c:v>
                </c:pt>
                <c:pt idx="104">
                  <c:v>99.329608938547494</c:v>
                </c:pt>
                <c:pt idx="105">
                  <c:v>99.55307262569832</c:v>
                </c:pt>
                <c:pt idx="106">
                  <c:v>98.994413407821227</c:v>
                </c:pt>
                <c:pt idx="107">
                  <c:v>98.435754189944134</c:v>
                </c:pt>
                <c:pt idx="108">
                  <c:v>100</c:v>
                </c:pt>
                <c:pt idx="109">
                  <c:v>98.770949720670401</c:v>
                </c:pt>
                <c:pt idx="110">
                  <c:v>98.882681564245814</c:v>
                </c:pt>
                <c:pt idx="111">
                  <c:v>99.55307262569832</c:v>
                </c:pt>
                <c:pt idx="112">
                  <c:v>99.664804469273747</c:v>
                </c:pt>
                <c:pt idx="113">
                  <c:v>100.44692737430168</c:v>
                </c:pt>
                <c:pt idx="114">
                  <c:v>101.2290502793296</c:v>
                </c:pt>
                <c:pt idx="115">
                  <c:v>101.11731843575419</c:v>
                </c:pt>
                <c:pt idx="116">
                  <c:v>102.01117318435755</c:v>
                </c:pt>
                <c:pt idx="117">
                  <c:v>103.12849162011173</c:v>
                </c:pt>
                <c:pt idx="118">
                  <c:v>103.57541899441341</c:v>
                </c:pt>
                <c:pt idx="119">
                  <c:v>103.24022346368716</c:v>
                </c:pt>
                <c:pt idx="120">
                  <c:v>102.90502793296089</c:v>
                </c:pt>
                <c:pt idx="121">
                  <c:v>104.1340782122905</c:v>
                </c:pt>
                <c:pt idx="122">
                  <c:v>104.58100558659217</c:v>
                </c:pt>
                <c:pt idx="123">
                  <c:v>105.8100558659218</c:v>
                </c:pt>
                <c:pt idx="124">
                  <c:v>107.26256983240224</c:v>
                </c:pt>
                <c:pt idx="125">
                  <c:v>105.8100558659218</c:v>
                </c:pt>
                <c:pt idx="126">
                  <c:v>107.15083798882682</c:v>
                </c:pt>
                <c:pt idx="127">
                  <c:v>107.15083798882682</c:v>
                </c:pt>
                <c:pt idx="128">
                  <c:v>107.26256983240224</c:v>
                </c:pt>
                <c:pt idx="129">
                  <c:v>107.48603351955308</c:v>
                </c:pt>
                <c:pt idx="130">
                  <c:v>108.49162011173183</c:v>
                </c:pt>
                <c:pt idx="131">
                  <c:v>109.27374301675977</c:v>
                </c:pt>
                <c:pt idx="132">
                  <c:v>108.26815642458101</c:v>
                </c:pt>
                <c:pt idx="133">
                  <c:v>108.71508379888267</c:v>
                </c:pt>
                <c:pt idx="134">
                  <c:v>108.15642458100558</c:v>
                </c:pt>
                <c:pt idx="135">
                  <c:v>107.15083798882682</c:v>
                </c:pt>
                <c:pt idx="136">
                  <c:v>107.48603351955308</c:v>
                </c:pt>
                <c:pt idx="137">
                  <c:v>107.48603351955308</c:v>
                </c:pt>
                <c:pt idx="138">
                  <c:v>105.47486033519553</c:v>
                </c:pt>
                <c:pt idx="139">
                  <c:v>108.15642458100558</c:v>
                </c:pt>
                <c:pt idx="140">
                  <c:v>106.70391061452514</c:v>
                </c:pt>
                <c:pt idx="141">
                  <c:v>105.25139664804469</c:v>
                </c:pt>
                <c:pt idx="142">
                  <c:v>104.46927374301676</c:v>
                </c:pt>
                <c:pt idx="143">
                  <c:v>105.25139664804469</c:v>
                </c:pt>
                <c:pt idx="144">
                  <c:v>105.25139664804469</c:v>
                </c:pt>
                <c:pt idx="145">
                  <c:v>105.58659217877096</c:v>
                </c:pt>
                <c:pt idx="146">
                  <c:v>106.4804469273743</c:v>
                </c:pt>
                <c:pt idx="147">
                  <c:v>106.25698324022346</c:v>
                </c:pt>
                <c:pt idx="148">
                  <c:v>106.70391061452514</c:v>
                </c:pt>
                <c:pt idx="149">
                  <c:v>107.26256983240224</c:v>
                </c:pt>
                <c:pt idx="150">
                  <c:v>106.36871508379889</c:v>
                </c:pt>
                <c:pt idx="151">
                  <c:v>106.81564245810056</c:v>
                </c:pt>
                <c:pt idx="152">
                  <c:v>107.15083798882682</c:v>
                </c:pt>
                <c:pt idx="153">
                  <c:v>106.4804469273743</c:v>
                </c:pt>
                <c:pt idx="154">
                  <c:v>107.15083798882682</c:v>
                </c:pt>
                <c:pt idx="155">
                  <c:v>105.47486033519553</c:v>
                </c:pt>
                <c:pt idx="156">
                  <c:v>107.26256983240224</c:v>
                </c:pt>
                <c:pt idx="157">
                  <c:v>107.37430167597765</c:v>
                </c:pt>
                <c:pt idx="158">
                  <c:v>106.59217877094973</c:v>
                </c:pt>
                <c:pt idx="159">
                  <c:v>107.0391061452514</c:v>
                </c:pt>
                <c:pt idx="160">
                  <c:v>105.25139664804469</c:v>
                </c:pt>
                <c:pt idx="161">
                  <c:v>105.25139664804469</c:v>
                </c:pt>
                <c:pt idx="162">
                  <c:v>107.0391061452514</c:v>
                </c:pt>
                <c:pt idx="163">
                  <c:v>105.8100558659218</c:v>
                </c:pt>
                <c:pt idx="164">
                  <c:v>105.47486033519553</c:v>
                </c:pt>
                <c:pt idx="165">
                  <c:v>108.15642458100558</c:v>
                </c:pt>
                <c:pt idx="166">
                  <c:v>107.82122905027933</c:v>
                </c:pt>
                <c:pt idx="167">
                  <c:v>108.15642458100558</c:v>
                </c:pt>
                <c:pt idx="168">
                  <c:v>108.04469273743017</c:v>
                </c:pt>
                <c:pt idx="169">
                  <c:v>108.60335195530726</c:v>
                </c:pt>
                <c:pt idx="170">
                  <c:v>108.26815642458101</c:v>
                </c:pt>
                <c:pt idx="171">
                  <c:v>109.27374301675977</c:v>
                </c:pt>
                <c:pt idx="172">
                  <c:v>109.27374301675977</c:v>
                </c:pt>
                <c:pt idx="173">
                  <c:v>109.27374301675977</c:v>
                </c:pt>
                <c:pt idx="174">
                  <c:v>110.27932960893855</c:v>
                </c:pt>
                <c:pt idx="175">
                  <c:v>107.93296089385474</c:v>
                </c:pt>
                <c:pt idx="176">
                  <c:v>109.60893854748603</c:v>
                </c:pt>
                <c:pt idx="177">
                  <c:v>110.16759776536313</c:v>
                </c:pt>
                <c:pt idx="178">
                  <c:v>108.93854748603351</c:v>
                </c:pt>
                <c:pt idx="179">
                  <c:v>108.93854748603351</c:v>
                </c:pt>
                <c:pt idx="180">
                  <c:v>109.83240223463687</c:v>
                </c:pt>
                <c:pt idx="181">
                  <c:v>109.60893854748603</c:v>
                </c:pt>
                <c:pt idx="182">
                  <c:v>109.49720670391062</c:v>
                </c:pt>
                <c:pt idx="183">
                  <c:v>111.06145251396649</c:v>
                </c:pt>
                <c:pt idx="184">
                  <c:v>109.60893854748603</c:v>
                </c:pt>
                <c:pt idx="185">
                  <c:v>110.61452513966481</c:v>
                </c:pt>
                <c:pt idx="186">
                  <c:v>111.1731843575419</c:v>
                </c:pt>
                <c:pt idx="187">
                  <c:v>109.9441340782123</c:v>
                </c:pt>
                <c:pt idx="188">
                  <c:v>111.39664804469274</c:v>
                </c:pt>
                <c:pt idx="189">
                  <c:v>111.62011173184358</c:v>
                </c:pt>
                <c:pt idx="190">
                  <c:v>113.5195530726257</c:v>
                </c:pt>
                <c:pt idx="191">
                  <c:v>112.29050279329608</c:v>
                </c:pt>
                <c:pt idx="192">
                  <c:v>113.07262569832403</c:v>
                </c:pt>
                <c:pt idx="193">
                  <c:v>113.07262569832403</c:v>
                </c:pt>
                <c:pt idx="194">
                  <c:v>113.96648044692738</c:v>
                </c:pt>
                <c:pt idx="195">
                  <c:v>114.30167597765363</c:v>
                </c:pt>
                <c:pt idx="196">
                  <c:v>115.97765363128491</c:v>
                </c:pt>
                <c:pt idx="197">
                  <c:v>115.8659217877095</c:v>
                </c:pt>
                <c:pt idx="198">
                  <c:v>115.64245810055866</c:v>
                </c:pt>
                <c:pt idx="199">
                  <c:v>115.97765363128491</c:v>
                </c:pt>
                <c:pt idx="200">
                  <c:v>116.08938547486034</c:v>
                </c:pt>
                <c:pt idx="201">
                  <c:v>115.75418994413407</c:v>
                </c:pt>
                <c:pt idx="202">
                  <c:v>116.87150837988827</c:v>
                </c:pt>
                <c:pt idx="203">
                  <c:v>118.65921787709497</c:v>
                </c:pt>
                <c:pt idx="204">
                  <c:v>117.98882681564245</c:v>
                </c:pt>
                <c:pt idx="205">
                  <c:v>118.77094972067039</c:v>
                </c:pt>
                <c:pt idx="206">
                  <c:v>119.44134078212291</c:v>
                </c:pt>
                <c:pt idx="207">
                  <c:v>117.76536312849163</c:v>
                </c:pt>
                <c:pt idx="208">
                  <c:v>119.88826815642457</c:v>
                </c:pt>
                <c:pt idx="209">
                  <c:v>120</c:v>
                </c:pt>
                <c:pt idx="210">
                  <c:v>120.22346368715083</c:v>
                </c:pt>
                <c:pt idx="211">
                  <c:v>121.00558659217877</c:v>
                </c:pt>
                <c:pt idx="212">
                  <c:v>120.55865921787711</c:v>
                </c:pt>
                <c:pt idx="213">
                  <c:v>121.45251396648045</c:v>
                </c:pt>
                <c:pt idx="214">
                  <c:v>120.78212290502793</c:v>
                </c:pt>
                <c:pt idx="215">
                  <c:v>121.22905027932961</c:v>
                </c:pt>
                <c:pt idx="216">
                  <c:v>122.3463687150838</c:v>
                </c:pt>
                <c:pt idx="217">
                  <c:v>122.12290502793296</c:v>
                </c:pt>
                <c:pt idx="218">
                  <c:v>121.56424581005587</c:v>
                </c:pt>
                <c:pt idx="219">
                  <c:v>123.0167597765363</c:v>
                </c:pt>
                <c:pt idx="220">
                  <c:v>119.44134078212291</c:v>
                </c:pt>
                <c:pt idx="221">
                  <c:v>119.55307262569832</c:v>
                </c:pt>
                <c:pt idx="222">
                  <c:v>118.54748603351955</c:v>
                </c:pt>
                <c:pt idx="223">
                  <c:v>117.98882681564245</c:v>
                </c:pt>
                <c:pt idx="224">
                  <c:v>117.09497206703909</c:v>
                </c:pt>
                <c:pt idx="225">
                  <c:v>114.30167597765363</c:v>
                </c:pt>
                <c:pt idx="226">
                  <c:v>110.05586592178771</c:v>
                </c:pt>
                <c:pt idx="227">
                  <c:v>106.03351955307264</c:v>
                </c:pt>
                <c:pt idx="228">
                  <c:v>101.67597765363128</c:v>
                </c:pt>
                <c:pt idx="229">
                  <c:v>99.441340782122907</c:v>
                </c:pt>
                <c:pt idx="230">
                  <c:v>98.100558659217867</c:v>
                </c:pt>
                <c:pt idx="231">
                  <c:v>96.759776536312842</c:v>
                </c:pt>
                <c:pt idx="232">
                  <c:v>99.106145251396654</c:v>
                </c:pt>
                <c:pt idx="233">
                  <c:v>99.664804469273747</c:v>
                </c:pt>
                <c:pt idx="234">
                  <c:v>99.888268156424587</c:v>
                </c:pt>
                <c:pt idx="235">
                  <c:v>100</c:v>
                </c:pt>
                <c:pt idx="236">
                  <c:v>102.3463687150838</c:v>
                </c:pt>
                <c:pt idx="237">
                  <c:v>102.01117318435755</c:v>
                </c:pt>
                <c:pt idx="238">
                  <c:v>102.23463687150839</c:v>
                </c:pt>
                <c:pt idx="239">
                  <c:v>102.23463687150839</c:v>
                </c:pt>
                <c:pt idx="240">
                  <c:v>104.02234636871508</c:v>
                </c:pt>
                <c:pt idx="241">
                  <c:v>103.46368715083798</c:v>
                </c:pt>
                <c:pt idx="242">
                  <c:v>105.3631284916201</c:v>
                </c:pt>
                <c:pt idx="243">
                  <c:v>105.8100558659218</c:v>
                </c:pt>
                <c:pt idx="244">
                  <c:v>107.82122905027933</c:v>
                </c:pt>
                <c:pt idx="245">
                  <c:v>107.93296089385474</c:v>
                </c:pt>
                <c:pt idx="246">
                  <c:v>107.48603351955308</c:v>
                </c:pt>
                <c:pt idx="247">
                  <c:v>108.37988826815642</c:v>
                </c:pt>
                <c:pt idx="248">
                  <c:v>108.60335195530726</c:v>
                </c:pt>
                <c:pt idx="249">
                  <c:v>109.49720670391062</c:v>
                </c:pt>
                <c:pt idx="250">
                  <c:v>110.50279329608939</c:v>
                </c:pt>
                <c:pt idx="251">
                  <c:v>111.28491620111731</c:v>
                </c:pt>
                <c:pt idx="252">
                  <c:v>110.72625698324022</c:v>
                </c:pt>
                <c:pt idx="253">
                  <c:v>111.8435754189944</c:v>
                </c:pt>
                <c:pt idx="254">
                  <c:v>111.95530726256983</c:v>
                </c:pt>
                <c:pt idx="255">
                  <c:v>111.50837988826815</c:v>
                </c:pt>
                <c:pt idx="256">
                  <c:v>112.17877094972067</c:v>
                </c:pt>
                <c:pt idx="257">
                  <c:v>110.61452513966481</c:v>
                </c:pt>
                <c:pt idx="258">
                  <c:v>111.73184357541899</c:v>
                </c:pt>
                <c:pt idx="259">
                  <c:v>111.8435754189944</c:v>
                </c:pt>
                <c:pt idx="260">
                  <c:v>110.72625698324022</c:v>
                </c:pt>
                <c:pt idx="261">
                  <c:v>110.39106145251397</c:v>
                </c:pt>
                <c:pt idx="262">
                  <c:v>110.72625698324022</c:v>
                </c:pt>
                <c:pt idx="263">
                  <c:v>110.05586592178771</c:v>
                </c:pt>
                <c:pt idx="264">
                  <c:v>109.16201117318437</c:v>
                </c:pt>
                <c:pt idx="265">
                  <c:v>109.9441340782123</c:v>
                </c:pt>
                <c:pt idx="266">
                  <c:v>109.72067039106146</c:v>
                </c:pt>
                <c:pt idx="267">
                  <c:v>108.8268156424581</c:v>
                </c:pt>
                <c:pt idx="268">
                  <c:v>109.83240223463687</c:v>
                </c:pt>
                <c:pt idx="269">
                  <c:v>108.8268156424581</c:v>
                </c:pt>
                <c:pt idx="270">
                  <c:v>109.16201117318437</c:v>
                </c:pt>
                <c:pt idx="271">
                  <c:v>109.9441340782123</c:v>
                </c:pt>
                <c:pt idx="272">
                  <c:v>107.93296089385474</c:v>
                </c:pt>
                <c:pt idx="273">
                  <c:v>107.0391061452514</c:v>
                </c:pt>
                <c:pt idx="274">
                  <c:v>106.25698324022346</c:v>
                </c:pt>
                <c:pt idx="275">
                  <c:v>106.81564245810056</c:v>
                </c:pt>
                <c:pt idx="276">
                  <c:v>106.36871508379889</c:v>
                </c:pt>
                <c:pt idx="277">
                  <c:v>106.4804469273743</c:v>
                </c:pt>
                <c:pt idx="278">
                  <c:v>107.70949720670392</c:v>
                </c:pt>
                <c:pt idx="279">
                  <c:v>107.93296089385474</c:v>
                </c:pt>
                <c:pt idx="280">
                  <c:v>108.15642458100558</c:v>
                </c:pt>
                <c:pt idx="281">
                  <c:v>108.15642458100558</c:v>
                </c:pt>
                <c:pt idx="282">
                  <c:v>107.26256983240224</c:v>
                </c:pt>
                <c:pt idx="283">
                  <c:v>107.70949720670392</c:v>
                </c:pt>
                <c:pt idx="284">
                  <c:v>107.93296089385474</c:v>
                </c:pt>
                <c:pt idx="285">
                  <c:v>107.37430167597765</c:v>
                </c:pt>
                <c:pt idx="286">
                  <c:v>108.8268156424581</c:v>
                </c:pt>
                <c:pt idx="287">
                  <c:v>108.60335195530726</c:v>
                </c:pt>
                <c:pt idx="288">
                  <c:v>108.26815642458101</c:v>
                </c:pt>
                <c:pt idx="289">
                  <c:v>109.05027932960893</c:v>
                </c:pt>
                <c:pt idx="290">
                  <c:v>108.49162011173183</c:v>
                </c:pt>
                <c:pt idx="291">
                  <c:v>110.16759776536313</c:v>
                </c:pt>
                <c:pt idx="292">
                  <c:v>109.27374301675977</c:v>
                </c:pt>
                <c:pt idx="293">
                  <c:v>108.71508379888267</c:v>
                </c:pt>
                <c:pt idx="294">
                  <c:v>109.60893854748603</c:v>
                </c:pt>
                <c:pt idx="295">
                  <c:v>107.70949720670392</c:v>
                </c:pt>
                <c:pt idx="296">
                  <c:v>108.8268156424581</c:v>
                </c:pt>
                <c:pt idx="297">
                  <c:v>108.49162011173183</c:v>
                </c:pt>
                <c:pt idx="298">
                  <c:v>108.15642458100558</c:v>
                </c:pt>
                <c:pt idx="299">
                  <c:v>109.72067039106146</c:v>
                </c:pt>
                <c:pt idx="300">
                  <c:v>109.05027932960893</c:v>
                </c:pt>
                <c:pt idx="301">
                  <c:v>112.06703910614524</c:v>
                </c:pt>
                <c:pt idx="302">
                  <c:v>112.17877094972067</c:v>
                </c:pt>
                <c:pt idx="303">
                  <c:v>111.06145251396649</c:v>
                </c:pt>
                <c:pt idx="304">
                  <c:v>111.95530726256983</c:v>
                </c:pt>
                <c:pt idx="305">
                  <c:v>112.17877094972067</c:v>
                </c:pt>
                <c:pt idx="306">
                  <c:v>112.73743016759778</c:v>
                </c:pt>
                <c:pt idx="307">
                  <c:v>111.39664804469274</c:v>
                </c:pt>
                <c:pt idx="308">
                  <c:v>112.06703910614524</c:v>
                </c:pt>
                <c:pt idx="309">
                  <c:v>112.51396648044692</c:v>
                </c:pt>
                <c:pt idx="310">
                  <c:v>111.62011173184358</c:v>
                </c:pt>
                <c:pt idx="311">
                  <c:v>111.95530726256983</c:v>
                </c:pt>
                <c:pt idx="312">
                  <c:v>114.74860335195531</c:v>
                </c:pt>
                <c:pt idx="313">
                  <c:v>112.9608938547486</c:v>
                </c:pt>
                <c:pt idx="314">
                  <c:v>112.4022346368715</c:v>
                </c:pt>
                <c:pt idx="315">
                  <c:v>113.5195530726257</c:v>
                </c:pt>
                <c:pt idx="316">
                  <c:v>111.95530726256983</c:v>
                </c:pt>
                <c:pt idx="317">
                  <c:v>113.07262569832403</c:v>
                </c:pt>
                <c:pt idx="318">
                  <c:v>113.07262569832403</c:v>
                </c:pt>
                <c:pt idx="319">
                  <c:v>113.07262569832403</c:v>
                </c:pt>
                <c:pt idx="320">
                  <c:v>113.29608938547487</c:v>
                </c:pt>
                <c:pt idx="321">
                  <c:v>114.86033519553072</c:v>
                </c:pt>
                <c:pt idx="322">
                  <c:v>114.63687150837988</c:v>
                </c:pt>
                <c:pt idx="323">
                  <c:v>114.52513966480447</c:v>
                </c:pt>
                <c:pt idx="324">
                  <c:v>113.85474860335196</c:v>
                </c:pt>
                <c:pt idx="325">
                  <c:v>114.86033519553072</c:v>
                </c:pt>
                <c:pt idx="326">
                  <c:v>114.41340782122906</c:v>
                </c:pt>
                <c:pt idx="327">
                  <c:v>115.3072625698324</c:v>
                </c:pt>
                <c:pt idx="328">
                  <c:v>115.75418994413407</c:v>
                </c:pt>
                <c:pt idx="329">
                  <c:v>115.3072625698324</c:v>
                </c:pt>
                <c:pt idx="330">
                  <c:v>117.09497206703909</c:v>
                </c:pt>
                <c:pt idx="331">
                  <c:v>117.87709497206704</c:v>
                </c:pt>
                <c:pt idx="332">
                  <c:v>117.31843575418995</c:v>
                </c:pt>
                <c:pt idx="333">
                  <c:v>118.10055865921788</c:v>
                </c:pt>
                <c:pt idx="334">
                  <c:v>120.44692737430168</c:v>
                </c:pt>
                <c:pt idx="335">
                  <c:v>120.78212290502793</c:v>
                </c:pt>
                <c:pt idx="336">
                  <c:v>118.21229050279329</c:v>
                </c:pt>
                <c:pt idx="337">
                  <c:v>117.31843575418995</c:v>
                </c:pt>
                <c:pt idx="338">
                  <c:v>117.54189944134079</c:v>
                </c:pt>
                <c:pt idx="339">
                  <c:v>117.20670391061454</c:v>
                </c:pt>
                <c:pt idx="340">
                  <c:v>118.77094972067039</c:v>
                </c:pt>
                <c:pt idx="341">
                  <c:v>118.54748603351955</c:v>
                </c:pt>
                <c:pt idx="342">
                  <c:v>117.09497206703909</c:v>
                </c:pt>
                <c:pt idx="343">
                  <c:v>118.65921787709497</c:v>
                </c:pt>
                <c:pt idx="344">
                  <c:v>117.6536312849162</c:v>
                </c:pt>
                <c:pt idx="345">
                  <c:v>118.43575418994413</c:v>
                </c:pt>
                <c:pt idx="346">
                  <c:v>116.53631284916202</c:v>
                </c:pt>
                <c:pt idx="347">
                  <c:v>116.9832402234637</c:v>
                </c:pt>
                <c:pt idx="348">
                  <c:v>117.98882681564245</c:v>
                </c:pt>
                <c:pt idx="349">
                  <c:v>117.76536312849163</c:v>
                </c:pt>
                <c:pt idx="350">
                  <c:v>117.87709497206704</c:v>
                </c:pt>
                <c:pt idx="351">
                  <c:v>117.31843575418995</c:v>
                </c:pt>
                <c:pt idx="352">
                  <c:v>117.6536312849162</c:v>
                </c:pt>
                <c:pt idx="353">
                  <c:v>116.75977653631284</c:v>
                </c:pt>
                <c:pt idx="354">
                  <c:v>116.42458100558659</c:v>
                </c:pt>
                <c:pt idx="355">
                  <c:v>116.53631284916202</c:v>
                </c:pt>
                <c:pt idx="356">
                  <c:v>116.75977653631284</c:v>
                </c:pt>
                <c:pt idx="357">
                  <c:v>117.09497206703909</c:v>
                </c:pt>
                <c:pt idx="358">
                  <c:v>115.97765363128491</c:v>
                </c:pt>
                <c:pt idx="359">
                  <c:v>113.74301675977654</c:v>
                </c:pt>
                <c:pt idx="360">
                  <c:v>116.42458100558659</c:v>
                </c:pt>
                <c:pt idx="361">
                  <c:v>116.20111731843575</c:v>
                </c:pt>
                <c:pt idx="362">
                  <c:v>103.57541899441341</c:v>
                </c:pt>
                <c:pt idx="363">
                  <c:v>83.910614525139664</c:v>
                </c:pt>
                <c:pt idx="364">
                  <c:v>95.307262569832403</c:v>
                </c:pt>
                <c:pt idx="365">
                  <c:v>104.80446927374301</c:v>
                </c:pt>
                <c:pt idx="366">
                  <c:v>109.9441340782123</c:v>
                </c:pt>
                <c:pt idx="367">
                  <c:v>109.60893854748603</c:v>
                </c:pt>
                <c:pt idx="368">
                  <c:v>110.27932960893855</c:v>
                </c:pt>
                <c:pt idx="369">
                  <c:v>113.18435754189943</c:v>
                </c:pt>
                <c:pt idx="370">
                  <c:v>117.6536312849162</c:v>
                </c:pt>
                <c:pt idx="371">
                  <c:v>116.42458100558659</c:v>
                </c:pt>
                <c:pt idx="372">
                  <c:v>118.21229050279329</c:v>
                </c:pt>
                <c:pt idx="373">
                  <c:v>116.53631284916202</c:v>
                </c:pt>
                <c:pt idx="374">
                  <c:v>117.43016759776535</c:v>
                </c:pt>
                <c:pt idx="375">
                  <c:v>118.65921787709497</c:v>
                </c:pt>
                <c:pt idx="376">
                  <c:v>116.20111731843575</c:v>
                </c:pt>
                <c:pt idx="377">
                  <c:v>116.20111731843575</c:v>
                </c:pt>
                <c:pt idx="378">
                  <c:v>119.21787709497207</c:v>
                </c:pt>
                <c:pt idx="379">
                  <c:v>114.86033519553072</c:v>
                </c:pt>
                <c:pt idx="380">
                  <c:v>114.30167597765363</c:v>
                </c:pt>
                <c:pt idx="381">
                  <c:v>113.85474860335196</c:v>
                </c:pt>
                <c:pt idx="382">
                  <c:v>116.75977653631284</c:v>
                </c:pt>
                <c:pt idx="383">
                  <c:v>118.21229050279329</c:v>
                </c:pt>
                <c:pt idx="384">
                  <c:v>117.43016759776535</c:v>
                </c:pt>
                <c:pt idx="385">
                  <c:v>118.10055865921788</c:v>
                </c:pt>
                <c:pt idx="386">
                  <c:v>116.20111731843575</c:v>
                </c:pt>
                <c:pt idx="387">
                  <c:v>116.08938547486034</c:v>
                </c:pt>
                <c:pt idx="388">
                  <c:v>117.6536312849162</c:v>
                </c:pt>
                <c:pt idx="389">
                  <c:v>118.65921787709497</c:v>
                </c:pt>
                <c:pt idx="390">
                  <c:v>116.31284916201116</c:v>
                </c:pt>
                <c:pt idx="391">
                  <c:v>118.21229050279329</c:v>
                </c:pt>
                <c:pt idx="392">
                  <c:v>119.10614525139664</c:v>
                </c:pt>
                <c:pt idx="393">
                  <c:v>116.75977653631284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A3-4139-9515-13F4D41F6A91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World'!$M$2:$M$397</c:f>
              <c:numCache>
                <c:formatCode>0.00</c:formatCode>
                <c:ptCount val="396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115.91160221033823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A3-4139-9515-13F4D41F6A91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World'!$O$2:$O$408</c:f>
              <c:numCache>
                <c:formatCode>0.00</c:formatCode>
                <c:ptCount val="407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A3-4139-9515-13F4D41F6A91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A3-4139-9515-13F4D41F6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World'!$L$2:$L$403</c:f>
              <c:numCache>
                <c:formatCode>0.00</c:formatCode>
                <c:ptCount val="402"/>
                <c:pt idx="0">
                  <c:v>88.141601518435763</c:v>
                </c:pt>
                <c:pt idx="1">
                  <c:v>89.174053558659224</c:v>
                </c:pt>
                <c:pt idx="2">
                  <c:v>88.918601507262565</c:v>
                </c:pt>
                <c:pt idx="3">
                  <c:v>89.280491912849172</c:v>
                </c:pt>
                <c:pt idx="4">
                  <c:v>89.259204242458111</c:v>
                </c:pt>
                <c:pt idx="5">
                  <c:v>88.684437127374309</c:v>
                </c:pt>
                <c:pt idx="6">
                  <c:v>89.025039862569827</c:v>
                </c:pt>
                <c:pt idx="7">
                  <c:v>89.621094648044689</c:v>
                </c:pt>
                <c:pt idx="8">
                  <c:v>90.068135738547483</c:v>
                </c:pt>
                <c:pt idx="9">
                  <c:v>90.249080940782122</c:v>
                </c:pt>
                <c:pt idx="10">
                  <c:v>89.397574103910614</c:v>
                </c:pt>
                <c:pt idx="11">
                  <c:v>90.334231624581008</c:v>
                </c:pt>
                <c:pt idx="12">
                  <c:v>92.178770949720672</c:v>
                </c:pt>
                <c:pt idx="13">
                  <c:v>91.061452513966486</c:v>
                </c:pt>
                <c:pt idx="14">
                  <c:v>90.167597765363126</c:v>
                </c:pt>
                <c:pt idx="15">
                  <c:v>89.608938547486034</c:v>
                </c:pt>
                <c:pt idx="16">
                  <c:v>89.608938547486034</c:v>
                </c:pt>
                <c:pt idx="17">
                  <c:v>91.284916201117326</c:v>
                </c:pt>
                <c:pt idx="18">
                  <c:v>89.608938547486034</c:v>
                </c:pt>
                <c:pt idx="19">
                  <c:v>89.497206703910607</c:v>
                </c:pt>
                <c:pt idx="20">
                  <c:v>89.720670391061446</c:v>
                </c:pt>
                <c:pt idx="21">
                  <c:v>90.055865921787699</c:v>
                </c:pt>
                <c:pt idx="22">
                  <c:v>91.061452513966486</c:v>
                </c:pt>
                <c:pt idx="23">
                  <c:v>90.391061452513966</c:v>
                </c:pt>
                <c:pt idx="24">
                  <c:v>91.508379888268166</c:v>
                </c:pt>
                <c:pt idx="25">
                  <c:v>91.843575418994419</c:v>
                </c:pt>
                <c:pt idx="26">
                  <c:v>90.949720670391073</c:v>
                </c:pt>
                <c:pt idx="27">
                  <c:v>90.837988826815632</c:v>
                </c:pt>
                <c:pt idx="28">
                  <c:v>90.279329608938539</c:v>
                </c:pt>
                <c:pt idx="29">
                  <c:v>89.385474860335194</c:v>
                </c:pt>
                <c:pt idx="30">
                  <c:v>88.268156424581008</c:v>
                </c:pt>
                <c:pt idx="31">
                  <c:v>88.156424581005595</c:v>
                </c:pt>
                <c:pt idx="32">
                  <c:v>87.374301675977648</c:v>
                </c:pt>
                <c:pt idx="33">
                  <c:v>87.597765363128502</c:v>
                </c:pt>
                <c:pt idx="34">
                  <c:v>86.815642458100569</c:v>
                </c:pt>
                <c:pt idx="35">
                  <c:v>85.25139664804469</c:v>
                </c:pt>
                <c:pt idx="36">
                  <c:v>85.69832402234637</c:v>
                </c:pt>
                <c:pt idx="37">
                  <c:v>85.02793296089385</c:v>
                </c:pt>
                <c:pt idx="38">
                  <c:v>84.804469273743024</c:v>
                </c:pt>
                <c:pt idx="39">
                  <c:v>84.357541899441344</c:v>
                </c:pt>
                <c:pt idx="40">
                  <c:v>84.134078212290504</c:v>
                </c:pt>
                <c:pt idx="41">
                  <c:v>83.687150837988838</c:v>
                </c:pt>
                <c:pt idx="42">
                  <c:v>83.240223463687158</c:v>
                </c:pt>
                <c:pt idx="43">
                  <c:v>84.357541899441344</c:v>
                </c:pt>
                <c:pt idx="44">
                  <c:v>84.692737430167597</c:v>
                </c:pt>
                <c:pt idx="45">
                  <c:v>84.916201117318437</c:v>
                </c:pt>
                <c:pt idx="46">
                  <c:v>84.804469273743024</c:v>
                </c:pt>
                <c:pt idx="47">
                  <c:v>84.916201117318437</c:v>
                </c:pt>
                <c:pt idx="48">
                  <c:v>85.02793296089385</c:v>
                </c:pt>
                <c:pt idx="49">
                  <c:v>86.256983240223462</c:v>
                </c:pt>
                <c:pt idx="50">
                  <c:v>86.368715083798875</c:v>
                </c:pt>
                <c:pt idx="51">
                  <c:v>87.932960893854755</c:v>
                </c:pt>
                <c:pt idx="52">
                  <c:v>87.709497206703915</c:v>
                </c:pt>
                <c:pt idx="53">
                  <c:v>88.379888268156421</c:v>
                </c:pt>
                <c:pt idx="54">
                  <c:v>88.603351955307261</c:v>
                </c:pt>
                <c:pt idx="55">
                  <c:v>88.826815642458101</c:v>
                </c:pt>
                <c:pt idx="56">
                  <c:v>89.385474860335194</c:v>
                </c:pt>
                <c:pt idx="57">
                  <c:v>90.391061452513966</c:v>
                </c:pt>
                <c:pt idx="58">
                  <c:v>90.949720670391073</c:v>
                </c:pt>
                <c:pt idx="59">
                  <c:v>91.955307262569832</c:v>
                </c:pt>
                <c:pt idx="60">
                  <c:v>91.284916201117326</c:v>
                </c:pt>
                <c:pt idx="61">
                  <c:v>91.508379888268166</c:v>
                </c:pt>
                <c:pt idx="62">
                  <c:v>91.396648044692739</c:v>
                </c:pt>
                <c:pt idx="63">
                  <c:v>91.731843575418992</c:v>
                </c:pt>
                <c:pt idx="64">
                  <c:v>92.067039106145259</c:v>
                </c:pt>
                <c:pt idx="65">
                  <c:v>91.731843575418992</c:v>
                </c:pt>
                <c:pt idx="66">
                  <c:v>91.620111731843579</c:v>
                </c:pt>
                <c:pt idx="67">
                  <c:v>91.620111731843579</c:v>
                </c:pt>
                <c:pt idx="68">
                  <c:v>92.178770949720672</c:v>
                </c:pt>
                <c:pt idx="69">
                  <c:v>90.949720670391073</c:v>
                </c:pt>
                <c:pt idx="70">
                  <c:v>91.396648044692739</c:v>
                </c:pt>
                <c:pt idx="71">
                  <c:v>92.402234636871512</c:v>
                </c:pt>
                <c:pt idx="72">
                  <c:v>91.508379888268166</c:v>
                </c:pt>
                <c:pt idx="73">
                  <c:v>91.173184357541899</c:v>
                </c:pt>
                <c:pt idx="74">
                  <c:v>91.284916201117326</c:v>
                </c:pt>
                <c:pt idx="75">
                  <c:v>90.502793296089379</c:v>
                </c:pt>
                <c:pt idx="76">
                  <c:v>91.508379888268166</c:v>
                </c:pt>
                <c:pt idx="77">
                  <c:v>91.508379888268166</c:v>
                </c:pt>
                <c:pt idx="78">
                  <c:v>90.726256983240233</c:v>
                </c:pt>
                <c:pt idx="79">
                  <c:v>91.843575418994419</c:v>
                </c:pt>
                <c:pt idx="80">
                  <c:v>91.843575418994419</c:v>
                </c:pt>
                <c:pt idx="81">
                  <c:v>91.396648044692739</c:v>
                </c:pt>
                <c:pt idx="82">
                  <c:v>92.178770949720672</c:v>
                </c:pt>
                <c:pt idx="83">
                  <c:v>92.067039106145259</c:v>
                </c:pt>
                <c:pt idx="84">
                  <c:v>92.290502793296085</c:v>
                </c:pt>
                <c:pt idx="85">
                  <c:v>92.849162011173178</c:v>
                </c:pt>
                <c:pt idx="86">
                  <c:v>93.85474860335195</c:v>
                </c:pt>
                <c:pt idx="87">
                  <c:v>94.97206703910615</c:v>
                </c:pt>
                <c:pt idx="88">
                  <c:v>94.07821229050279</c:v>
                </c:pt>
                <c:pt idx="89">
                  <c:v>95.642458100558656</c:v>
                </c:pt>
                <c:pt idx="90">
                  <c:v>96.424581005586589</c:v>
                </c:pt>
                <c:pt idx="91">
                  <c:v>96.536312849162016</c:v>
                </c:pt>
                <c:pt idx="92">
                  <c:v>96.312849162011176</c:v>
                </c:pt>
                <c:pt idx="93">
                  <c:v>97.653631284916202</c:v>
                </c:pt>
                <c:pt idx="94">
                  <c:v>97.318435754189935</c:v>
                </c:pt>
                <c:pt idx="95">
                  <c:v>98.324022346368722</c:v>
                </c:pt>
                <c:pt idx="96">
                  <c:v>98.659217877094974</c:v>
                </c:pt>
                <c:pt idx="97">
                  <c:v>99.106145251396654</c:v>
                </c:pt>
                <c:pt idx="98">
                  <c:v>99.106145251396654</c:v>
                </c:pt>
                <c:pt idx="99">
                  <c:v>99.441340782122907</c:v>
                </c:pt>
                <c:pt idx="100">
                  <c:v>99.888268156424587</c:v>
                </c:pt>
                <c:pt idx="101">
                  <c:v>99.329608938547494</c:v>
                </c:pt>
                <c:pt idx="102">
                  <c:v>100.44692737430168</c:v>
                </c:pt>
                <c:pt idx="103">
                  <c:v>98.882681564245814</c:v>
                </c:pt>
                <c:pt idx="104">
                  <c:v>99.329608938547494</c:v>
                </c:pt>
                <c:pt idx="105">
                  <c:v>99.55307262569832</c:v>
                </c:pt>
                <c:pt idx="106">
                  <c:v>98.994413407821227</c:v>
                </c:pt>
                <c:pt idx="107">
                  <c:v>98.435754189944134</c:v>
                </c:pt>
                <c:pt idx="108">
                  <c:v>100</c:v>
                </c:pt>
                <c:pt idx="109">
                  <c:v>98.770949720670401</c:v>
                </c:pt>
                <c:pt idx="110">
                  <c:v>98.882681564245814</c:v>
                </c:pt>
                <c:pt idx="111">
                  <c:v>99.55307262569832</c:v>
                </c:pt>
                <c:pt idx="112">
                  <c:v>99.664804469273747</c:v>
                </c:pt>
                <c:pt idx="113">
                  <c:v>100.44692737430168</c:v>
                </c:pt>
                <c:pt idx="114">
                  <c:v>101.2290502793296</c:v>
                </c:pt>
                <c:pt idx="115">
                  <c:v>101.11731843575419</c:v>
                </c:pt>
                <c:pt idx="116">
                  <c:v>102.01117318435755</c:v>
                </c:pt>
                <c:pt idx="117">
                  <c:v>103.12849162011173</c:v>
                </c:pt>
                <c:pt idx="118">
                  <c:v>103.57541899441341</c:v>
                </c:pt>
                <c:pt idx="119">
                  <c:v>103.24022346368716</c:v>
                </c:pt>
                <c:pt idx="120">
                  <c:v>102.90502793296089</c:v>
                </c:pt>
                <c:pt idx="121">
                  <c:v>104.1340782122905</c:v>
                </c:pt>
                <c:pt idx="122">
                  <c:v>104.58100558659217</c:v>
                </c:pt>
                <c:pt idx="123">
                  <c:v>105.8100558659218</c:v>
                </c:pt>
                <c:pt idx="124">
                  <c:v>107.26256983240224</c:v>
                </c:pt>
                <c:pt idx="125">
                  <c:v>105.8100558659218</c:v>
                </c:pt>
                <c:pt idx="126">
                  <c:v>107.15083798882682</c:v>
                </c:pt>
                <c:pt idx="127">
                  <c:v>107.15083798882682</c:v>
                </c:pt>
                <c:pt idx="128">
                  <c:v>107.26256983240224</c:v>
                </c:pt>
                <c:pt idx="129">
                  <c:v>107.48603351955308</c:v>
                </c:pt>
                <c:pt idx="130">
                  <c:v>108.49162011173183</c:v>
                </c:pt>
                <c:pt idx="131">
                  <c:v>109.27374301675977</c:v>
                </c:pt>
                <c:pt idx="132">
                  <c:v>108.26815642458101</c:v>
                </c:pt>
                <c:pt idx="133">
                  <c:v>108.71508379888267</c:v>
                </c:pt>
                <c:pt idx="134">
                  <c:v>108.15642458100558</c:v>
                </c:pt>
                <c:pt idx="135">
                  <c:v>107.15083798882682</c:v>
                </c:pt>
                <c:pt idx="136">
                  <c:v>107.48603351955308</c:v>
                </c:pt>
                <c:pt idx="137">
                  <c:v>107.48603351955308</c:v>
                </c:pt>
                <c:pt idx="138">
                  <c:v>105.47486033519553</c:v>
                </c:pt>
                <c:pt idx="139">
                  <c:v>108.15642458100558</c:v>
                </c:pt>
                <c:pt idx="140">
                  <c:v>106.70391061452514</c:v>
                </c:pt>
                <c:pt idx="141">
                  <c:v>105.25139664804469</c:v>
                </c:pt>
                <c:pt idx="142">
                  <c:v>104.46927374301676</c:v>
                </c:pt>
                <c:pt idx="143">
                  <c:v>105.25139664804469</c:v>
                </c:pt>
                <c:pt idx="144">
                  <c:v>105.25139664804469</c:v>
                </c:pt>
                <c:pt idx="145">
                  <c:v>105.58659217877096</c:v>
                </c:pt>
                <c:pt idx="146">
                  <c:v>106.4804469273743</c:v>
                </c:pt>
                <c:pt idx="147">
                  <c:v>106.25698324022346</c:v>
                </c:pt>
                <c:pt idx="148">
                  <c:v>106.70391061452514</c:v>
                </c:pt>
                <c:pt idx="149">
                  <c:v>107.26256983240224</c:v>
                </c:pt>
                <c:pt idx="150">
                  <c:v>106.36871508379889</c:v>
                </c:pt>
                <c:pt idx="151">
                  <c:v>106.81564245810056</c:v>
                </c:pt>
                <c:pt idx="152">
                  <c:v>107.15083798882682</c:v>
                </c:pt>
                <c:pt idx="153">
                  <c:v>106.4804469273743</c:v>
                </c:pt>
                <c:pt idx="154">
                  <c:v>107.15083798882682</c:v>
                </c:pt>
                <c:pt idx="155">
                  <c:v>105.47486033519553</c:v>
                </c:pt>
                <c:pt idx="156">
                  <c:v>107.26256983240224</c:v>
                </c:pt>
                <c:pt idx="157">
                  <c:v>107.37430167597765</c:v>
                </c:pt>
                <c:pt idx="158">
                  <c:v>106.59217877094973</c:v>
                </c:pt>
                <c:pt idx="159">
                  <c:v>107.0391061452514</c:v>
                </c:pt>
                <c:pt idx="160">
                  <c:v>105.25139664804469</c:v>
                </c:pt>
                <c:pt idx="161">
                  <c:v>105.25139664804469</c:v>
                </c:pt>
                <c:pt idx="162">
                  <c:v>107.0391061452514</c:v>
                </c:pt>
                <c:pt idx="163">
                  <c:v>105.8100558659218</c:v>
                </c:pt>
                <c:pt idx="164">
                  <c:v>105.47486033519553</c:v>
                </c:pt>
                <c:pt idx="165">
                  <c:v>108.15642458100558</c:v>
                </c:pt>
                <c:pt idx="166">
                  <c:v>107.82122905027933</c:v>
                </c:pt>
                <c:pt idx="167">
                  <c:v>108.15642458100558</c:v>
                </c:pt>
                <c:pt idx="168">
                  <c:v>108.04469273743017</c:v>
                </c:pt>
                <c:pt idx="169">
                  <c:v>108.60335195530726</c:v>
                </c:pt>
                <c:pt idx="170">
                  <c:v>108.26815642458101</c:v>
                </c:pt>
                <c:pt idx="171">
                  <c:v>109.27374301675977</c:v>
                </c:pt>
                <c:pt idx="172">
                  <c:v>109.27374301675977</c:v>
                </c:pt>
                <c:pt idx="173">
                  <c:v>109.27374301675977</c:v>
                </c:pt>
                <c:pt idx="174">
                  <c:v>110.27932960893855</c:v>
                </c:pt>
                <c:pt idx="175">
                  <c:v>107.93296089385474</c:v>
                </c:pt>
                <c:pt idx="176">
                  <c:v>109.60893854748603</c:v>
                </c:pt>
                <c:pt idx="177">
                  <c:v>110.16759776536313</c:v>
                </c:pt>
                <c:pt idx="178">
                  <c:v>108.93854748603351</c:v>
                </c:pt>
                <c:pt idx="179">
                  <c:v>108.93854748603351</c:v>
                </c:pt>
                <c:pt idx="180">
                  <c:v>109.83240223463687</c:v>
                </c:pt>
                <c:pt idx="181">
                  <c:v>109.60893854748603</c:v>
                </c:pt>
                <c:pt idx="182">
                  <c:v>109.49720670391062</c:v>
                </c:pt>
                <c:pt idx="183">
                  <c:v>111.06145251396649</c:v>
                </c:pt>
                <c:pt idx="184">
                  <c:v>109.60893854748603</c:v>
                </c:pt>
                <c:pt idx="185">
                  <c:v>110.61452513966481</c:v>
                </c:pt>
                <c:pt idx="186">
                  <c:v>111.1731843575419</c:v>
                </c:pt>
                <c:pt idx="187">
                  <c:v>109.9441340782123</c:v>
                </c:pt>
                <c:pt idx="188">
                  <c:v>111.39664804469274</c:v>
                </c:pt>
                <c:pt idx="189">
                  <c:v>111.62011173184358</c:v>
                </c:pt>
                <c:pt idx="190">
                  <c:v>113.5195530726257</c:v>
                </c:pt>
                <c:pt idx="191">
                  <c:v>112.29050279329608</c:v>
                </c:pt>
                <c:pt idx="192">
                  <c:v>113.07262569832403</c:v>
                </c:pt>
                <c:pt idx="193">
                  <c:v>113.07262569832403</c:v>
                </c:pt>
                <c:pt idx="194">
                  <c:v>113.96648044692738</c:v>
                </c:pt>
                <c:pt idx="195">
                  <c:v>114.30167597765363</c:v>
                </c:pt>
                <c:pt idx="196">
                  <c:v>115.97765363128491</c:v>
                </c:pt>
                <c:pt idx="197">
                  <c:v>115.8659217877095</c:v>
                </c:pt>
                <c:pt idx="198">
                  <c:v>115.64245810055866</c:v>
                </c:pt>
                <c:pt idx="199">
                  <c:v>115.97765363128491</c:v>
                </c:pt>
                <c:pt idx="200">
                  <c:v>116.08938547486034</c:v>
                </c:pt>
                <c:pt idx="201">
                  <c:v>115.75418994413407</c:v>
                </c:pt>
                <c:pt idx="202">
                  <c:v>116.87150837988827</c:v>
                </c:pt>
                <c:pt idx="203">
                  <c:v>118.65921787709497</c:v>
                </c:pt>
                <c:pt idx="204">
                  <c:v>117.98882681564245</c:v>
                </c:pt>
                <c:pt idx="205">
                  <c:v>118.77094972067039</c:v>
                </c:pt>
                <c:pt idx="206">
                  <c:v>119.44134078212291</c:v>
                </c:pt>
                <c:pt idx="207">
                  <c:v>117.76536312849163</c:v>
                </c:pt>
                <c:pt idx="208">
                  <c:v>119.88826815642457</c:v>
                </c:pt>
                <c:pt idx="209">
                  <c:v>120</c:v>
                </c:pt>
                <c:pt idx="210">
                  <c:v>120.22346368715083</c:v>
                </c:pt>
                <c:pt idx="211">
                  <c:v>121.00558659217877</c:v>
                </c:pt>
                <c:pt idx="212">
                  <c:v>120.55865921787711</c:v>
                </c:pt>
                <c:pt idx="213">
                  <c:v>121.45251396648045</c:v>
                </c:pt>
                <c:pt idx="214">
                  <c:v>120.78212290502793</c:v>
                </c:pt>
                <c:pt idx="215">
                  <c:v>121.22905027932961</c:v>
                </c:pt>
                <c:pt idx="216">
                  <c:v>122.3463687150838</c:v>
                </c:pt>
                <c:pt idx="217">
                  <c:v>122.12290502793296</c:v>
                </c:pt>
                <c:pt idx="218">
                  <c:v>121.56424581005587</c:v>
                </c:pt>
                <c:pt idx="219">
                  <c:v>123.0167597765363</c:v>
                </c:pt>
                <c:pt idx="220">
                  <c:v>119.44134078212291</c:v>
                </c:pt>
                <c:pt idx="221">
                  <c:v>119.55307262569832</c:v>
                </c:pt>
                <c:pt idx="222">
                  <c:v>118.54748603351955</c:v>
                </c:pt>
                <c:pt idx="223">
                  <c:v>117.98882681564245</c:v>
                </c:pt>
                <c:pt idx="224">
                  <c:v>117.09497206703909</c:v>
                </c:pt>
                <c:pt idx="225">
                  <c:v>114.30167597765363</c:v>
                </c:pt>
                <c:pt idx="226">
                  <c:v>110.05586592178771</c:v>
                </c:pt>
                <c:pt idx="227">
                  <c:v>106.03351955307264</c:v>
                </c:pt>
                <c:pt idx="228">
                  <c:v>101.67597765363128</c:v>
                </c:pt>
                <c:pt idx="229">
                  <c:v>99.441340782122907</c:v>
                </c:pt>
                <c:pt idx="230">
                  <c:v>98.100558659217867</c:v>
                </c:pt>
                <c:pt idx="231">
                  <c:v>96.759776536312842</c:v>
                </c:pt>
                <c:pt idx="232">
                  <c:v>99.106145251396654</c:v>
                </c:pt>
                <c:pt idx="233">
                  <c:v>99.664804469273747</c:v>
                </c:pt>
                <c:pt idx="234">
                  <c:v>99.888268156424587</c:v>
                </c:pt>
                <c:pt idx="235">
                  <c:v>100</c:v>
                </c:pt>
                <c:pt idx="236">
                  <c:v>102.3463687150838</c:v>
                </c:pt>
                <c:pt idx="237">
                  <c:v>102.01117318435755</c:v>
                </c:pt>
                <c:pt idx="238">
                  <c:v>102.23463687150839</c:v>
                </c:pt>
                <c:pt idx="239">
                  <c:v>102.23463687150839</c:v>
                </c:pt>
                <c:pt idx="240">
                  <c:v>104.02234636871508</c:v>
                </c:pt>
                <c:pt idx="241">
                  <c:v>103.46368715083798</c:v>
                </c:pt>
                <c:pt idx="242">
                  <c:v>105.3631284916201</c:v>
                </c:pt>
                <c:pt idx="243">
                  <c:v>105.8100558659218</c:v>
                </c:pt>
                <c:pt idx="244">
                  <c:v>107.82122905027933</c:v>
                </c:pt>
                <c:pt idx="245">
                  <c:v>107.93296089385474</c:v>
                </c:pt>
                <c:pt idx="246">
                  <c:v>107.48603351955308</c:v>
                </c:pt>
                <c:pt idx="247">
                  <c:v>108.37988826815642</c:v>
                </c:pt>
                <c:pt idx="248">
                  <c:v>108.60335195530726</c:v>
                </c:pt>
                <c:pt idx="249">
                  <c:v>109.49720670391062</c:v>
                </c:pt>
                <c:pt idx="250">
                  <c:v>110.50279329608939</c:v>
                </c:pt>
                <c:pt idx="251">
                  <c:v>111.28491620111731</c:v>
                </c:pt>
                <c:pt idx="252">
                  <c:v>110.72625698324022</c:v>
                </c:pt>
                <c:pt idx="253">
                  <c:v>111.8435754189944</c:v>
                </c:pt>
                <c:pt idx="254">
                  <c:v>111.95530726256983</c:v>
                </c:pt>
                <c:pt idx="255">
                  <c:v>111.50837988826815</c:v>
                </c:pt>
                <c:pt idx="256">
                  <c:v>112.17877094972067</c:v>
                </c:pt>
                <c:pt idx="257">
                  <c:v>110.61452513966481</c:v>
                </c:pt>
                <c:pt idx="258">
                  <c:v>111.73184357541899</c:v>
                </c:pt>
                <c:pt idx="259">
                  <c:v>111.8435754189944</c:v>
                </c:pt>
                <c:pt idx="260">
                  <c:v>110.72625698324022</c:v>
                </c:pt>
                <c:pt idx="261">
                  <c:v>110.39106145251397</c:v>
                </c:pt>
                <c:pt idx="262">
                  <c:v>110.72625698324022</c:v>
                </c:pt>
                <c:pt idx="263">
                  <c:v>110.05586592178771</c:v>
                </c:pt>
                <c:pt idx="264">
                  <c:v>109.16201117318437</c:v>
                </c:pt>
                <c:pt idx="265">
                  <c:v>109.9441340782123</c:v>
                </c:pt>
                <c:pt idx="266">
                  <c:v>109.72067039106146</c:v>
                </c:pt>
                <c:pt idx="267">
                  <c:v>108.8268156424581</c:v>
                </c:pt>
                <c:pt idx="268">
                  <c:v>109.83240223463687</c:v>
                </c:pt>
                <c:pt idx="269">
                  <c:v>108.8268156424581</c:v>
                </c:pt>
                <c:pt idx="270">
                  <c:v>109.16201117318437</c:v>
                </c:pt>
                <c:pt idx="271">
                  <c:v>109.9441340782123</c:v>
                </c:pt>
                <c:pt idx="272">
                  <c:v>107.93296089385474</c:v>
                </c:pt>
                <c:pt idx="273">
                  <c:v>107.0391061452514</c:v>
                </c:pt>
                <c:pt idx="274">
                  <c:v>106.25698324022346</c:v>
                </c:pt>
                <c:pt idx="275">
                  <c:v>106.81564245810056</c:v>
                </c:pt>
                <c:pt idx="276">
                  <c:v>106.36871508379889</c:v>
                </c:pt>
                <c:pt idx="277">
                  <c:v>106.4804469273743</c:v>
                </c:pt>
                <c:pt idx="278">
                  <c:v>107.70949720670392</c:v>
                </c:pt>
                <c:pt idx="279">
                  <c:v>107.93296089385474</c:v>
                </c:pt>
                <c:pt idx="280">
                  <c:v>108.15642458100558</c:v>
                </c:pt>
                <c:pt idx="281">
                  <c:v>108.15642458100558</c:v>
                </c:pt>
                <c:pt idx="282">
                  <c:v>107.26256983240224</c:v>
                </c:pt>
                <c:pt idx="283">
                  <c:v>107.70949720670392</c:v>
                </c:pt>
                <c:pt idx="284">
                  <c:v>107.93296089385474</c:v>
                </c:pt>
                <c:pt idx="285">
                  <c:v>107.37430167597765</c:v>
                </c:pt>
                <c:pt idx="286">
                  <c:v>108.8268156424581</c:v>
                </c:pt>
                <c:pt idx="287">
                  <c:v>108.60335195530726</c:v>
                </c:pt>
                <c:pt idx="288">
                  <c:v>108.26815642458101</c:v>
                </c:pt>
                <c:pt idx="289">
                  <c:v>109.05027932960893</c:v>
                </c:pt>
                <c:pt idx="290">
                  <c:v>108.49162011173183</c:v>
                </c:pt>
                <c:pt idx="291">
                  <c:v>110.16759776536313</c:v>
                </c:pt>
                <c:pt idx="292">
                  <c:v>109.27374301675977</c:v>
                </c:pt>
                <c:pt idx="293">
                  <c:v>108.71508379888267</c:v>
                </c:pt>
                <c:pt idx="294">
                  <c:v>109.60893854748603</c:v>
                </c:pt>
                <c:pt idx="295">
                  <c:v>107.70949720670392</c:v>
                </c:pt>
                <c:pt idx="296">
                  <c:v>108.8268156424581</c:v>
                </c:pt>
                <c:pt idx="297">
                  <c:v>108.49162011173183</c:v>
                </c:pt>
                <c:pt idx="298">
                  <c:v>108.15642458100558</c:v>
                </c:pt>
                <c:pt idx="299">
                  <c:v>109.72067039106146</c:v>
                </c:pt>
                <c:pt idx="300">
                  <c:v>109.05027932960893</c:v>
                </c:pt>
                <c:pt idx="301">
                  <c:v>112.06703910614524</c:v>
                </c:pt>
                <c:pt idx="302">
                  <c:v>112.17877094972067</c:v>
                </c:pt>
                <c:pt idx="303">
                  <c:v>111.06145251396649</c:v>
                </c:pt>
                <c:pt idx="304">
                  <c:v>111.95530726256983</c:v>
                </c:pt>
                <c:pt idx="305">
                  <c:v>112.17877094972067</c:v>
                </c:pt>
                <c:pt idx="306">
                  <c:v>112.73743016759778</c:v>
                </c:pt>
                <c:pt idx="307">
                  <c:v>111.39664804469274</c:v>
                </c:pt>
                <c:pt idx="308">
                  <c:v>112.06703910614524</c:v>
                </c:pt>
                <c:pt idx="309">
                  <c:v>112.51396648044692</c:v>
                </c:pt>
                <c:pt idx="310">
                  <c:v>111.62011173184358</c:v>
                </c:pt>
                <c:pt idx="311">
                  <c:v>111.95530726256983</c:v>
                </c:pt>
                <c:pt idx="312">
                  <c:v>114.74860335195531</c:v>
                </c:pt>
                <c:pt idx="313">
                  <c:v>112.9608938547486</c:v>
                </c:pt>
                <c:pt idx="314">
                  <c:v>112.4022346368715</c:v>
                </c:pt>
                <c:pt idx="315">
                  <c:v>113.5195530726257</c:v>
                </c:pt>
                <c:pt idx="316">
                  <c:v>111.95530726256983</c:v>
                </c:pt>
                <c:pt idx="317">
                  <c:v>113.07262569832403</c:v>
                </c:pt>
                <c:pt idx="318">
                  <c:v>113.07262569832403</c:v>
                </c:pt>
                <c:pt idx="319">
                  <c:v>113.07262569832403</c:v>
                </c:pt>
                <c:pt idx="320">
                  <c:v>113.29608938547487</c:v>
                </c:pt>
                <c:pt idx="321">
                  <c:v>114.86033519553072</c:v>
                </c:pt>
                <c:pt idx="322">
                  <c:v>114.63687150837988</c:v>
                </c:pt>
                <c:pt idx="323">
                  <c:v>114.52513966480447</c:v>
                </c:pt>
                <c:pt idx="324">
                  <c:v>113.85474860335196</c:v>
                </c:pt>
                <c:pt idx="325">
                  <c:v>114.86033519553072</c:v>
                </c:pt>
                <c:pt idx="326">
                  <c:v>114.41340782122906</c:v>
                </c:pt>
                <c:pt idx="327">
                  <c:v>115.3072625698324</c:v>
                </c:pt>
                <c:pt idx="328">
                  <c:v>115.75418994413407</c:v>
                </c:pt>
                <c:pt idx="329">
                  <c:v>115.3072625698324</c:v>
                </c:pt>
                <c:pt idx="330">
                  <c:v>117.09497206703909</c:v>
                </c:pt>
                <c:pt idx="331">
                  <c:v>117.87709497206704</c:v>
                </c:pt>
                <c:pt idx="332">
                  <c:v>117.31843575418995</c:v>
                </c:pt>
                <c:pt idx="333">
                  <c:v>118.10055865921788</c:v>
                </c:pt>
                <c:pt idx="334">
                  <c:v>120.44692737430168</c:v>
                </c:pt>
                <c:pt idx="335">
                  <c:v>120.78212290502793</c:v>
                </c:pt>
                <c:pt idx="336">
                  <c:v>118.21229050279329</c:v>
                </c:pt>
                <c:pt idx="337">
                  <c:v>117.31843575418995</c:v>
                </c:pt>
                <c:pt idx="338">
                  <c:v>117.54189944134079</c:v>
                </c:pt>
                <c:pt idx="339">
                  <c:v>117.20670391061454</c:v>
                </c:pt>
                <c:pt idx="340">
                  <c:v>118.77094972067039</c:v>
                </c:pt>
                <c:pt idx="341">
                  <c:v>118.54748603351955</c:v>
                </c:pt>
                <c:pt idx="342">
                  <c:v>117.09497206703909</c:v>
                </c:pt>
                <c:pt idx="343">
                  <c:v>118.65921787709497</c:v>
                </c:pt>
                <c:pt idx="344">
                  <c:v>117.6536312849162</c:v>
                </c:pt>
                <c:pt idx="345">
                  <c:v>118.43575418994413</c:v>
                </c:pt>
                <c:pt idx="346">
                  <c:v>116.53631284916202</c:v>
                </c:pt>
                <c:pt idx="347">
                  <c:v>116.9832402234637</c:v>
                </c:pt>
                <c:pt idx="348">
                  <c:v>117.98882681564245</c:v>
                </c:pt>
                <c:pt idx="349">
                  <c:v>117.76536312849163</c:v>
                </c:pt>
                <c:pt idx="350">
                  <c:v>117.87709497206704</c:v>
                </c:pt>
                <c:pt idx="351">
                  <c:v>117.31843575418995</c:v>
                </c:pt>
                <c:pt idx="352">
                  <c:v>117.6536312849162</c:v>
                </c:pt>
                <c:pt idx="353">
                  <c:v>116.75977653631284</c:v>
                </c:pt>
                <c:pt idx="354">
                  <c:v>116.42458100558659</c:v>
                </c:pt>
                <c:pt idx="355">
                  <c:v>116.53631284916202</c:v>
                </c:pt>
                <c:pt idx="356">
                  <c:v>116.75977653631284</c:v>
                </c:pt>
                <c:pt idx="357">
                  <c:v>117.09497206703909</c:v>
                </c:pt>
                <c:pt idx="358">
                  <c:v>115.97765363128491</c:v>
                </c:pt>
                <c:pt idx="359">
                  <c:v>113.74301675977654</c:v>
                </c:pt>
                <c:pt idx="360">
                  <c:v>116.42458100558659</c:v>
                </c:pt>
                <c:pt idx="361">
                  <c:v>116.20111731843575</c:v>
                </c:pt>
                <c:pt idx="362">
                  <c:v>103.57541899441341</c:v>
                </c:pt>
                <c:pt idx="363">
                  <c:v>83.910614525139664</c:v>
                </c:pt>
                <c:pt idx="364">
                  <c:v>95.307262569832403</c:v>
                </c:pt>
                <c:pt idx="365">
                  <c:v>104.80446927374301</c:v>
                </c:pt>
                <c:pt idx="366">
                  <c:v>109.9441340782123</c:v>
                </c:pt>
                <c:pt idx="367">
                  <c:v>109.60893854748603</c:v>
                </c:pt>
                <c:pt idx="368">
                  <c:v>110.27932960893855</c:v>
                </c:pt>
                <c:pt idx="369">
                  <c:v>113.18435754189943</c:v>
                </c:pt>
                <c:pt idx="370">
                  <c:v>117.6536312849162</c:v>
                </c:pt>
                <c:pt idx="371">
                  <c:v>116.42458100558659</c:v>
                </c:pt>
                <c:pt idx="372">
                  <c:v>118.21229050279329</c:v>
                </c:pt>
                <c:pt idx="373">
                  <c:v>116.53631284916202</c:v>
                </c:pt>
                <c:pt idx="374">
                  <c:v>117.43016759776535</c:v>
                </c:pt>
                <c:pt idx="375">
                  <c:v>118.65921787709497</c:v>
                </c:pt>
                <c:pt idx="376">
                  <c:v>116.20111731843575</c:v>
                </c:pt>
                <c:pt idx="377">
                  <c:v>116.20111731843575</c:v>
                </c:pt>
                <c:pt idx="378">
                  <c:v>119.21787709497207</c:v>
                </c:pt>
                <c:pt idx="379">
                  <c:v>114.86033519553072</c:v>
                </c:pt>
                <c:pt idx="380">
                  <c:v>114.30167597765363</c:v>
                </c:pt>
                <c:pt idx="381">
                  <c:v>113.85474860335196</c:v>
                </c:pt>
                <c:pt idx="382">
                  <c:v>116.75977653631284</c:v>
                </c:pt>
                <c:pt idx="383">
                  <c:v>118.21229050279329</c:v>
                </c:pt>
                <c:pt idx="384">
                  <c:v>117.43016759776535</c:v>
                </c:pt>
                <c:pt idx="385">
                  <c:v>118.10055865921788</c:v>
                </c:pt>
                <c:pt idx="386">
                  <c:v>116.20111731843575</c:v>
                </c:pt>
                <c:pt idx="387">
                  <c:v>116.08938547486034</c:v>
                </c:pt>
                <c:pt idx="388">
                  <c:v>117.6536312849162</c:v>
                </c:pt>
                <c:pt idx="389">
                  <c:v>118.65921787709497</c:v>
                </c:pt>
                <c:pt idx="390">
                  <c:v>116.31284916201116</c:v>
                </c:pt>
                <c:pt idx="391">
                  <c:v>118.21229050279329</c:v>
                </c:pt>
                <c:pt idx="392">
                  <c:v>119.10614525139664</c:v>
                </c:pt>
                <c:pt idx="393">
                  <c:v>116.75977653631284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4-4CC1-BA8B-A2F5A385784E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World'!$O$2:$O$403</c:f>
              <c:numCache>
                <c:formatCode>0.00</c:formatCode>
                <c:ptCount val="402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4-4CC1-BA8B-A2F5A3857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World'!$J$2:$J$397</c:f>
              <c:numCache>
                <c:formatCode>0.00</c:formatCode>
                <c:ptCount val="396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128.59042553190957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E8-41CE-94BB-BCF02C27CD0E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World'!$L$2:$L$397</c:f>
              <c:numCache>
                <c:formatCode>0.00</c:formatCode>
                <c:ptCount val="396"/>
                <c:pt idx="0">
                  <c:v>88.141601518435763</c:v>
                </c:pt>
                <c:pt idx="1">
                  <c:v>89.174053558659224</c:v>
                </c:pt>
                <c:pt idx="2">
                  <c:v>88.918601507262565</c:v>
                </c:pt>
                <c:pt idx="3">
                  <c:v>89.280491912849172</c:v>
                </c:pt>
                <c:pt idx="4">
                  <c:v>89.259204242458111</c:v>
                </c:pt>
                <c:pt idx="5">
                  <c:v>88.684437127374309</c:v>
                </c:pt>
                <c:pt idx="6">
                  <c:v>89.025039862569827</c:v>
                </c:pt>
                <c:pt idx="7">
                  <c:v>89.621094648044689</c:v>
                </c:pt>
                <c:pt idx="8">
                  <c:v>90.068135738547483</c:v>
                </c:pt>
                <c:pt idx="9">
                  <c:v>90.249080940782122</c:v>
                </c:pt>
                <c:pt idx="10">
                  <c:v>89.397574103910614</c:v>
                </c:pt>
                <c:pt idx="11">
                  <c:v>90.334231624581008</c:v>
                </c:pt>
                <c:pt idx="12">
                  <c:v>92.178770949720672</c:v>
                </c:pt>
                <c:pt idx="13">
                  <c:v>91.061452513966486</c:v>
                </c:pt>
                <c:pt idx="14">
                  <c:v>90.167597765363126</c:v>
                </c:pt>
                <c:pt idx="15">
                  <c:v>89.608938547486034</c:v>
                </c:pt>
                <c:pt idx="16">
                  <c:v>89.608938547486034</c:v>
                </c:pt>
                <c:pt idx="17">
                  <c:v>91.284916201117326</c:v>
                </c:pt>
                <c:pt idx="18">
                  <c:v>89.608938547486034</c:v>
                </c:pt>
                <c:pt idx="19">
                  <c:v>89.497206703910607</c:v>
                </c:pt>
                <c:pt idx="20">
                  <c:v>89.720670391061446</c:v>
                </c:pt>
                <c:pt idx="21">
                  <c:v>90.055865921787699</c:v>
                </c:pt>
                <c:pt idx="22">
                  <c:v>91.061452513966486</c:v>
                </c:pt>
                <c:pt idx="23">
                  <c:v>90.391061452513966</c:v>
                </c:pt>
                <c:pt idx="24">
                  <c:v>91.508379888268166</c:v>
                </c:pt>
                <c:pt idx="25">
                  <c:v>91.843575418994419</c:v>
                </c:pt>
                <c:pt idx="26">
                  <c:v>90.949720670391073</c:v>
                </c:pt>
                <c:pt idx="27">
                  <c:v>90.837988826815632</c:v>
                </c:pt>
                <c:pt idx="28">
                  <c:v>90.279329608938539</c:v>
                </c:pt>
                <c:pt idx="29">
                  <c:v>89.385474860335194</c:v>
                </c:pt>
                <c:pt idx="30">
                  <c:v>88.268156424581008</c:v>
                </c:pt>
                <c:pt idx="31">
                  <c:v>88.156424581005595</c:v>
                </c:pt>
                <c:pt idx="32">
                  <c:v>87.374301675977648</c:v>
                </c:pt>
                <c:pt idx="33">
                  <c:v>87.597765363128502</c:v>
                </c:pt>
                <c:pt idx="34">
                  <c:v>86.815642458100569</c:v>
                </c:pt>
                <c:pt idx="35">
                  <c:v>85.25139664804469</c:v>
                </c:pt>
                <c:pt idx="36">
                  <c:v>85.69832402234637</c:v>
                </c:pt>
                <c:pt idx="37">
                  <c:v>85.02793296089385</c:v>
                </c:pt>
                <c:pt idx="38">
                  <c:v>84.804469273743024</c:v>
                </c:pt>
                <c:pt idx="39">
                  <c:v>84.357541899441344</c:v>
                </c:pt>
                <c:pt idx="40">
                  <c:v>84.134078212290504</c:v>
                </c:pt>
                <c:pt idx="41">
                  <c:v>83.687150837988838</c:v>
                </c:pt>
                <c:pt idx="42">
                  <c:v>83.240223463687158</c:v>
                </c:pt>
                <c:pt idx="43">
                  <c:v>84.357541899441344</c:v>
                </c:pt>
                <c:pt idx="44">
                  <c:v>84.692737430167597</c:v>
                </c:pt>
                <c:pt idx="45">
                  <c:v>84.916201117318437</c:v>
                </c:pt>
                <c:pt idx="46">
                  <c:v>84.804469273743024</c:v>
                </c:pt>
                <c:pt idx="47">
                  <c:v>84.916201117318437</c:v>
                </c:pt>
                <c:pt idx="48">
                  <c:v>85.02793296089385</c:v>
                </c:pt>
                <c:pt idx="49">
                  <c:v>86.256983240223462</c:v>
                </c:pt>
                <c:pt idx="50">
                  <c:v>86.368715083798875</c:v>
                </c:pt>
                <c:pt idx="51">
                  <c:v>87.932960893854755</c:v>
                </c:pt>
                <c:pt idx="52">
                  <c:v>87.709497206703915</c:v>
                </c:pt>
                <c:pt idx="53">
                  <c:v>88.379888268156421</c:v>
                </c:pt>
                <c:pt idx="54">
                  <c:v>88.603351955307261</c:v>
                </c:pt>
                <c:pt idx="55">
                  <c:v>88.826815642458101</c:v>
                </c:pt>
                <c:pt idx="56">
                  <c:v>89.385474860335194</c:v>
                </c:pt>
                <c:pt idx="57">
                  <c:v>90.391061452513966</c:v>
                </c:pt>
                <c:pt idx="58">
                  <c:v>90.949720670391073</c:v>
                </c:pt>
                <c:pt idx="59">
                  <c:v>91.955307262569832</c:v>
                </c:pt>
                <c:pt idx="60">
                  <c:v>91.284916201117326</c:v>
                </c:pt>
                <c:pt idx="61">
                  <c:v>91.508379888268166</c:v>
                </c:pt>
                <c:pt idx="62">
                  <c:v>91.396648044692739</c:v>
                </c:pt>
                <c:pt idx="63">
                  <c:v>91.731843575418992</c:v>
                </c:pt>
                <c:pt idx="64">
                  <c:v>92.067039106145259</c:v>
                </c:pt>
                <c:pt idx="65">
                  <c:v>91.731843575418992</c:v>
                </c:pt>
                <c:pt idx="66">
                  <c:v>91.620111731843579</c:v>
                </c:pt>
                <c:pt idx="67">
                  <c:v>91.620111731843579</c:v>
                </c:pt>
                <c:pt idx="68">
                  <c:v>92.178770949720672</c:v>
                </c:pt>
                <c:pt idx="69">
                  <c:v>90.949720670391073</c:v>
                </c:pt>
                <c:pt idx="70">
                  <c:v>91.396648044692739</c:v>
                </c:pt>
                <c:pt idx="71">
                  <c:v>92.402234636871512</c:v>
                </c:pt>
                <c:pt idx="72">
                  <c:v>91.508379888268166</c:v>
                </c:pt>
                <c:pt idx="73">
                  <c:v>91.173184357541899</c:v>
                </c:pt>
                <c:pt idx="74">
                  <c:v>91.284916201117326</c:v>
                </c:pt>
                <c:pt idx="75">
                  <c:v>90.502793296089379</c:v>
                </c:pt>
                <c:pt idx="76">
                  <c:v>91.508379888268166</c:v>
                </c:pt>
                <c:pt idx="77">
                  <c:v>91.508379888268166</c:v>
                </c:pt>
                <c:pt idx="78">
                  <c:v>90.726256983240233</c:v>
                </c:pt>
                <c:pt idx="79">
                  <c:v>91.843575418994419</c:v>
                </c:pt>
                <c:pt idx="80">
                  <c:v>91.843575418994419</c:v>
                </c:pt>
                <c:pt idx="81">
                  <c:v>91.396648044692739</c:v>
                </c:pt>
                <c:pt idx="82">
                  <c:v>92.178770949720672</c:v>
                </c:pt>
                <c:pt idx="83">
                  <c:v>92.067039106145259</c:v>
                </c:pt>
                <c:pt idx="84">
                  <c:v>92.290502793296085</c:v>
                </c:pt>
                <c:pt idx="85">
                  <c:v>92.849162011173178</c:v>
                </c:pt>
                <c:pt idx="86">
                  <c:v>93.85474860335195</c:v>
                </c:pt>
                <c:pt idx="87">
                  <c:v>94.97206703910615</c:v>
                </c:pt>
                <c:pt idx="88">
                  <c:v>94.07821229050279</c:v>
                </c:pt>
                <c:pt idx="89">
                  <c:v>95.642458100558656</c:v>
                </c:pt>
                <c:pt idx="90">
                  <c:v>96.424581005586589</c:v>
                </c:pt>
                <c:pt idx="91">
                  <c:v>96.536312849162016</c:v>
                </c:pt>
                <c:pt idx="92">
                  <c:v>96.312849162011176</c:v>
                </c:pt>
                <c:pt idx="93">
                  <c:v>97.653631284916202</c:v>
                </c:pt>
                <c:pt idx="94">
                  <c:v>97.318435754189935</c:v>
                </c:pt>
                <c:pt idx="95">
                  <c:v>98.324022346368722</c:v>
                </c:pt>
                <c:pt idx="96">
                  <c:v>98.659217877094974</c:v>
                </c:pt>
                <c:pt idx="97">
                  <c:v>99.106145251396654</c:v>
                </c:pt>
                <c:pt idx="98">
                  <c:v>99.106145251396654</c:v>
                </c:pt>
                <c:pt idx="99">
                  <c:v>99.441340782122907</c:v>
                </c:pt>
                <c:pt idx="100">
                  <c:v>99.888268156424587</c:v>
                </c:pt>
                <c:pt idx="101">
                  <c:v>99.329608938547494</c:v>
                </c:pt>
                <c:pt idx="102">
                  <c:v>100.44692737430168</c:v>
                </c:pt>
                <c:pt idx="103">
                  <c:v>98.882681564245814</c:v>
                </c:pt>
                <c:pt idx="104">
                  <c:v>99.329608938547494</c:v>
                </c:pt>
                <c:pt idx="105">
                  <c:v>99.55307262569832</c:v>
                </c:pt>
                <c:pt idx="106">
                  <c:v>98.994413407821227</c:v>
                </c:pt>
                <c:pt idx="107">
                  <c:v>98.435754189944134</c:v>
                </c:pt>
                <c:pt idx="108">
                  <c:v>100</c:v>
                </c:pt>
                <c:pt idx="109">
                  <c:v>98.770949720670401</c:v>
                </c:pt>
                <c:pt idx="110">
                  <c:v>98.882681564245814</c:v>
                </c:pt>
                <c:pt idx="111">
                  <c:v>99.55307262569832</c:v>
                </c:pt>
                <c:pt idx="112">
                  <c:v>99.664804469273747</c:v>
                </c:pt>
                <c:pt idx="113">
                  <c:v>100.44692737430168</c:v>
                </c:pt>
                <c:pt idx="114">
                  <c:v>101.2290502793296</c:v>
                </c:pt>
                <c:pt idx="115">
                  <c:v>101.11731843575419</c:v>
                </c:pt>
                <c:pt idx="116">
                  <c:v>102.01117318435755</c:v>
                </c:pt>
                <c:pt idx="117">
                  <c:v>103.12849162011173</c:v>
                </c:pt>
                <c:pt idx="118">
                  <c:v>103.57541899441341</c:v>
                </c:pt>
                <c:pt idx="119">
                  <c:v>103.24022346368716</c:v>
                </c:pt>
                <c:pt idx="120">
                  <c:v>102.90502793296089</c:v>
                </c:pt>
                <c:pt idx="121">
                  <c:v>104.1340782122905</c:v>
                </c:pt>
                <c:pt idx="122">
                  <c:v>104.58100558659217</c:v>
                </c:pt>
                <c:pt idx="123">
                  <c:v>105.8100558659218</c:v>
                </c:pt>
                <c:pt idx="124">
                  <c:v>107.26256983240224</c:v>
                </c:pt>
                <c:pt idx="125">
                  <c:v>105.8100558659218</c:v>
                </c:pt>
                <c:pt idx="126">
                  <c:v>107.15083798882682</c:v>
                </c:pt>
                <c:pt idx="127">
                  <c:v>107.15083798882682</c:v>
                </c:pt>
                <c:pt idx="128">
                  <c:v>107.26256983240224</c:v>
                </c:pt>
                <c:pt idx="129">
                  <c:v>107.48603351955308</c:v>
                </c:pt>
                <c:pt idx="130">
                  <c:v>108.49162011173183</c:v>
                </c:pt>
                <c:pt idx="131">
                  <c:v>109.27374301675977</c:v>
                </c:pt>
                <c:pt idx="132">
                  <c:v>108.26815642458101</c:v>
                </c:pt>
                <c:pt idx="133">
                  <c:v>108.71508379888267</c:v>
                </c:pt>
                <c:pt idx="134">
                  <c:v>108.15642458100558</c:v>
                </c:pt>
                <c:pt idx="135">
                  <c:v>107.15083798882682</c:v>
                </c:pt>
                <c:pt idx="136">
                  <c:v>107.48603351955308</c:v>
                </c:pt>
                <c:pt idx="137">
                  <c:v>107.48603351955308</c:v>
                </c:pt>
                <c:pt idx="138">
                  <c:v>105.47486033519553</c:v>
                </c:pt>
                <c:pt idx="139">
                  <c:v>108.15642458100558</c:v>
                </c:pt>
                <c:pt idx="140">
                  <c:v>106.70391061452514</c:v>
                </c:pt>
                <c:pt idx="141">
                  <c:v>105.25139664804469</c:v>
                </c:pt>
                <c:pt idx="142">
                  <c:v>104.46927374301676</c:v>
                </c:pt>
                <c:pt idx="143">
                  <c:v>105.25139664804469</c:v>
                </c:pt>
                <c:pt idx="144">
                  <c:v>105.25139664804469</c:v>
                </c:pt>
                <c:pt idx="145">
                  <c:v>105.58659217877096</c:v>
                </c:pt>
                <c:pt idx="146">
                  <c:v>106.4804469273743</c:v>
                </c:pt>
                <c:pt idx="147">
                  <c:v>106.25698324022346</c:v>
                </c:pt>
                <c:pt idx="148">
                  <c:v>106.70391061452514</c:v>
                </c:pt>
                <c:pt idx="149">
                  <c:v>107.26256983240224</c:v>
                </c:pt>
                <c:pt idx="150">
                  <c:v>106.36871508379889</c:v>
                </c:pt>
                <c:pt idx="151">
                  <c:v>106.81564245810056</c:v>
                </c:pt>
                <c:pt idx="152">
                  <c:v>107.15083798882682</c:v>
                </c:pt>
                <c:pt idx="153">
                  <c:v>106.4804469273743</c:v>
                </c:pt>
                <c:pt idx="154">
                  <c:v>107.15083798882682</c:v>
                </c:pt>
                <c:pt idx="155">
                  <c:v>105.47486033519553</c:v>
                </c:pt>
                <c:pt idx="156">
                  <c:v>107.26256983240224</c:v>
                </c:pt>
                <c:pt idx="157">
                  <c:v>107.37430167597765</c:v>
                </c:pt>
                <c:pt idx="158">
                  <c:v>106.59217877094973</c:v>
                </c:pt>
                <c:pt idx="159">
                  <c:v>107.0391061452514</c:v>
                </c:pt>
                <c:pt idx="160">
                  <c:v>105.25139664804469</c:v>
                </c:pt>
                <c:pt idx="161">
                  <c:v>105.25139664804469</c:v>
                </c:pt>
                <c:pt idx="162">
                  <c:v>107.0391061452514</c:v>
                </c:pt>
                <c:pt idx="163">
                  <c:v>105.8100558659218</c:v>
                </c:pt>
                <c:pt idx="164">
                  <c:v>105.47486033519553</c:v>
                </c:pt>
                <c:pt idx="165">
                  <c:v>108.15642458100558</c:v>
                </c:pt>
                <c:pt idx="166">
                  <c:v>107.82122905027933</c:v>
                </c:pt>
                <c:pt idx="167">
                  <c:v>108.15642458100558</c:v>
                </c:pt>
                <c:pt idx="168">
                  <c:v>108.04469273743017</c:v>
                </c:pt>
                <c:pt idx="169">
                  <c:v>108.60335195530726</c:v>
                </c:pt>
                <c:pt idx="170">
                  <c:v>108.26815642458101</c:v>
                </c:pt>
                <c:pt idx="171">
                  <c:v>109.27374301675977</c:v>
                </c:pt>
                <c:pt idx="172">
                  <c:v>109.27374301675977</c:v>
                </c:pt>
                <c:pt idx="173">
                  <c:v>109.27374301675977</c:v>
                </c:pt>
                <c:pt idx="174">
                  <c:v>110.27932960893855</c:v>
                </c:pt>
                <c:pt idx="175">
                  <c:v>107.93296089385474</c:v>
                </c:pt>
                <c:pt idx="176">
                  <c:v>109.60893854748603</c:v>
                </c:pt>
                <c:pt idx="177">
                  <c:v>110.16759776536313</c:v>
                </c:pt>
                <c:pt idx="178">
                  <c:v>108.93854748603351</c:v>
                </c:pt>
                <c:pt idx="179">
                  <c:v>108.93854748603351</c:v>
                </c:pt>
                <c:pt idx="180">
                  <c:v>109.83240223463687</c:v>
                </c:pt>
                <c:pt idx="181">
                  <c:v>109.60893854748603</c:v>
                </c:pt>
                <c:pt idx="182">
                  <c:v>109.49720670391062</c:v>
                </c:pt>
                <c:pt idx="183">
                  <c:v>111.06145251396649</c:v>
                </c:pt>
                <c:pt idx="184">
                  <c:v>109.60893854748603</c:v>
                </c:pt>
                <c:pt idx="185">
                  <c:v>110.61452513966481</c:v>
                </c:pt>
                <c:pt idx="186">
                  <c:v>111.1731843575419</c:v>
                </c:pt>
                <c:pt idx="187">
                  <c:v>109.9441340782123</c:v>
                </c:pt>
                <c:pt idx="188">
                  <c:v>111.39664804469274</c:v>
                </c:pt>
                <c:pt idx="189">
                  <c:v>111.62011173184358</c:v>
                </c:pt>
                <c:pt idx="190">
                  <c:v>113.5195530726257</c:v>
                </c:pt>
                <c:pt idx="191">
                  <c:v>112.29050279329608</c:v>
                </c:pt>
                <c:pt idx="192">
                  <c:v>113.07262569832403</c:v>
                </c:pt>
                <c:pt idx="193">
                  <c:v>113.07262569832403</c:v>
                </c:pt>
                <c:pt idx="194">
                  <c:v>113.96648044692738</c:v>
                </c:pt>
                <c:pt idx="195">
                  <c:v>114.30167597765363</c:v>
                </c:pt>
                <c:pt idx="196">
                  <c:v>115.97765363128491</c:v>
                </c:pt>
                <c:pt idx="197">
                  <c:v>115.8659217877095</c:v>
                </c:pt>
                <c:pt idx="198">
                  <c:v>115.64245810055866</c:v>
                </c:pt>
                <c:pt idx="199">
                  <c:v>115.97765363128491</c:v>
                </c:pt>
                <c:pt idx="200">
                  <c:v>116.08938547486034</c:v>
                </c:pt>
                <c:pt idx="201">
                  <c:v>115.75418994413407</c:v>
                </c:pt>
                <c:pt idx="202">
                  <c:v>116.87150837988827</c:v>
                </c:pt>
                <c:pt idx="203">
                  <c:v>118.65921787709497</c:v>
                </c:pt>
                <c:pt idx="204">
                  <c:v>117.98882681564245</c:v>
                </c:pt>
                <c:pt idx="205">
                  <c:v>118.77094972067039</c:v>
                </c:pt>
                <c:pt idx="206">
                  <c:v>119.44134078212291</c:v>
                </c:pt>
                <c:pt idx="207">
                  <c:v>117.76536312849163</c:v>
                </c:pt>
                <c:pt idx="208">
                  <c:v>119.88826815642457</c:v>
                </c:pt>
                <c:pt idx="209">
                  <c:v>120</c:v>
                </c:pt>
                <c:pt idx="210">
                  <c:v>120.22346368715083</c:v>
                </c:pt>
                <c:pt idx="211">
                  <c:v>121.00558659217877</c:v>
                </c:pt>
                <c:pt idx="212">
                  <c:v>120.55865921787711</c:v>
                </c:pt>
                <c:pt idx="213">
                  <c:v>121.45251396648045</c:v>
                </c:pt>
                <c:pt idx="214">
                  <c:v>120.78212290502793</c:v>
                </c:pt>
                <c:pt idx="215">
                  <c:v>121.22905027932961</c:v>
                </c:pt>
                <c:pt idx="216">
                  <c:v>122.3463687150838</c:v>
                </c:pt>
                <c:pt idx="217">
                  <c:v>122.12290502793296</c:v>
                </c:pt>
                <c:pt idx="218">
                  <c:v>121.56424581005587</c:v>
                </c:pt>
                <c:pt idx="219">
                  <c:v>123.0167597765363</c:v>
                </c:pt>
                <c:pt idx="220">
                  <c:v>119.44134078212291</c:v>
                </c:pt>
                <c:pt idx="221">
                  <c:v>119.55307262569832</c:v>
                </c:pt>
                <c:pt idx="222">
                  <c:v>118.54748603351955</c:v>
                </c:pt>
                <c:pt idx="223">
                  <c:v>117.98882681564245</c:v>
                </c:pt>
                <c:pt idx="224">
                  <c:v>117.09497206703909</c:v>
                </c:pt>
                <c:pt idx="225">
                  <c:v>114.30167597765363</c:v>
                </c:pt>
                <c:pt idx="226">
                  <c:v>110.05586592178771</c:v>
                </c:pt>
                <c:pt idx="227">
                  <c:v>106.03351955307264</c:v>
                </c:pt>
                <c:pt idx="228">
                  <c:v>101.67597765363128</c:v>
                </c:pt>
                <c:pt idx="229">
                  <c:v>99.441340782122907</c:v>
                </c:pt>
                <c:pt idx="230">
                  <c:v>98.100558659217867</c:v>
                </c:pt>
                <c:pt idx="231">
                  <c:v>96.759776536312842</c:v>
                </c:pt>
                <c:pt idx="232">
                  <c:v>99.106145251396654</c:v>
                </c:pt>
                <c:pt idx="233">
                  <c:v>99.664804469273747</c:v>
                </c:pt>
                <c:pt idx="234">
                  <c:v>99.888268156424587</c:v>
                </c:pt>
                <c:pt idx="235">
                  <c:v>100</c:v>
                </c:pt>
                <c:pt idx="236">
                  <c:v>102.3463687150838</c:v>
                </c:pt>
                <c:pt idx="237">
                  <c:v>102.01117318435755</c:v>
                </c:pt>
                <c:pt idx="238">
                  <c:v>102.23463687150839</c:v>
                </c:pt>
                <c:pt idx="239">
                  <c:v>102.23463687150839</c:v>
                </c:pt>
                <c:pt idx="240">
                  <c:v>104.02234636871508</c:v>
                </c:pt>
                <c:pt idx="241">
                  <c:v>103.46368715083798</c:v>
                </c:pt>
                <c:pt idx="242">
                  <c:v>105.3631284916201</c:v>
                </c:pt>
                <c:pt idx="243">
                  <c:v>105.8100558659218</c:v>
                </c:pt>
                <c:pt idx="244">
                  <c:v>107.82122905027933</c:v>
                </c:pt>
                <c:pt idx="245">
                  <c:v>107.93296089385474</c:v>
                </c:pt>
                <c:pt idx="246">
                  <c:v>107.48603351955308</c:v>
                </c:pt>
                <c:pt idx="247">
                  <c:v>108.37988826815642</c:v>
                </c:pt>
                <c:pt idx="248">
                  <c:v>108.60335195530726</c:v>
                </c:pt>
                <c:pt idx="249">
                  <c:v>109.49720670391062</c:v>
                </c:pt>
                <c:pt idx="250">
                  <c:v>110.50279329608939</c:v>
                </c:pt>
                <c:pt idx="251">
                  <c:v>111.28491620111731</c:v>
                </c:pt>
                <c:pt idx="252">
                  <c:v>110.72625698324022</c:v>
                </c:pt>
                <c:pt idx="253">
                  <c:v>111.8435754189944</c:v>
                </c:pt>
                <c:pt idx="254">
                  <c:v>111.95530726256983</c:v>
                </c:pt>
                <c:pt idx="255">
                  <c:v>111.50837988826815</c:v>
                </c:pt>
                <c:pt idx="256">
                  <c:v>112.17877094972067</c:v>
                </c:pt>
                <c:pt idx="257">
                  <c:v>110.61452513966481</c:v>
                </c:pt>
                <c:pt idx="258">
                  <c:v>111.73184357541899</c:v>
                </c:pt>
                <c:pt idx="259">
                  <c:v>111.8435754189944</c:v>
                </c:pt>
                <c:pt idx="260">
                  <c:v>110.72625698324022</c:v>
                </c:pt>
                <c:pt idx="261">
                  <c:v>110.39106145251397</c:v>
                </c:pt>
                <c:pt idx="262">
                  <c:v>110.72625698324022</c:v>
                </c:pt>
                <c:pt idx="263">
                  <c:v>110.05586592178771</c:v>
                </c:pt>
                <c:pt idx="264">
                  <c:v>109.16201117318437</c:v>
                </c:pt>
                <c:pt idx="265">
                  <c:v>109.9441340782123</c:v>
                </c:pt>
                <c:pt idx="266">
                  <c:v>109.72067039106146</c:v>
                </c:pt>
                <c:pt idx="267">
                  <c:v>108.8268156424581</c:v>
                </c:pt>
                <c:pt idx="268">
                  <c:v>109.83240223463687</c:v>
                </c:pt>
                <c:pt idx="269">
                  <c:v>108.8268156424581</c:v>
                </c:pt>
                <c:pt idx="270">
                  <c:v>109.16201117318437</c:v>
                </c:pt>
                <c:pt idx="271">
                  <c:v>109.9441340782123</c:v>
                </c:pt>
                <c:pt idx="272">
                  <c:v>107.93296089385474</c:v>
                </c:pt>
                <c:pt idx="273">
                  <c:v>107.0391061452514</c:v>
                </c:pt>
                <c:pt idx="274">
                  <c:v>106.25698324022346</c:v>
                </c:pt>
                <c:pt idx="275">
                  <c:v>106.81564245810056</c:v>
                </c:pt>
                <c:pt idx="276">
                  <c:v>106.36871508379889</c:v>
                </c:pt>
                <c:pt idx="277">
                  <c:v>106.4804469273743</c:v>
                </c:pt>
                <c:pt idx="278">
                  <c:v>107.70949720670392</c:v>
                </c:pt>
                <c:pt idx="279">
                  <c:v>107.93296089385474</c:v>
                </c:pt>
                <c:pt idx="280">
                  <c:v>108.15642458100558</c:v>
                </c:pt>
                <c:pt idx="281">
                  <c:v>108.15642458100558</c:v>
                </c:pt>
                <c:pt idx="282">
                  <c:v>107.26256983240224</c:v>
                </c:pt>
                <c:pt idx="283">
                  <c:v>107.70949720670392</c:v>
                </c:pt>
                <c:pt idx="284">
                  <c:v>107.93296089385474</c:v>
                </c:pt>
                <c:pt idx="285">
                  <c:v>107.37430167597765</c:v>
                </c:pt>
                <c:pt idx="286">
                  <c:v>108.8268156424581</c:v>
                </c:pt>
                <c:pt idx="287">
                  <c:v>108.60335195530726</c:v>
                </c:pt>
                <c:pt idx="288">
                  <c:v>108.26815642458101</c:v>
                </c:pt>
                <c:pt idx="289">
                  <c:v>109.05027932960893</c:v>
                </c:pt>
                <c:pt idx="290">
                  <c:v>108.49162011173183</c:v>
                </c:pt>
                <c:pt idx="291">
                  <c:v>110.16759776536313</c:v>
                </c:pt>
                <c:pt idx="292">
                  <c:v>109.27374301675977</c:v>
                </c:pt>
                <c:pt idx="293">
                  <c:v>108.71508379888267</c:v>
                </c:pt>
                <c:pt idx="294">
                  <c:v>109.60893854748603</c:v>
                </c:pt>
                <c:pt idx="295">
                  <c:v>107.70949720670392</c:v>
                </c:pt>
                <c:pt idx="296">
                  <c:v>108.8268156424581</c:v>
                </c:pt>
                <c:pt idx="297">
                  <c:v>108.49162011173183</c:v>
                </c:pt>
                <c:pt idx="298">
                  <c:v>108.15642458100558</c:v>
                </c:pt>
                <c:pt idx="299">
                  <c:v>109.72067039106146</c:v>
                </c:pt>
                <c:pt idx="300">
                  <c:v>109.05027932960893</c:v>
                </c:pt>
                <c:pt idx="301">
                  <c:v>112.06703910614524</c:v>
                </c:pt>
                <c:pt idx="302">
                  <c:v>112.17877094972067</c:v>
                </c:pt>
                <c:pt idx="303">
                  <c:v>111.06145251396649</c:v>
                </c:pt>
                <c:pt idx="304">
                  <c:v>111.95530726256983</c:v>
                </c:pt>
                <c:pt idx="305">
                  <c:v>112.17877094972067</c:v>
                </c:pt>
                <c:pt idx="306">
                  <c:v>112.73743016759778</c:v>
                </c:pt>
                <c:pt idx="307">
                  <c:v>111.39664804469274</c:v>
                </c:pt>
                <c:pt idx="308">
                  <c:v>112.06703910614524</c:v>
                </c:pt>
                <c:pt idx="309">
                  <c:v>112.51396648044692</c:v>
                </c:pt>
                <c:pt idx="310">
                  <c:v>111.62011173184358</c:v>
                </c:pt>
                <c:pt idx="311">
                  <c:v>111.95530726256983</c:v>
                </c:pt>
                <c:pt idx="312">
                  <c:v>114.74860335195531</c:v>
                </c:pt>
                <c:pt idx="313">
                  <c:v>112.9608938547486</c:v>
                </c:pt>
                <c:pt idx="314">
                  <c:v>112.4022346368715</c:v>
                </c:pt>
                <c:pt idx="315">
                  <c:v>113.5195530726257</c:v>
                </c:pt>
                <c:pt idx="316">
                  <c:v>111.95530726256983</c:v>
                </c:pt>
                <c:pt idx="317">
                  <c:v>113.07262569832403</c:v>
                </c:pt>
                <c:pt idx="318">
                  <c:v>113.07262569832403</c:v>
                </c:pt>
                <c:pt idx="319">
                  <c:v>113.07262569832403</c:v>
                </c:pt>
                <c:pt idx="320">
                  <c:v>113.29608938547487</c:v>
                </c:pt>
                <c:pt idx="321">
                  <c:v>114.86033519553072</c:v>
                </c:pt>
                <c:pt idx="322">
                  <c:v>114.63687150837988</c:v>
                </c:pt>
                <c:pt idx="323">
                  <c:v>114.52513966480447</c:v>
                </c:pt>
                <c:pt idx="324">
                  <c:v>113.85474860335196</c:v>
                </c:pt>
                <c:pt idx="325">
                  <c:v>114.86033519553072</c:v>
                </c:pt>
                <c:pt idx="326">
                  <c:v>114.41340782122906</c:v>
                </c:pt>
                <c:pt idx="327">
                  <c:v>115.3072625698324</c:v>
                </c:pt>
                <c:pt idx="328">
                  <c:v>115.75418994413407</c:v>
                </c:pt>
                <c:pt idx="329">
                  <c:v>115.3072625698324</c:v>
                </c:pt>
                <c:pt idx="330">
                  <c:v>117.09497206703909</c:v>
                </c:pt>
                <c:pt idx="331">
                  <c:v>117.87709497206704</c:v>
                </c:pt>
                <c:pt idx="332">
                  <c:v>117.31843575418995</c:v>
                </c:pt>
                <c:pt idx="333">
                  <c:v>118.10055865921788</c:v>
                </c:pt>
                <c:pt idx="334">
                  <c:v>120.44692737430168</c:v>
                </c:pt>
                <c:pt idx="335">
                  <c:v>120.78212290502793</c:v>
                </c:pt>
                <c:pt idx="336">
                  <c:v>118.21229050279329</c:v>
                </c:pt>
                <c:pt idx="337">
                  <c:v>117.31843575418995</c:v>
                </c:pt>
                <c:pt idx="338">
                  <c:v>117.54189944134079</c:v>
                </c:pt>
                <c:pt idx="339">
                  <c:v>117.20670391061454</c:v>
                </c:pt>
                <c:pt idx="340">
                  <c:v>118.77094972067039</c:v>
                </c:pt>
                <c:pt idx="341">
                  <c:v>118.54748603351955</c:v>
                </c:pt>
                <c:pt idx="342">
                  <c:v>117.09497206703909</c:v>
                </c:pt>
                <c:pt idx="343">
                  <c:v>118.65921787709497</c:v>
                </c:pt>
                <c:pt idx="344">
                  <c:v>117.6536312849162</c:v>
                </c:pt>
                <c:pt idx="345">
                  <c:v>118.43575418994413</c:v>
                </c:pt>
                <c:pt idx="346">
                  <c:v>116.53631284916202</c:v>
                </c:pt>
                <c:pt idx="347">
                  <c:v>116.9832402234637</c:v>
                </c:pt>
                <c:pt idx="348">
                  <c:v>117.98882681564245</c:v>
                </c:pt>
                <c:pt idx="349">
                  <c:v>117.76536312849163</c:v>
                </c:pt>
                <c:pt idx="350">
                  <c:v>117.87709497206704</c:v>
                </c:pt>
                <c:pt idx="351">
                  <c:v>117.31843575418995</c:v>
                </c:pt>
                <c:pt idx="352">
                  <c:v>117.6536312849162</c:v>
                </c:pt>
                <c:pt idx="353">
                  <c:v>116.75977653631284</c:v>
                </c:pt>
                <c:pt idx="354">
                  <c:v>116.42458100558659</c:v>
                </c:pt>
                <c:pt idx="355">
                  <c:v>116.53631284916202</c:v>
                </c:pt>
                <c:pt idx="356">
                  <c:v>116.75977653631284</c:v>
                </c:pt>
                <c:pt idx="357">
                  <c:v>117.09497206703909</c:v>
                </c:pt>
                <c:pt idx="358">
                  <c:v>115.97765363128491</c:v>
                </c:pt>
                <c:pt idx="359">
                  <c:v>113.74301675977654</c:v>
                </c:pt>
                <c:pt idx="360">
                  <c:v>116.42458100558659</c:v>
                </c:pt>
                <c:pt idx="361">
                  <c:v>116.20111731843575</c:v>
                </c:pt>
                <c:pt idx="362">
                  <c:v>103.57541899441341</c:v>
                </c:pt>
                <c:pt idx="363">
                  <c:v>83.910614525139664</c:v>
                </c:pt>
                <c:pt idx="364">
                  <c:v>95.307262569832403</c:v>
                </c:pt>
                <c:pt idx="365">
                  <c:v>104.80446927374301</c:v>
                </c:pt>
                <c:pt idx="366">
                  <c:v>109.9441340782123</c:v>
                </c:pt>
                <c:pt idx="367">
                  <c:v>109.60893854748603</c:v>
                </c:pt>
                <c:pt idx="368">
                  <c:v>110.27932960893855</c:v>
                </c:pt>
                <c:pt idx="369">
                  <c:v>113.18435754189943</c:v>
                </c:pt>
                <c:pt idx="370">
                  <c:v>117.6536312849162</c:v>
                </c:pt>
                <c:pt idx="371">
                  <c:v>116.42458100558659</c:v>
                </c:pt>
                <c:pt idx="372">
                  <c:v>118.21229050279329</c:v>
                </c:pt>
                <c:pt idx="373">
                  <c:v>116.53631284916202</c:v>
                </c:pt>
                <c:pt idx="374">
                  <c:v>117.43016759776535</c:v>
                </c:pt>
                <c:pt idx="375">
                  <c:v>118.65921787709497</c:v>
                </c:pt>
                <c:pt idx="376">
                  <c:v>116.20111731843575</c:v>
                </c:pt>
                <c:pt idx="377">
                  <c:v>116.20111731843575</c:v>
                </c:pt>
                <c:pt idx="378">
                  <c:v>119.21787709497207</c:v>
                </c:pt>
                <c:pt idx="379">
                  <c:v>114.86033519553072</c:v>
                </c:pt>
                <c:pt idx="380">
                  <c:v>114.30167597765363</c:v>
                </c:pt>
                <c:pt idx="381">
                  <c:v>113.85474860335196</c:v>
                </c:pt>
                <c:pt idx="382">
                  <c:v>116.75977653631284</c:v>
                </c:pt>
                <c:pt idx="383">
                  <c:v>118.21229050279329</c:v>
                </c:pt>
                <c:pt idx="384">
                  <c:v>117.43016759776535</c:v>
                </c:pt>
                <c:pt idx="385">
                  <c:v>118.10055865921788</c:v>
                </c:pt>
                <c:pt idx="386">
                  <c:v>116.20111731843575</c:v>
                </c:pt>
                <c:pt idx="387">
                  <c:v>116.08938547486034</c:v>
                </c:pt>
                <c:pt idx="388">
                  <c:v>117.6536312849162</c:v>
                </c:pt>
                <c:pt idx="389">
                  <c:v>118.65921787709497</c:v>
                </c:pt>
                <c:pt idx="390">
                  <c:v>116.31284916201116</c:v>
                </c:pt>
                <c:pt idx="391">
                  <c:v>118.21229050279329</c:v>
                </c:pt>
                <c:pt idx="392">
                  <c:v>119.10614525139664</c:v>
                </c:pt>
                <c:pt idx="393">
                  <c:v>116.75977653631284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E8-41CE-94BB-BCF02C27CD0E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World'!$M$2:$M$397</c:f>
              <c:numCache>
                <c:formatCode>0.00</c:formatCode>
                <c:ptCount val="396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115.91160221033823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E8-41CE-94BB-BCF02C27CD0E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World'!$O$2:$O$397</c:f>
              <c:numCache>
                <c:formatCode>0.00</c:formatCode>
                <c:ptCount val="396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E8-41CE-94BB-BCF02C27CD0E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E8-41CE-94BB-BCF02C27C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5.1834407021073801E-3</c:v>
                </c:pt>
                <c:pt idx="380">
                  <c:v>-6.8622159044325515E-4</c:v>
                </c:pt>
                <c:pt idx="381">
                  <c:v>3.8251758632827457E-3</c:v>
                </c:pt>
                <c:pt idx="382">
                  <c:v>-6.2492308259977369E-4</c:v>
                </c:pt>
                <c:pt idx="383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05D-4A43-A888-C01E65F87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3.5815545189227381E-2</c:v>
                </c:pt>
                <c:pt idx="380">
                  <c:v>3.5468131737672721E-2</c:v>
                </c:pt>
                <c:pt idx="381">
                  <c:v>4.9705657896732723E-2</c:v>
                </c:pt>
                <c:pt idx="382">
                  <c:v>3.3417455759921569E-2</c:v>
                </c:pt>
                <c:pt idx="383">
                  <c:v>2.5073312351475134E-2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BD-4E56-81C4-377B4CA9D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103.60591387700001</c:v>
                </c:pt>
                <c:pt idx="380">
                  <c:v>103.534817262</c:v>
                </c:pt>
                <c:pt idx="381">
                  <c:v>103.930856146</c:v>
                </c:pt>
                <c:pt idx="382">
                  <c:v>103.865907355</c:v>
                </c:pt>
                <c:pt idx="383">
                  <c:v>103.637942059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0D-4625-9CB0-7D019D59A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5.1834407021073801E-3</c:v>
                </c:pt>
                <c:pt idx="85">
                  <c:v>-6.8622159044325515E-4</c:v>
                </c:pt>
                <c:pt idx="86">
                  <c:v>3.8251758632827457E-3</c:v>
                </c:pt>
                <c:pt idx="87">
                  <c:v>-6.2492308259977369E-4</c:v>
                </c:pt>
                <c:pt idx="88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B58-42DE-AA4C-11DA40BC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3-42E3-9B11-5DAE107C8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China!$C$8:$C$387</c:f>
              <c:numCache>
                <c:formatCode>0.00</c:formatCode>
                <c:ptCount val="380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FD-470E-BBE7-97743D3EF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FD-470E-BBE7-97743D3EF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6" totalsRowShown="0" headerRowDxfId="31" dataDxfId="29" headerRowBorderDxfId="30">
  <autoFilter ref="A1:Q396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8" totalsRowShown="0" headerRowDxfId="11" dataDxfId="10">
  <autoFilter ref="A4:D388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7" totalsRowShown="0" headerRowDxfId="5" dataDxfId="3" headerRowBorderDxfId="4">
  <autoFilter ref="A7:C387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data'!$A$1:$C$500,3,FALSE)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H30" sqref="H30:H31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65" width="9.1796875" style="80" customWidth="1"/>
    <col min="66" max="16384" width="9.1796875" style="80"/>
  </cols>
  <sheetData>
    <row r="1" spans="2:16" x14ac:dyDescent="0.35">
      <c r="B1" s="87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4">
      <c r="B2" s="88"/>
      <c r="C2" s="88"/>
      <c r="D2" s="88"/>
      <c r="E2" s="88"/>
      <c r="F2" s="88"/>
      <c r="G2" s="88"/>
      <c r="H2" s="88"/>
      <c r="I2" s="88"/>
      <c r="J2" s="88"/>
    </row>
    <row r="3" spans="2:16" ht="16" customHeight="1" thickBot="1" x14ac:dyDescent="0.4">
      <c r="B3" s="89" t="s">
        <v>0</v>
      </c>
      <c r="C3" s="90"/>
      <c r="D3" s="90"/>
      <c r="E3" s="90"/>
      <c r="F3" s="90"/>
      <c r="G3" s="90"/>
      <c r="H3" s="90"/>
      <c r="I3" s="90"/>
      <c r="J3" s="91"/>
    </row>
    <row r="5" spans="2:16" x14ac:dyDescent="0.35">
      <c r="B5" s="92" t="s">
        <v>1</v>
      </c>
      <c r="C5" s="93"/>
      <c r="D5" s="93"/>
      <c r="E5" s="93"/>
      <c r="F5" s="93"/>
      <c r="G5" s="93"/>
      <c r="H5" s="93"/>
      <c r="I5" s="93"/>
      <c r="J5" s="94"/>
    </row>
    <row r="7" spans="2:16" ht="63" customHeight="1" x14ac:dyDescent="0.35">
      <c r="B7" s="95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35">
      <c r="B8" s="96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35">
      <c r="B9" s="61"/>
      <c r="C9" s="61"/>
      <c r="D9" s="61"/>
      <c r="E9" s="61"/>
    </row>
    <row r="10" spans="2:16" x14ac:dyDescent="0.35">
      <c r="B10" s="92" t="s">
        <v>4</v>
      </c>
      <c r="C10" s="93"/>
      <c r="D10" s="93"/>
      <c r="E10" s="93"/>
      <c r="F10" s="93"/>
      <c r="G10" s="93"/>
      <c r="H10" s="93"/>
      <c r="I10" s="93"/>
      <c r="J10" s="94"/>
    </row>
    <row r="12" spans="2:16" x14ac:dyDescent="0.35">
      <c r="B12" s="92" t="s">
        <v>5</v>
      </c>
      <c r="C12" s="93"/>
      <c r="D12" s="93"/>
      <c r="E12" s="93"/>
      <c r="F12" s="94"/>
      <c r="G12" s="92" t="s">
        <v>6</v>
      </c>
      <c r="H12" s="93"/>
      <c r="I12" s="93"/>
      <c r="J12" s="94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35">
      <c r="B15" s="80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5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5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98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5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35">
      <c r="G20" s="85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35">
      <c r="B21" s="99" t="s">
        <v>33</v>
      </c>
      <c r="C21" s="86"/>
      <c r="D21" s="86"/>
      <c r="E21" s="86"/>
      <c r="F21" s="86"/>
      <c r="G21" s="85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35">
      <c r="G22" s="85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35">
      <c r="B23" s="96" t="s">
        <v>39</v>
      </c>
      <c r="C23" s="86"/>
      <c r="D23" s="86"/>
      <c r="E23" s="86"/>
      <c r="F23" s="86"/>
      <c r="G23" s="85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35">
      <c r="G24" s="85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5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35">
      <c r="G26" s="85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35">
      <c r="B27" s="86"/>
      <c r="C27" s="86"/>
      <c r="D27" s="86"/>
      <c r="E27" s="86"/>
      <c r="F27" s="86"/>
      <c r="G27" s="85"/>
      <c r="H27" s="86"/>
      <c r="I27" s="86"/>
      <c r="J27" s="86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97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49" width="9.1796875" style="80" customWidth="1"/>
    <col min="50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-0.4</v>
      </c>
      <c r="C3" t="s">
        <v>495</v>
      </c>
      <c r="D3">
        <v>2.1</v>
      </c>
      <c r="E3" t="s">
        <v>494</v>
      </c>
    </row>
    <row r="4" spans="1:5" x14ac:dyDescent="0.35">
      <c r="A4" t="s">
        <v>21</v>
      </c>
      <c r="B4">
        <v>3.9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1.4</v>
      </c>
      <c r="C5" t="s">
        <v>496</v>
      </c>
      <c r="D5">
        <v>3.6</v>
      </c>
      <c r="E5" t="s">
        <v>494</v>
      </c>
    </row>
    <row r="6" spans="1:5" x14ac:dyDescent="0.35">
      <c r="A6" t="s">
        <v>436</v>
      </c>
      <c r="B6">
        <v>-2.2999999999999998</v>
      </c>
      <c r="C6" t="s">
        <v>496</v>
      </c>
      <c r="D6">
        <v>9.6999999999999993</v>
      </c>
      <c r="E6" t="s">
        <v>494</v>
      </c>
    </row>
    <row r="7" spans="1:5" x14ac:dyDescent="0.35">
      <c r="A7" t="s">
        <v>49</v>
      </c>
      <c r="B7">
        <v>0.49</v>
      </c>
      <c r="C7" t="s">
        <v>493</v>
      </c>
      <c r="D7">
        <v>0.4</v>
      </c>
      <c r="E7" t="s">
        <v>494</v>
      </c>
    </row>
    <row r="8" spans="1:5" x14ac:dyDescent="0.35">
      <c r="A8" t="s">
        <v>51</v>
      </c>
      <c r="B8">
        <v>3.9</v>
      </c>
      <c r="C8" t="s">
        <v>496</v>
      </c>
      <c r="D8">
        <v>5.5</v>
      </c>
      <c r="E8" t="s">
        <v>494</v>
      </c>
    </row>
    <row r="9" spans="1:5" x14ac:dyDescent="0.35">
      <c r="A9" t="s">
        <v>497</v>
      </c>
      <c r="B9">
        <v>-0.1</v>
      </c>
      <c r="C9" t="s">
        <v>498</v>
      </c>
      <c r="D9">
        <v>1.5</v>
      </c>
      <c r="E9" t="s">
        <v>494</v>
      </c>
    </row>
    <row r="10" spans="1:5" x14ac:dyDescent="0.35">
      <c r="A10" t="s">
        <v>440</v>
      </c>
      <c r="B10">
        <v>-5.6</v>
      </c>
      <c r="C10" t="s">
        <v>496</v>
      </c>
      <c r="D10">
        <v>-5.9</v>
      </c>
      <c r="E10" t="s">
        <v>494</v>
      </c>
    </row>
    <row r="11" spans="1:5" x14ac:dyDescent="0.35">
      <c r="A11" t="s">
        <v>55</v>
      </c>
      <c r="B11">
        <v>5.6</v>
      </c>
      <c r="C11" t="s">
        <v>496</v>
      </c>
      <c r="D11">
        <v>-2.8</v>
      </c>
      <c r="E11" t="s">
        <v>494</v>
      </c>
    </row>
    <row r="12" spans="1:5" x14ac:dyDescent="0.35">
      <c r="A12" t="s">
        <v>57</v>
      </c>
      <c r="B12">
        <v>-0.3</v>
      </c>
      <c r="C12" t="s">
        <v>493</v>
      </c>
      <c r="D12">
        <v>16</v>
      </c>
      <c r="E12" t="s">
        <v>494</v>
      </c>
    </row>
    <row r="13" spans="1:5" x14ac:dyDescent="0.35">
      <c r="A13" t="s">
        <v>499</v>
      </c>
      <c r="B13">
        <v>-1.2</v>
      </c>
      <c r="C13" t="s">
        <v>496</v>
      </c>
      <c r="D13">
        <v>-3</v>
      </c>
      <c r="E13" t="s">
        <v>494</v>
      </c>
    </row>
    <row r="14" spans="1:5" x14ac:dyDescent="0.35">
      <c r="A14" t="s">
        <v>83</v>
      </c>
      <c r="B14">
        <v>1.9</v>
      </c>
      <c r="C14" t="s">
        <v>500</v>
      </c>
      <c r="D14">
        <v>19.899999999999999</v>
      </c>
      <c r="E14" t="s">
        <v>494</v>
      </c>
    </row>
    <row r="15" spans="1:5" x14ac:dyDescent="0.35">
      <c r="A15" t="s">
        <v>75</v>
      </c>
      <c r="B15">
        <v>0.9</v>
      </c>
      <c r="C15" t="s">
        <v>496</v>
      </c>
      <c r="D15">
        <v>1.7</v>
      </c>
      <c r="E15" t="s">
        <v>494</v>
      </c>
    </row>
    <row r="16" spans="1:5" x14ac:dyDescent="0.35">
      <c r="A16" t="s">
        <v>63</v>
      </c>
      <c r="B16">
        <v>4.7</v>
      </c>
      <c r="C16" t="s">
        <v>496</v>
      </c>
      <c r="D16">
        <v>5.5</v>
      </c>
      <c r="E16" t="s">
        <v>494</v>
      </c>
    </row>
    <row r="17" spans="1:5" x14ac:dyDescent="0.35">
      <c r="A17" t="s">
        <v>59</v>
      </c>
      <c r="B17">
        <v>-2.5</v>
      </c>
      <c r="C17" t="s">
        <v>493</v>
      </c>
      <c r="D17">
        <v>-8.9</v>
      </c>
      <c r="E17" t="s">
        <v>494</v>
      </c>
    </row>
    <row r="18" spans="1:5" x14ac:dyDescent="0.35">
      <c r="A18" t="s">
        <v>53</v>
      </c>
      <c r="B18">
        <v>12.8</v>
      </c>
      <c r="C18" t="s">
        <v>501</v>
      </c>
      <c r="D18">
        <v>15.7</v>
      </c>
      <c r="E18" t="s">
        <v>494</v>
      </c>
    </row>
    <row r="19" spans="1:5" x14ac:dyDescent="0.35">
      <c r="A19" t="s">
        <v>99</v>
      </c>
      <c r="B19">
        <v>16.3</v>
      </c>
      <c r="C19" t="s">
        <v>500</v>
      </c>
      <c r="D19">
        <v>15.2</v>
      </c>
      <c r="E19" t="s">
        <v>494</v>
      </c>
    </row>
    <row r="20" spans="1:5" x14ac:dyDescent="0.35">
      <c r="A20" t="s">
        <v>87</v>
      </c>
      <c r="B20">
        <v>1.58</v>
      </c>
      <c r="C20" t="s">
        <v>502</v>
      </c>
      <c r="D20">
        <v>3.8</v>
      </c>
      <c r="E20" t="s">
        <v>494</v>
      </c>
    </row>
    <row r="21" spans="1:5" x14ac:dyDescent="0.35">
      <c r="A21" t="s">
        <v>401</v>
      </c>
      <c r="B21">
        <v>-12.9</v>
      </c>
      <c r="C21" t="s">
        <v>500</v>
      </c>
      <c r="D21">
        <v>11.7</v>
      </c>
      <c r="E21" t="s">
        <v>494</v>
      </c>
    </row>
    <row r="22" spans="1:5" x14ac:dyDescent="0.35">
      <c r="A22" t="s">
        <v>93</v>
      </c>
      <c r="B22">
        <v>-5</v>
      </c>
      <c r="C22" t="s">
        <v>496</v>
      </c>
      <c r="D22">
        <v>-4.3</v>
      </c>
      <c r="E22" t="s">
        <v>494</v>
      </c>
    </row>
    <row r="23" spans="1:5" x14ac:dyDescent="0.35">
      <c r="A23" t="s">
        <v>95</v>
      </c>
      <c r="B23">
        <v>2.2000000000000002</v>
      </c>
      <c r="C23" t="s">
        <v>496</v>
      </c>
      <c r="D23">
        <v>5</v>
      </c>
      <c r="E23" t="s">
        <v>494</v>
      </c>
    </row>
    <row r="24" spans="1:5" x14ac:dyDescent="0.35">
      <c r="A24" t="s">
        <v>107</v>
      </c>
      <c r="B24">
        <v>5.3</v>
      </c>
      <c r="C24" t="s">
        <v>502</v>
      </c>
      <c r="D24">
        <v>6.9</v>
      </c>
      <c r="E24" t="s">
        <v>494</v>
      </c>
    </row>
    <row r="25" spans="1:5" x14ac:dyDescent="0.35">
      <c r="A25" t="s">
        <v>103</v>
      </c>
      <c r="B25">
        <v>-1.3</v>
      </c>
      <c r="C25" t="s">
        <v>503</v>
      </c>
      <c r="D25">
        <v>6.8</v>
      </c>
      <c r="E25" t="s">
        <v>494</v>
      </c>
    </row>
    <row r="26" spans="1:5" x14ac:dyDescent="0.35">
      <c r="A26" t="s">
        <v>113</v>
      </c>
      <c r="B26">
        <v>2.2000000000000002</v>
      </c>
      <c r="C26" t="s">
        <v>502</v>
      </c>
      <c r="D26">
        <v>2.5</v>
      </c>
      <c r="E26" t="s">
        <v>494</v>
      </c>
    </row>
    <row r="27" spans="1:5" x14ac:dyDescent="0.35">
      <c r="A27" t="s">
        <v>167</v>
      </c>
      <c r="B27">
        <v>-2</v>
      </c>
      <c r="C27" t="s">
        <v>496</v>
      </c>
      <c r="D27">
        <v>-0.3</v>
      </c>
      <c r="E27" t="s">
        <v>494</v>
      </c>
    </row>
    <row r="28" spans="1:5" x14ac:dyDescent="0.35">
      <c r="A28" t="s">
        <v>121</v>
      </c>
      <c r="B28">
        <v>1.9</v>
      </c>
      <c r="C28" t="s">
        <v>504</v>
      </c>
      <c r="D28">
        <v>-12.7</v>
      </c>
      <c r="E28" t="s">
        <v>494</v>
      </c>
    </row>
    <row r="29" spans="1:5" x14ac:dyDescent="0.35">
      <c r="A29" t="s">
        <v>125</v>
      </c>
      <c r="B29">
        <v>-1.04</v>
      </c>
      <c r="C29" t="s">
        <v>502</v>
      </c>
      <c r="D29">
        <v>-1.27</v>
      </c>
      <c r="E29" t="s">
        <v>494</v>
      </c>
    </row>
    <row r="30" spans="1:5" x14ac:dyDescent="0.35">
      <c r="A30" t="s">
        <v>117</v>
      </c>
      <c r="B30">
        <v>0.5</v>
      </c>
      <c r="C30" t="s">
        <v>496</v>
      </c>
      <c r="D30">
        <v>3.1</v>
      </c>
      <c r="E30" t="s">
        <v>494</v>
      </c>
    </row>
    <row r="31" spans="1:5" x14ac:dyDescent="0.35">
      <c r="A31" t="s">
        <v>133</v>
      </c>
      <c r="B31">
        <v>11.5</v>
      </c>
      <c r="C31" t="s">
        <v>496</v>
      </c>
      <c r="D31">
        <v>10.4</v>
      </c>
      <c r="E31" t="s">
        <v>494</v>
      </c>
    </row>
    <row r="32" spans="1:5" x14ac:dyDescent="0.35">
      <c r="A32" t="s">
        <v>381</v>
      </c>
      <c r="B32">
        <v>-0.24</v>
      </c>
      <c r="C32" t="s">
        <v>495</v>
      </c>
      <c r="D32">
        <v>2.12</v>
      </c>
      <c r="E32" t="s">
        <v>494</v>
      </c>
    </row>
    <row r="33" spans="1:5" x14ac:dyDescent="0.35">
      <c r="A33" t="s">
        <v>442</v>
      </c>
      <c r="B33">
        <v>-12.2</v>
      </c>
      <c r="C33" t="s">
        <v>496</v>
      </c>
      <c r="D33">
        <v>-5.9</v>
      </c>
      <c r="E33" t="s">
        <v>494</v>
      </c>
    </row>
    <row r="34" spans="1:5" x14ac:dyDescent="0.35">
      <c r="A34" t="s">
        <v>505</v>
      </c>
      <c r="B34">
        <v>3.4</v>
      </c>
      <c r="C34" t="s">
        <v>502</v>
      </c>
      <c r="D34">
        <v>5.0999999999999996</v>
      </c>
      <c r="E34" t="s">
        <v>494</v>
      </c>
    </row>
    <row r="35" spans="1:5" x14ac:dyDescent="0.35">
      <c r="A35" t="s">
        <v>506</v>
      </c>
      <c r="B35">
        <v>3.7</v>
      </c>
      <c r="C35" t="s">
        <v>502</v>
      </c>
      <c r="D35">
        <v>5.8</v>
      </c>
      <c r="E35" t="s">
        <v>494</v>
      </c>
    </row>
    <row r="36" spans="1:5" x14ac:dyDescent="0.35">
      <c r="A36" t="s">
        <v>155</v>
      </c>
      <c r="B36">
        <v>7.1</v>
      </c>
      <c r="C36" t="s">
        <v>493</v>
      </c>
      <c r="D36">
        <v>8.6</v>
      </c>
      <c r="E36" t="s">
        <v>494</v>
      </c>
    </row>
    <row r="37" spans="1:5" x14ac:dyDescent="0.35">
      <c r="A37" t="s">
        <v>153</v>
      </c>
      <c r="B37">
        <v>-3.1</v>
      </c>
      <c r="C37" t="s">
        <v>496</v>
      </c>
      <c r="D37">
        <v>-0.2</v>
      </c>
      <c r="E37" t="s">
        <v>494</v>
      </c>
    </row>
    <row r="38" spans="1:5" x14ac:dyDescent="0.35">
      <c r="A38" t="s">
        <v>159</v>
      </c>
      <c r="B38">
        <v>0.7</v>
      </c>
      <c r="C38" t="s">
        <v>496</v>
      </c>
      <c r="D38">
        <v>-2.7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493</v>
      </c>
      <c r="D39">
        <v>23.1</v>
      </c>
      <c r="E39" t="s">
        <v>494</v>
      </c>
    </row>
    <row r="40" spans="1:5" x14ac:dyDescent="0.35">
      <c r="A40" t="s">
        <v>127</v>
      </c>
      <c r="B40">
        <v>-0.4</v>
      </c>
      <c r="C40" t="s">
        <v>496</v>
      </c>
      <c r="D40">
        <v>-0.2</v>
      </c>
      <c r="E40" t="s">
        <v>494</v>
      </c>
    </row>
    <row r="41" spans="1:5" x14ac:dyDescent="0.35">
      <c r="A41" t="s">
        <v>191</v>
      </c>
      <c r="B41">
        <v>-0.9</v>
      </c>
      <c r="C41" t="s">
        <v>496</v>
      </c>
      <c r="D41">
        <v>-2.7</v>
      </c>
      <c r="E41" t="s">
        <v>494</v>
      </c>
    </row>
    <row r="42" spans="1:5" x14ac:dyDescent="0.35">
      <c r="A42" t="s">
        <v>507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-0.6</v>
      </c>
      <c r="C43" t="s">
        <v>493</v>
      </c>
      <c r="D43">
        <v>2.7</v>
      </c>
      <c r="E43" t="s">
        <v>494</v>
      </c>
    </row>
    <row r="44" spans="1:5" x14ac:dyDescent="0.35">
      <c r="A44" t="s">
        <v>207</v>
      </c>
      <c r="B44">
        <v>0.5</v>
      </c>
      <c r="C44" t="s">
        <v>496</v>
      </c>
      <c r="D44">
        <v>5.9</v>
      </c>
      <c r="E44" t="s">
        <v>494</v>
      </c>
    </row>
    <row r="45" spans="1:5" x14ac:dyDescent="0.35">
      <c r="A45" t="s">
        <v>211</v>
      </c>
      <c r="B45">
        <v>7.1</v>
      </c>
      <c r="C45" t="s">
        <v>496</v>
      </c>
      <c r="D45">
        <v>-4</v>
      </c>
      <c r="E45" t="s">
        <v>494</v>
      </c>
    </row>
    <row r="46" spans="1:5" x14ac:dyDescent="0.35">
      <c r="A46" t="s">
        <v>209</v>
      </c>
      <c r="B46">
        <v>3.16</v>
      </c>
      <c r="C46" t="s">
        <v>493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504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35">
      <c r="A49" t="s">
        <v>215</v>
      </c>
      <c r="B49">
        <v>35.299999999999997</v>
      </c>
      <c r="C49" t="s">
        <v>496</v>
      </c>
      <c r="D49">
        <v>57.3</v>
      </c>
      <c r="E49" t="s">
        <v>494</v>
      </c>
    </row>
    <row r="50" spans="1:5" x14ac:dyDescent="0.35">
      <c r="A50" t="s">
        <v>223</v>
      </c>
      <c r="B50">
        <v>-7.66</v>
      </c>
      <c r="C50" t="s">
        <v>502</v>
      </c>
      <c r="D50">
        <v>37.299999999999997</v>
      </c>
      <c r="E50" t="s">
        <v>494</v>
      </c>
    </row>
    <row r="51" spans="1:5" x14ac:dyDescent="0.35">
      <c r="A51" t="s">
        <v>225</v>
      </c>
      <c r="B51">
        <v>-1.6</v>
      </c>
      <c r="C51" t="s">
        <v>502</v>
      </c>
      <c r="D51">
        <v>-0.5</v>
      </c>
      <c r="E51" t="s">
        <v>494</v>
      </c>
    </row>
    <row r="52" spans="1:5" x14ac:dyDescent="0.35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35">
      <c r="A53" t="s">
        <v>231</v>
      </c>
      <c r="B53">
        <v>-1.3</v>
      </c>
      <c r="C53" t="s">
        <v>496</v>
      </c>
      <c r="D53">
        <v>3.02</v>
      </c>
      <c r="E53" t="s">
        <v>494</v>
      </c>
    </row>
    <row r="54" spans="1:5" x14ac:dyDescent="0.35">
      <c r="A54" t="s">
        <v>229</v>
      </c>
      <c r="B54">
        <v>5.08</v>
      </c>
      <c r="C54" t="s">
        <v>502</v>
      </c>
      <c r="D54">
        <v>2.63</v>
      </c>
      <c r="E54" t="s">
        <v>494</v>
      </c>
    </row>
    <row r="55" spans="1:5" x14ac:dyDescent="0.35">
      <c r="A55" t="s">
        <v>446</v>
      </c>
      <c r="B55">
        <v>1.1000000000000001</v>
      </c>
      <c r="C55" t="s">
        <v>496</v>
      </c>
      <c r="D55">
        <v>-5.3</v>
      </c>
      <c r="E55" t="s">
        <v>494</v>
      </c>
    </row>
    <row r="56" spans="1:5" x14ac:dyDescent="0.35">
      <c r="A56" t="s">
        <v>510</v>
      </c>
      <c r="B56">
        <v>0.03</v>
      </c>
      <c r="C56" t="s">
        <v>493</v>
      </c>
      <c r="D56">
        <v>0.12</v>
      </c>
      <c r="E56" t="s">
        <v>494</v>
      </c>
    </row>
    <row r="57" spans="1:5" x14ac:dyDescent="0.35">
      <c r="A57" t="s">
        <v>511</v>
      </c>
      <c r="B57">
        <v>11.4</v>
      </c>
      <c r="C57" t="s">
        <v>496</v>
      </c>
      <c r="D57">
        <v>-0.5</v>
      </c>
      <c r="E57" t="s">
        <v>494</v>
      </c>
    </row>
    <row r="58" spans="1:5" x14ac:dyDescent="0.35">
      <c r="A58" t="s">
        <v>452</v>
      </c>
      <c r="B58">
        <v>4.5</v>
      </c>
      <c r="C58" t="s">
        <v>496</v>
      </c>
      <c r="D58">
        <v>-2.7</v>
      </c>
      <c r="E58" t="s">
        <v>494</v>
      </c>
    </row>
    <row r="59" spans="1:5" x14ac:dyDescent="0.35">
      <c r="A59" t="s">
        <v>450</v>
      </c>
      <c r="B59">
        <v>-0.2</v>
      </c>
      <c r="C59" t="s">
        <v>496</v>
      </c>
      <c r="D59">
        <v>-0.6</v>
      </c>
      <c r="E59" t="s">
        <v>494</v>
      </c>
    </row>
    <row r="60" spans="1:5" x14ac:dyDescent="0.35">
      <c r="A60" t="s">
        <v>265</v>
      </c>
      <c r="B60">
        <v>-3.78</v>
      </c>
      <c r="C60" t="s">
        <v>502</v>
      </c>
      <c r="D60">
        <v>1.75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-3.7</v>
      </c>
      <c r="C62" t="s">
        <v>496</v>
      </c>
      <c r="D62">
        <v>-5.3</v>
      </c>
      <c r="E62" t="s">
        <v>494</v>
      </c>
    </row>
    <row r="63" spans="1:5" x14ac:dyDescent="0.35">
      <c r="A63" t="s">
        <v>301</v>
      </c>
      <c r="B63">
        <v>4.8</v>
      </c>
      <c r="C63" t="s">
        <v>496</v>
      </c>
      <c r="D63">
        <v>4.5999999999999996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15</v>
      </c>
      <c r="C65" t="s">
        <v>496</v>
      </c>
      <c r="D65">
        <v>7.2</v>
      </c>
      <c r="E65" t="s">
        <v>494</v>
      </c>
    </row>
    <row r="66" spans="1:5" x14ac:dyDescent="0.35">
      <c r="A66" t="s">
        <v>293</v>
      </c>
      <c r="B66">
        <v>35.9</v>
      </c>
      <c r="C66" t="s">
        <v>500</v>
      </c>
      <c r="D66">
        <v>16.5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3.2</v>
      </c>
      <c r="C68" t="s">
        <v>496</v>
      </c>
      <c r="D68">
        <v>3.11</v>
      </c>
      <c r="E68" t="s">
        <v>494</v>
      </c>
    </row>
    <row r="69" spans="1:5" x14ac:dyDescent="0.35">
      <c r="A69" t="s">
        <v>454</v>
      </c>
      <c r="B69">
        <v>-13.9</v>
      </c>
      <c r="C69" t="s">
        <v>502</v>
      </c>
      <c r="D69">
        <v>-13.4</v>
      </c>
      <c r="E69" t="s">
        <v>494</v>
      </c>
    </row>
    <row r="70" spans="1:5" x14ac:dyDescent="0.35">
      <c r="A70" t="s">
        <v>287</v>
      </c>
      <c r="B70">
        <v>25.2</v>
      </c>
      <c r="C70" t="s">
        <v>496</v>
      </c>
      <c r="D70">
        <v>14</v>
      </c>
      <c r="E70" t="s">
        <v>494</v>
      </c>
    </row>
    <row r="71" spans="1:5" x14ac:dyDescent="0.35">
      <c r="A71" t="s">
        <v>512</v>
      </c>
      <c r="B71">
        <v>-13.8</v>
      </c>
      <c r="C71" t="s">
        <v>502</v>
      </c>
      <c r="D71">
        <v>-12.5</v>
      </c>
      <c r="E71" t="s">
        <v>494</v>
      </c>
    </row>
    <row r="72" spans="1:5" x14ac:dyDescent="0.35">
      <c r="A72" t="s">
        <v>269</v>
      </c>
      <c r="B72">
        <v>3.1</v>
      </c>
      <c r="C72" t="s">
        <v>493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500</v>
      </c>
      <c r="D73">
        <v>1.5</v>
      </c>
      <c r="E73" t="s">
        <v>494</v>
      </c>
    </row>
    <row r="74" spans="1:5" x14ac:dyDescent="0.35">
      <c r="A74" t="s">
        <v>315</v>
      </c>
      <c r="B74">
        <v>-1.1000000000000001</v>
      </c>
      <c r="C74" t="s">
        <v>496</v>
      </c>
      <c r="D74">
        <v>1.4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513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500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4.5</v>
      </c>
      <c r="C78" t="s">
        <v>496</v>
      </c>
      <c r="D78">
        <v>3.5</v>
      </c>
      <c r="E78" t="s">
        <v>494</v>
      </c>
    </row>
    <row r="79" spans="1:5" x14ac:dyDescent="0.35">
      <c r="A79" t="s">
        <v>333</v>
      </c>
      <c r="B79">
        <v>-7.75</v>
      </c>
      <c r="C79" t="s">
        <v>502</v>
      </c>
      <c r="D79">
        <v>1.1599999999999999</v>
      </c>
      <c r="E79" t="s">
        <v>494</v>
      </c>
    </row>
    <row r="80" spans="1:5" x14ac:dyDescent="0.35">
      <c r="A80" t="s">
        <v>514</v>
      </c>
      <c r="B80">
        <v>14.13</v>
      </c>
      <c r="C80" t="s">
        <v>504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-0.34</v>
      </c>
      <c r="C82" t="s">
        <v>502</v>
      </c>
      <c r="D82">
        <v>-0.2</v>
      </c>
      <c r="E82" t="s">
        <v>494</v>
      </c>
    </row>
    <row r="83" spans="1:5" x14ac:dyDescent="0.35">
      <c r="A83" t="s">
        <v>341</v>
      </c>
      <c r="B83">
        <v>12.7</v>
      </c>
      <c r="C83" t="s">
        <v>496</v>
      </c>
      <c r="D83">
        <v>13</v>
      </c>
      <c r="E83" t="s">
        <v>494</v>
      </c>
    </row>
    <row r="84" spans="1:5" x14ac:dyDescent="0.35">
      <c r="A84" t="s">
        <v>347</v>
      </c>
      <c r="B84">
        <v>4.5999999999999996</v>
      </c>
      <c r="C84" t="s">
        <v>496</v>
      </c>
      <c r="D84">
        <v>6.6</v>
      </c>
      <c r="E84" t="s">
        <v>494</v>
      </c>
    </row>
    <row r="85" spans="1:5" x14ac:dyDescent="0.35">
      <c r="A85" t="s">
        <v>351</v>
      </c>
      <c r="B85">
        <v>-0.3</v>
      </c>
      <c r="C85" t="s">
        <v>496</v>
      </c>
      <c r="D85">
        <v>-1.9</v>
      </c>
      <c r="E85" t="s">
        <v>494</v>
      </c>
    </row>
    <row r="86" spans="1:5" x14ac:dyDescent="0.35">
      <c r="A86" t="s">
        <v>357</v>
      </c>
      <c r="B86">
        <v>4.92</v>
      </c>
      <c r="C86" t="s">
        <v>493</v>
      </c>
      <c r="D86">
        <v>7.3</v>
      </c>
      <c r="E86" t="s">
        <v>494</v>
      </c>
    </row>
    <row r="87" spans="1:5" x14ac:dyDescent="0.35">
      <c r="A87" t="s">
        <v>359</v>
      </c>
      <c r="B87">
        <v>0.7</v>
      </c>
      <c r="C87" t="s">
        <v>502</v>
      </c>
      <c r="D87">
        <v>1.6</v>
      </c>
      <c r="E87" t="s">
        <v>494</v>
      </c>
    </row>
    <row r="88" spans="1:5" x14ac:dyDescent="0.35">
      <c r="A88" t="s">
        <v>456</v>
      </c>
      <c r="B88">
        <v>-1.8</v>
      </c>
      <c r="C88" t="s">
        <v>496</v>
      </c>
      <c r="D88">
        <v>-2.6</v>
      </c>
      <c r="E88" t="s">
        <v>494</v>
      </c>
    </row>
    <row r="89" spans="1:5" x14ac:dyDescent="0.35">
      <c r="A89" t="s">
        <v>361</v>
      </c>
      <c r="B89">
        <v>2.6</v>
      </c>
      <c r="C89" t="s">
        <v>496</v>
      </c>
      <c r="D89">
        <v>9.4</v>
      </c>
      <c r="E89" t="s">
        <v>494</v>
      </c>
    </row>
    <row r="90" spans="1:5" x14ac:dyDescent="0.35">
      <c r="A90" t="s">
        <v>363</v>
      </c>
      <c r="B90">
        <v>8.6</v>
      </c>
      <c r="C90" t="s">
        <v>496</v>
      </c>
      <c r="D90">
        <v>14.1</v>
      </c>
      <c r="E90" t="s">
        <v>494</v>
      </c>
    </row>
    <row r="91" spans="1:5" x14ac:dyDescent="0.35">
      <c r="A91" t="s">
        <v>369</v>
      </c>
      <c r="B91">
        <v>0.9</v>
      </c>
      <c r="C91" t="s">
        <v>502</v>
      </c>
      <c r="D91">
        <v>1.1000000000000001</v>
      </c>
      <c r="E91" t="s">
        <v>494</v>
      </c>
    </row>
    <row r="92" spans="1:5" x14ac:dyDescent="0.35">
      <c r="A92" t="s">
        <v>515</v>
      </c>
      <c r="B92">
        <v>0.4</v>
      </c>
      <c r="C92" t="s">
        <v>496</v>
      </c>
      <c r="D92">
        <v>-0.1</v>
      </c>
      <c r="E92" t="s">
        <v>494</v>
      </c>
    </row>
    <row r="93" spans="1:5" x14ac:dyDescent="0.35">
      <c r="A93" t="s">
        <v>395</v>
      </c>
      <c r="B93">
        <v>7.2</v>
      </c>
      <c r="C93" t="s">
        <v>496</v>
      </c>
      <c r="D93">
        <v>28</v>
      </c>
      <c r="E93" t="s">
        <v>494</v>
      </c>
    </row>
    <row r="94" spans="1:5" x14ac:dyDescent="0.35">
      <c r="A94" t="s">
        <v>371</v>
      </c>
      <c r="B94">
        <v>-3.2</v>
      </c>
      <c r="C94" t="s">
        <v>496</v>
      </c>
      <c r="D94">
        <v>-0.9</v>
      </c>
      <c r="E94" t="s">
        <v>494</v>
      </c>
    </row>
    <row r="95" spans="1:5" x14ac:dyDescent="0.35">
      <c r="A95" t="s">
        <v>516</v>
      </c>
      <c r="B95">
        <v>-10.8</v>
      </c>
      <c r="C95" t="s">
        <v>496</v>
      </c>
      <c r="D95">
        <v>-2.6</v>
      </c>
      <c r="E95" t="s">
        <v>494</v>
      </c>
    </row>
    <row r="96" spans="1:5" x14ac:dyDescent="0.35">
      <c r="A96" t="s">
        <v>171</v>
      </c>
      <c r="B96">
        <v>-3.6</v>
      </c>
      <c r="C96" t="s">
        <v>496</v>
      </c>
      <c r="D96">
        <v>-3.9</v>
      </c>
      <c r="E96" t="s">
        <v>494</v>
      </c>
    </row>
    <row r="97" spans="1:5" x14ac:dyDescent="0.35">
      <c r="A97" t="s">
        <v>484</v>
      </c>
      <c r="B97">
        <v>-1.1000000000000001</v>
      </c>
      <c r="C97" t="s">
        <v>496</v>
      </c>
      <c r="D97">
        <v>1</v>
      </c>
      <c r="E97" t="s">
        <v>494</v>
      </c>
    </row>
    <row r="98" spans="1:5" x14ac:dyDescent="0.35">
      <c r="A98" t="s">
        <v>243</v>
      </c>
      <c r="B98">
        <v>-3.7</v>
      </c>
      <c r="C98" t="s">
        <v>496</v>
      </c>
      <c r="D98">
        <v>-1.2</v>
      </c>
      <c r="E98" t="s">
        <v>494</v>
      </c>
    </row>
    <row r="99" spans="1:5" x14ac:dyDescent="0.35">
      <c r="A99" t="s">
        <v>147</v>
      </c>
      <c r="B99">
        <v>-1.1000000000000001</v>
      </c>
      <c r="C99" t="s">
        <v>496</v>
      </c>
      <c r="D99">
        <v>2.1</v>
      </c>
      <c r="E99" t="s">
        <v>494</v>
      </c>
    </row>
    <row r="100" spans="1:5" x14ac:dyDescent="0.35">
      <c r="A100" t="s">
        <v>261</v>
      </c>
      <c r="B100">
        <v>-21.81</v>
      </c>
      <c r="C100" t="s">
        <v>502</v>
      </c>
      <c r="D100">
        <v>-9.1199999999999992</v>
      </c>
      <c r="E100" t="s">
        <v>494</v>
      </c>
    </row>
    <row r="101" spans="1:5" x14ac:dyDescent="0.35">
      <c r="A101" t="s">
        <v>391</v>
      </c>
      <c r="B101">
        <v>-0.5</v>
      </c>
      <c r="C101" t="s">
        <v>496</v>
      </c>
      <c r="D101">
        <v>3.4</v>
      </c>
      <c r="E101" t="s">
        <v>494</v>
      </c>
    </row>
    <row r="102" spans="1:5" x14ac:dyDescent="0.35">
      <c r="A102" t="s">
        <v>91</v>
      </c>
      <c r="B102">
        <v>5.2</v>
      </c>
      <c r="C102" t="s">
        <v>493</v>
      </c>
      <c r="D102">
        <v>5</v>
      </c>
      <c r="E102" t="s">
        <v>494</v>
      </c>
    </row>
    <row r="103" spans="1:5" x14ac:dyDescent="0.35">
      <c r="A103" t="s">
        <v>517</v>
      </c>
      <c r="B103">
        <v>-4.93</v>
      </c>
      <c r="C103" t="s">
        <v>496</v>
      </c>
      <c r="D103">
        <v>-4.2699999999999996</v>
      </c>
      <c r="E103" t="s">
        <v>494</v>
      </c>
    </row>
    <row r="104" spans="1:5" x14ac:dyDescent="0.35">
      <c r="A104" t="s">
        <v>518</v>
      </c>
      <c r="B104">
        <v>15.9</v>
      </c>
      <c r="C104" t="s">
        <v>502</v>
      </c>
      <c r="D104">
        <v>18</v>
      </c>
      <c r="E104" t="s">
        <v>494</v>
      </c>
    </row>
    <row r="105" spans="1:5" x14ac:dyDescent="0.35">
      <c r="A105" t="s">
        <v>405</v>
      </c>
      <c r="B105">
        <v>-5.6</v>
      </c>
      <c r="C105" t="s">
        <v>496</v>
      </c>
      <c r="D105">
        <v>-3.96</v>
      </c>
      <c r="E105" t="s">
        <v>494</v>
      </c>
    </row>
    <row r="106" spans="1:5" x14ac:dyDescent="0.35">
      <c r="A106" t="s">
        <v>403</v>
      </c>
      <c r="B106">
        <v>0.4</v>
      </c>
      <c r="C106" t="s">
        <v>493</v>
      </c>
      <c r="D106">
        <v>1.1000000000000001</v>
      </c>
      <c r="E106" t="s">
        <v>494</v>
      </c>
    </row>
    <row r="107" spans="1:5" x14ac:dyDescent="0.35">
      <c r="A107" t="s">
        <v>519</v>
      </c>
      <c r="B107">
        <v>33.700000000000003</v>
      </c>
      <c r="C107" t="s">
        <v>504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493</v>
      </c>
      <c r="D108">
        <v>0.7</v>
      </c>
      <c r="E108" t="s">
        <v>494</v>
      </c>
    </row>
    <row r="109" spans="1:5" x14ac:dyDescent="0.35">
      <c r="A109" t="s">
        <v>419</v>
      </c>
      <c r="B109">
        <v>-1.3</v>
      </c>
      <c r="C109" t="s">
        <v>496</v>
      </c>
      <c r="D109">
        <v>2.5</v>
      </c>
      <c r="E109" t="s">
        <v>494</v>
      </c>
    </row>
    <row r="110" spans="1:5" x14ac:dyDescent="0.35">
      <c r="A110" t="s">
        <v>462</v>
      </c>
      <c r="B110">
        <v>-40.799999999999997</v>
      </c>
      <c r="C110" t="s">
        <v>500</v>
      </c>
      <c r="D110">
        <v>-40.9</v>
      </c>
      <c r="E110" t="s">
        <v>494</v>
      </c>
    </row>
    <row r="111" spans="1:5" x14ac:dyDescent="0.35">
      <c r="A111" t="s">
        <v>177</v>
      </c>
      <c r="B111">
        <v>-2.4</v>
      </c>
      <c r="C111" t="s">
        <v>502</v>
      </c>
      <c r="D111">
        <v>-3.1</v>
      </c>
      <c r="E111" t="s">
        <v>494</v>
      </c>
    </row>
    <row r="112" spans="1:5" x14ac:dyDescent="0.35">
      <c r="A112" t="s">
        <v>432</v>
      </c>
      <c r="B112">
        <v>2.5099999999999998</v>
      </c>
      <c r="C112" t="s">
        <v>496</v>
      </c>
      <c r="D112">
        <v>3.34</v>
      </c>
      <c r="E112" t="s">
        <v>494</v>
      </c>
    </row>
    <row r="113" spans="1:5" x14ac:dyDescent="0.35">
      <c r="A113" t="s">
        <v>430</v>
      </c>
      <c r="B113">
        <v>-5.9</v>
      </c>
      <c r="C113" t="s">
        <v>496</v>
      </c>
      <c r="D113">
        <v>-4.2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0.2</v>
      </c>
      <c r="C116" t="s">
        <v>521</v>
      </c>
      <c r="D116">
        <v>5.3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94" width="9.1796875" style="80" customWidth="1"/>
    <col min="95" max="16384" width="9.1796875" style="80"/>
  </cols>
  <sheetData>
    <row r="1" spans="1:47" x14ac:dyDescent="0.35">
      <c r="A1" t="s">
        <v>522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523</v>
      </c>
      <c r="H1" t="s">
        <v>92</v>
      </c>
      <c r="I1" t="s">
        <v>524</v>
      </c>
      <c r="J1" t="s">
        <v>525</v>
      </c>
      <c r="K1" t="s">
        <v>126</v>
      </c>
      <c r="L1" t="s">
        <v>132</v>
      </c>
      <c r="M1" t="s">
        <v>526</v>
      </c>
      <c r="N1" t="s">
        <v>146</v>
      </c>
      <c r="O1" t="s">
        <v>527</v>
      </c>
      <c r="P1" t="s">
        <v>528</v>
      </c>
      <c r="Q1" t="s">
        <v>152</v>
      </c>
      <c r="R1" t="s">
        <v>158</v>
      </c>
      <c r="S1" t="s">
        <v>529</v>
      </c>
      <c r="T1" t="s">
        <v>176</v>
      </c>
      <c r="U1" t="s">
        <v>530</v>
      </c>
      <c r="V1" t="s">
        <v>190</v>
      </c>
      <c r="W1" t="s">
        <v>206</v>
      </c>
      <c r="X1" t="s">
        <v>210</v>
      </c>
      <c r="Y1" t="s">
        <v>531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532</v>
      </c>
      <c r="AF1" t="s">
        <v>264</v>
      </c>
      <c r="AG1" t="s">
        <v>533</v>
      </c>
      <c r="AH1" t="s">
        <v>276</v>
      </c>
      <c r="AI1" t="s">
        <v>314</v>
      </c>
      <c r="AJ1" t="s">
        <v>318</v>
      </c>
      <c r="AK1" t="s">
        <v>324</v>
      </c>
      <c r="AL1" t="s">
        <v>534</v>
      </c>
      <c r="AM1" t="s">
        <v>346</v>
      </c>
      <c r="AN1" t="s">
        <v>350</v>
      </c>
      <c r="AO1" t="s">
        <v>535</v>
      </c>
      <c r="AP1" t="s">
        <v>536</v>
      </c>
      <c r="AQ1" t="s">
        <v>537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10.765545725000001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10.777222009000001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10.754395227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11.019217289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10.887308321000001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11.120697648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11.243207363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11.305171307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11.413977254000001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11.388904358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11.628479308999999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11.913541564000001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11.499687572999999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27.469519994999999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11.618202454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26.939987073000001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11.496847989999999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27.866669679000001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11.553973423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28.296915168999998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11.631130041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28.760256471999998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11.637451388000001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28.8926397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11.761408013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29.322885199000002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12.046456343999999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29.322885199000002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11.987230894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29.554555840999999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11.971084771999999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29.918609720999999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12.041596681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29.984801340000001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11.891464170000001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30.050992957999998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12.095116822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30.448142643000001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12.020063090000001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30.613621676000001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12.306545101999999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30.878388132000001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12.249281548000001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30.580525870999999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12.485400528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31.143154589000002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12.415719008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31.110058784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12.481298838000001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31.871262347999998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12.553265186000001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31.871262347999998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12.737559311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32.202220423999997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12.551534179000001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31.838166544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12.611328393000001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32.500082685000002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12.61942664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32.897232379000002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12.843416707999999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12.983038899</v>
      </c>
      <c r="R470">
        <v>33.228190443999999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12.834908957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12.858401725</v>
      </c>
      <c r="R471">
        <v>33.360573672999998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12.672331614999999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12.588354516000001</v>
      </c>
      <c r="R472">
        <v>33.261286249000001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12.617889460000001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12.775310276000001</v>
      </c>
      <c r="R473">
        <v>32.963423988000002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12.690821258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12.733764552</v>
      </c>
      <c r="R474">
        <v>32.731753335999997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12.737641812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12.650673103000001</v>
      </c>
      <c r="R475">
        <v>32.963423988000002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12.971448021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12.609127378</v>
      </c>
      <c r="R476">
        <v>32.698657531999999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12.59440504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12.816856001</v>
      </c>
      <c r="R477">
        <v>32.698657531999999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12.546155876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12.899947450000001</v>
      </c>
      <c r="R478">
        <v>32.500082685000002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12.930624784999999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13.066130348</v>
      </c>
      <c r="R479">
        <v>32.566274303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12.682783002000001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13.398496143999999</v>
      </c>
      <c r="R480">
        <v>32.136028805000002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12.828761275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12.983038899</v>
      </c>
      <c r="R481">
        <v>31.871262347999998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12.962631202000001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13.024584623000001</v>
      </c>
      <c r="R482">
        <v>31.705783316000002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24.558810802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12.940546771999999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13.253086108</v>
      </c>
      <c r="R483">
        <v>31.937453967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25.013603593999999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12.653603739999999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13.647770489999999</v>
      </c>
      <c r="R484">
        <v>32.069837194999998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25.923189180000001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13.492880844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13.523133316999999</v>
      </c>
      <c r="R485">
        <v>32.930328183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25.468396386999999</v>
      </c>
      <c r="AS485"/>
      <c r="AT485">
        <v>23.059002092</v>
      </c>
      <c r="AU485"/>
    </row>
    <row r="486" spans="1:47" x14ac:dyDescent="0.35">
      <c r="A486" s="84">
        <v>21671</v>
      </c>
      <c r="B486">
        <v>13.610866283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14.229410633000001</v>
      </c>
      <c r="R486">
        <v>32.698657531999999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25.468396386999999</v>
      </c>
      <c r="AS486"/>
      <c r="AT486">
        <v>23.406354173</v>
      </c>
      <c r="AU486"/>
    </row>
    <row r="487" spans="1:47" x14ac:dyDescent="0.35">
      <c r="A487" s="84">
        <v>21702</v>
      </c>
      <c r="B487">
        <v>13.444703712999999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13.855499113</v>
      </c>
      <c r="R487">
        <v>33.029615606999997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25.923189180000001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13.493737823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14.042454873000001</v>
      </c>
      <c r="R488">
        <v>32.996519792999997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29.561531520999999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13.650335132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14.270956357999999</v>
      </c>
      <c r="R489">
        <v>32.996519792999997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27.287567557999999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13.572928306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14.395593530999999</v>
      </c>
      <c r="R490">
        <v>33.625340129000001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26.832774765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13.831246033999999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14.603322153000001</v>
      </c>
      <c r="R491">
        <v>34.154873051000003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27.287567557999999</v>
      </c>
      <c r="AS491"/>
      <c r="AT491">
        <v>21.910053032</v>
      </c>
      <c r="AU491"/>
    </row>
    <row r="492" spans="1:47" x14ac:dyDescent="0.35">
      <c r="A492" s="84">
        <v>21855</v>
      </c>
      <c r="B492">
        <v>13.860516800999999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14.727959327000001</v>
      </c>
      <c r="R492">
        <v>34.386543703000001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27.287567557999999</v>
      </c>
      <c r="AS492"/>
      <c r="AT492">
        <v>22.043619475</v>
      </c>
      <c r="AU492"/>
    </row>
    <row r="493" spans="1:47" x14ac:dyDescent="0.35">
      <c r="A493" s="84">
        <v>21885</v>
      </c>
      <c r="B493">
        <v>14.143115529999999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14.935687949</v>
      </c>
      <c r="R493">
        <v>34.651310158999998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27.742360349999998</v>
      </c>
      <c r="AS493"/>
      <c r="AT493">
        <v>23.406354173</v>
      </c>
      <c r="AU493"/>
    </row>
    <row r="494" spans="1:47" x14ac:dyDescent="0.35">
      <c r="A494" s="84">
        <v>21916</v>
      </c>
      <c r="B494">
        <v>14.214449151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15.018779398</v>
      </c>
      <c r="R494">
        <v>34.849884996999997</v>
      </c>
      <c r="S494">
        <v>22.524990825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27.742360349999998</v>
      </c>
      <c r="AS494"/>
      <c r="AT494">
        <v>24.020839142</v>
      </c>
      <c r="AU494"/>
    </row>
    <row r="495" spans="1:47" x14ac:dyDescent="0.35">
      <c r="A495" s="84">
        <v>21947</v>
      </c>
      <c r="B495">
        <v>14.291438854000001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15.081097985</v>
      </c>
      <c r="R495">
        <v>35.114651453</v>
      </c>
      <c r="S495">
        <v>22.692969504000001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27.742360349999998</v>
      </c>
      <c r="AS495"/>
      <c r="AT495">
        <v>23.807152663</v>
      </c>
      <c r="AU495"/>
    </row>
    <row r="496" spans="1:47" x14ac:dyDescent="0.35">
      <c r="A496" s="84">
        <v>21976</v>
      </c>
      <c r="B496">
        <v>14.541198952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15.392690918</v>
      </c>
      <c r="R496">
        <v>35.114651453</v>
      </c>
      <c r="S496">
        <v>22.686234369000001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27.742360349999998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14.657074660999999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15.621192403</v>
      </c>
      <c r="R497">
        <v>35.511801147</v>
      </c>
      <c r="S497">
        <v>22.811622100000001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27.742360349999998</v>
      </c>
      <c r="AS497"/>
      <c r="AT497">
        <v>23.406354173</v>
      </c>
      <c r="AU497"/>
    </row>
    <row r="498" spans="1:47" x14ac:dyDescent="0.35">
      <c r="A498" s="84">
        <v>22037</v>
      </c>
      <c r="B498">
        <v>14.769251884000001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15.662738127000001</v>
      </c>
      <c r="R498">
        <v>35.412513724</v>
      </c>
      <c r="S498">
        <v>22.801916760000001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27.287567557999999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14.851015403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16.015876786</v>
      </c>
      <c r="R499">
        <v>35.942046636000001</v>
      </c>
      <c r="S499">
        <v>22.765704503999999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28.197153143000001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14.917723365000001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16.098968234000001</v>
      </c>
      <c r="R500">
        <v>36.239908907</v>
      </c>
      <c r="S500">
        <v>23.015400800999998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30.925909899000001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15.170497203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15.413463781000001</v>
      </c>
      <c r="R501">
        <v>36.239908907</v>
      </c>
      <c r="S501">
        <v>22.993753512000001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29.106738728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14.996601806999999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16.057422509999999</v>
      </c>
      <c r="R502">
        <v>37.133495699000001</v>
      </c>
      <c r="S502">
        <v>23.123388812000002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28.197153143000001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15.144773276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16.182059682999999</v>
      </c>
      <c r="R503">
        <v>36.868729242999997</v>
      </c>
      <c r="S503">
        <v>23.226988703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29.561531520999999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15.548761389999999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16.369015443999999</v>
      </c>
      <c r="R504">
        <v>37.265878927999999</v>
      </c>
      <c r="S504">
        <v>23.204357495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29.561531520999999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15.618437286000001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16.659835515000001</v>
      </c>
      <c r="R505">
        <v>37.232783122999997</v>
      </c>
      <c r="S505">
        <v>23.112539115000001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29.561531520999999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15.035452769999999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16.826018413</v>
      </c>
      <c r="R506">
        <v>37.398262156000001</v>
      </c>
      <c r="S506">
        <v>23.380495582999998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30.016324312999998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15.436203123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17.054519896999999</v>
      </c>
      <c r="R507">
        <v>37.696124417</v>
      </c>
      <c r="S507">
        <v>23.474028355000002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30.471117106000001</v>
      </c>
      <c r="AS507"/>
      <c r="AT507">
        <v>21.963499441</v>
      </c>
      <c r="AU507"/>
    </row>
    <row r="508" spans="1:47" x14ac:dyDescent="0.35">
      <c r="A508" s="84">
        <v>22341</v>
      </c>
      <c r="B508">
        <v>15.599732759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17.345339969000001</v>
      </c>
      <c r="R508">
        <v>38.027082491999998</v>
      </c>
      <c r="S508">
        <v>23.712839515999999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30.925909899000001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15.444687528999999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17.07529276</v>
      </c>
      <c r="R509">
        <v>37.762316036000001</v>
      </c>
      <c r="S509">
        <v>23.953573572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30.925909899000001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15.340396109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17.386885693</v>
      </c>
      <c r="R510">
        <v>37.861603459000001</v>
      </c>
      <c r="S510">
        <v>24.166219386000002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30.471117106000001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15.403430944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17.594614316000001</v>
      </c>
      <c r="R511">
        <v>38.093274110999999</v>
      </c>
      <c r="S511">
        <v>24.425412091999998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30.471117106000001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15.648163148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18.030844423000001</v>
      </c>
      <c r="R512">
        <v>38.5235196</v>
      </c>
      <c r="S512">
        <v>24.789710535000001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31.835495483999999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15.309599765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17.802342937999999</v>
      </c>
      <c r="R513">
        <v>38.5235196</v>
      </c>
      <c r="S513">
        <v>24.936300124999999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31.380702691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15.703122674999999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17.594614316000001</v>
      </c>
      <c r="R514">
        <v>38.655902828000002</v>
      </c>
      <c r="S514">
        <v>24.979525492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30.925909899000001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15.627780547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17.719251489000001</v>
      </c>
      <c r="R515">
        <v>38.5235196</v>
      </c>
      <c r="S515">
        <v>25.306218743999999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31.835495483999999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15.541588425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18.155481596000001</v>
      </c>
      <c r="R516">
        <v>38.722094447000003</v>
      </c>
      <c r="S516">
        <v>25.588447896000002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31.835495483999999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15.907125185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18.134708734</v>
      </c>
      <c r="R517">
        <v>39.847351891000002</v>
      </c>
      <c r="S517">
        <v>25.928909364999999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31.380702691</v>
      </c>
      <c r="AS517"/>
      <c r="AT517">
        <v>24.715543303</v>
      </c>
      <c r="AU517"/>
    </row>
    <row r="518" spans="1:47" x14ac:dyDescent="0.35">
      <c r="A518" s="84">
        <v>22647</v>
      </c>
      <c r="B518">
        <v>15.659659941999999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18.487847391999999</v>
      </c>
      <c r="R518">
        <v>39.516393815999997</v>
      </c>
      <c r="S518">
        <v>26.106046818999999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31.380702691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15.987489286000001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18.425528804999999</v>
      </c>
      <c r="R519">
        <v>39.847351891000002</v>
      </c>
      <c r="S519">
        <v>26.319201483000001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32.290288275999998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15.850431721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18.217800183000001</v>
      </c>
      <c r="R520">
        <v>40.145214152999998</v>
      </c>
      <c r="S520">
        <v>26.466623970000001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32.290288275999998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16.129205973000001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19.027941810000002</v>
      </c>
      <c r="R521">
        <v>39.979735120000001</v>
      </c>
      <c r="S521">
        <v>26.362460569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32.290288275999998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15.409810475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18.716348876000001</v>
      </c>
      <c r="R522">
        <v>40.277597381</v>
      </c>
      <c r="S522">
        <v>26.618245344999998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32.290288275999998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15.91531166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18.591711703000001</v>
      </c>
      <c r="R523">
        <v>40.012830923999999</v>
      </c>
      <c r="S523">
        <v>26.459483212999999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32.745081069000001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15.929162711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18.404755943000001</v>
      </c>
      <c r="R524">
        <v>40.641651261</v>
      </c>
      <c r="S524">
        <v>26.603394303000002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33.654666654000003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15.997283252000001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18.591711703000001</v>
      </c>
      <c r="R525">
        <v>40.641651261</v>
      </c>
      <c r="S525">
        <v>26.891188045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33.654666654000003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16.246026205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19.069487535</v>
      </c>
      <c r="R526">
        <v>40.939513531000003</v>
      </c>
      <c r="S526">
        <v>26.786774521000002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33.654666654000003</v>
      </c>
      <c r="AS526"/>
      <c r="AT526">
        <v>25.437020249</v>
      </c>
      <c r="AU526"/>
    </row>
    <row r="527" spans="1:47" x14ac:dyDescent="0.35">
      <c r="A527" s="84">
        <v>22920</v>
      </c>
      <c r="B527">
        <v>16.031590822999998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18.757894601</v>
      </c>
      <c r="R527">
        <v>41.071896758999998</v>
      </c>
      <c r="S527">
        <v>26.726773931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33.654666654000003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16.011700430000001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19.007168948</v>
      </c>
      <c r="R528">
        <v>41.270471596999997</v>
      </c>
      <c r="S528">
        <v>26.952202542999999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34.109459446999999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15.916612437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19.297989018999999</v>
      </c>
      <c r="R529">
        <v>40.906417716999997</v>
      </c>
      <c r="S529">
        <v>26.838652889999999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34.564252240000002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16.030936428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19.111033258999999</v>
      </c>
      <c r="R530">
        <v>41.007083473999998</v>
      </c>
      <c r="S530">
        <v>27.046960553000002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33.199873861999997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15.920894782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19.007168948</v>
      </c>
      <c r="R531">
        <v>40.397765743000001</v>
      </c>
      <c r="S531">
        <v>27.213199654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33.654666654000003</v>
      </c>
      <c r="AS531"/>
      <c r="AT531">
        <v>26.051604376</v>
      </c>
      <c r="AU531"/>
    </row>
    <row r="532" spans="1:47" x14ac:dyDescent="0.35">
      <c r="A532" s="84">
        <v>23071</v>
      </c>
      <c r="B532">
        <v>16.298629730999998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18.113935871999999</v>
      </c>
      <c r="R532">
        <v>36.315336928000001</v>
      </c>
      <c r="S532">
        <v>27.309644991999999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33.199873861999997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16.354253848999999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19.235670431999999</v>
      </c>
      <c r="R533">
        <v>41.372674113999999</v>
      </c>
      <c r="S533">
        <v>27.959521394999999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34.109459446999999</v>
      </c>
      <c r="AS533"/>
      <c r="AT533">
        <v>26.452402866</v>
      </c>
      <c r="AU533"/>
    </row>
    <row r="534" spans="1:47" x14ac:dyDescent="0.35">
      <c r="A534" s="84">
        <v>23132</v>
      </c>
      <c r="B534">
        <v>16.518637424000001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19.484944778999999</v>
      </c>
      <c r="R534">
        <v>43.078763766000002</v>
      </c>
      <c r="S534">
        <v>28.311213242000001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34.564252240000002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16.964388993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20.315859269000001</v>
      </c>
      <c r="R535">
        <v>43.078763766000002</v>
      </c>
      <c r="S535">
        <v>28.309609076000001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35.473837824999997</v>
      </c>
      <c r="AS535"/>
      <c r="AT535">
        <v>26.853201356</v>
      </c>
      <c r="AU535"/>
    </row>
    <row r="536" spans="1:47" x14ac:dyDescent="0.35">
      <c r="A536" s="84">
        <v>23193</v>
      </c>
      <c r="B536">
        <v>16.43262026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19.381080468</v>
      </c>
      <c r="R536">
        <v>44.236467466999997</v>
      </c>
      <c r="S536">
        <v>28.552122928999999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35.019045032000001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16.962328299999999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19.796537712999999</v>
      </c>
      <c r="R537">
        <v>44.236467466999997</v>
      </c>
      <c r="S537">
        <v>28.936755644000002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35.928630617000003</v>
      </c>
      <c r="AS537"/>
      <c r="AT537">
        <v>26.799754946</v>
      </c>
      <c r="AU537"/>
    </row>
    <row r="538" spans="1:47" x14ac:dyDescent="0.35">
      <c r="A538" s="84">
        <v>23255</v>
      </c>
      <c r="B538">
        <v>16.970448680000001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19.983493472999999</v>
      </c>
      <c r="R538">
        <v>43.749013277000003</v>
      </c>
      <c r="S538">
        <v>28.990920864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35.928630617000003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16.996399629999999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20.419723579999999</v>
      </c>
      <c r="R539">
        <v>43.992740367000003</v>
      </c>
      <c r="S539">
        <v>29.346126437999999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35.928630617000003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17.546376411000001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20.108130645999999</v>
      </c>
      <c r="R540">
        <v>43.992740367000003</v>
      </c>
      <c r="S540">
        <v>29.551609809999999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36.383423409999999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16.787598187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20.378177856000001</v>
      </c>
      <c r="R541">
        <v>44.602058106999998</v>
      </c>
      <c r="S541">
        <v>29.426821936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36.383423409999999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17.579947392000001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19.952419411000001</v>
      </c>
      <c r="R542">
        <v>45.516034699000002</v>
      </c>
      <c r="S542">
        <v>29.954511704000002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37.293008995000001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17.858591917999998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20.004582598999999</v>
      </c>
      <c r="R543">
        <v>45.272307607999998</v>
      </c>
      <c r="S543">
        <v>30.237518232999999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37.293008995000001</v>
      </c>
      <c r="AS543"/>
      <c r="AT543">
        <v>27.761591996</v>
      </c>
      <c r="AU543"/>
    </row>
    <row r="544" spans="1:47" x14ac:dyDescent="0.35">
      <c r="A544" s="84">
        <v>23437</v>
      </c>
      <c r="B544">
        <v>17.631606629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20.539255275999999</v>
      </c>
      <c r="R544">
        <v>45.333239378999998</v>
      </c>
      <c r="S544">
        <v>30.126606292000002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37.293008995000001</v>
      </c>
      <c r="AS544"/>
      <c r="AT544">
        <v>27.761591996</v>
      </c>
      <c r="AU544"/>
    </row>
    <row r="545" spans="1:47" x14ac:dyDescent="0.35">
      <c r="A545" s="84">
        <v>23468</v>
      </c>
      <c r="B545">
        <v>17.472860369999999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20.275179136999999</v>
      </c>
      <c r="R545">
        <v>45.759761799000003</v>
      </c>
      <c r="S545">
        <v>30.445166046000001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36.838216203000002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18.541962988000002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20.627280656</v>
      </c>
      <c r="R546">
        <v>45.637898249000003</v>
      </c>
      <c r="S546">
        <v>30.564190997000001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37.747801787999997</v>
      </c>
      <c r="AS546"/>
      <c r="AT546">
        <v>28.376176123</v>
      </c>
      <c r="AU546"/>
    </row>
    <row r="547" spans="1:47" x14ac:dyDescent="0.35">
      <c r="A547" s="84">
        <v>23529</v>
      </c>
      <c r="B547">
        <v>17.667365330999999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20.617500058000001</v>
      </c>
      <c r="R547">
        <v>45.211375838000002</v>
      </c>
      <c r="S547">
        <v>30.746461181000001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37.747801787999997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18.085609881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21.090228949</v>
      </c>
      <c r="R548">
        <v>44.419262787000001</v>
      </c>
      <c r="S548">
        <v>30.942290989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37.293008995000001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18.062965772999998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21.165213531999999</v>
      </c>
      <c r="R549">
        <v>44.419262787000001</v>
      </c>
      <c r="S549">
        <v>30.854935223999998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39.112180166000002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17.905050148000001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21.204335922999999</v>
      </c>
      <c r="R550">
        <v>45.333239378999998</v>
      </c>
      <c r="S550">
        <v>31.290429466999999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38.657387372999999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18.258212079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21.484713059000001</v>
      </c>
      <c r="R551">
        <v>45.394171157999999</v>
      </c>
      <c r="S551">
        <v>31.137656557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39.112180166000002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18.193636393999999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21.458631465</v>
      </c>
      <c r="R552">
        <v>45.333239378999998</v>
      </c>
      <c r="S552">
        <v>31.523677385999999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39.566972958000001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18.153468703000001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21.478192660000001</v>
      </c>
      <c r="R553">
        <v>44.480194556999997</v>
      </c>
      <c r="S553">
        <v>31.882582659000001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40.021765750999997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19.098607384000001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29.650574751000001</v>
      </c>
      <c r="O554"/>
      <c r="P554"/>
      <c r="Q554">
        <v>21.742268799000001</v>
      </c>
      <c r="R554">
        <v>44.541126327999997</v>
      </c>
      <c r="S554">
        <v>32.109946692999998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41.386144129000002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18.444016299000001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30.613139694000001</v>
      </c>
      <c r="O555"/>
      <c r="P555"/>
      <c r="Q555">
        <v>21.941140954000002</v>
      </c>
      <c r="R555">
        <v>44.967648748000002</v>
      </c>
      <c r="S555">
        <v>32.153806479000004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40.931351335999999</v>
      </c>
      <c r="AS555"/>
      <c r="AT555">
        <v>30.273275754</v>
      </c>
      <c r="AU555"/>
    </row>
    <row r="556" spans="1:47" x14ac:dyDescent="0.35">
      <c r="A556" s="84">
        <v>23802</v>
      </c>
      <c r="B556">
        <v>18.209554209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31.177443204999999</v>
      </c>
      <c r="O556"/>
      <c r="P556"/>
      <c r="Q556">
        <v>21.664024016999999</v>
      </c>
      <c r="R556">
        <v>44.967648748000002</v>
      </c>
      <c r="S556">
        <v>32.370875675999997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40.021765750999997</v>
      </c>
      <c r="AS556"/>
      <c r="AT556">
        <v>30.674074244</v>
      </c>
      <c r="AU556"/>
    </row>
    <row r="557" spans="1:47" x14ac:dyDescent="0.35">
      <c r="A557" s="84">
        <v>23833</v>
      </c>
      <c r="B557">
        <v>18.399820671000001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31.024201823999999</v>
      </c>
      <c r="O557"/>
      <c r="P557"/>
      <c r="Q557">
        <v>22.149793706000001</v>
      </c>
      <c r="R557">
        <v>45.211375838000002</v>
      </c>
      <c r="S557">
        <v>32.463921335000002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40.021765750999997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18.555197922000001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31.685336658000001</v>
      </c>
      <c r="O558"/>
      <c r="P558"/>
      <c r="Q558">
        <v>22.228038487999999</v>
      </c>
      <c r="R558">
        <v>45.455102928999999</v>
      </c>
      <c r="S558">
        <v>32.599603649000002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40.476558544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18.728339764000001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30.997054661</v>
      </c>
      <c r="O559"/>
      <c r="P559"/>
      <c r="Q559">
        <v>22.948542522</v>
      </c>
      <c r="R559">
        <v>46.003488889000003</v>
      </c>
      <c r="S559">
        <v>32.840062979999999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40.931351335999999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18.826964317000002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33.518369069999999</v>
      </c>
      <c r="O560"/>
      <c r="P560"/>
      <c r="Q560">
        <v>22.739889770000001</v>
      </c>
      <c r="R560">
        <v>45.942557119</v>
      </c>
      <c r="S560">
        <v>33.056889941000001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38.202594581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18.927402580999999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32.895462465000001</v>
      </c>
      <c r="O561"/>
      <c r="P561"/>
      <c r="Q561">
        <v>22.707287777000001</v>
      </c>
      <c r="R561">
        <v>45.942557119</v>
      </c>
      <c r="S561">
        <v>33.130783842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41.386144129000002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19.160525286999999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32.951244570999997</v>
      </c>
      <c r="O562"/>
      <c r="P562"/>
      <c r="Q562">
        <v>22.788792759</v>
      </c>
      <c r="R562">
        <v>46.430011299999997</v>
      </c>
      <c r="S562">
        <v>33.323051675999999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42.295729713999997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19.107294571000001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33.199472032999999</v>
      </c>
      <c r="O563"/>
      <c r="P563"/>
      <c r="Q563">
        <v>22.195436494999999</v>
      </c>
      <c r="R563">
        <v>47.343987900999998</v>
      </c>
      <c r="S563">
        <v>33.537051220000002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41.840936921999997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19.186105892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33.842830790999997</v>
      </c>
      <c r="O564"/>
      <c r="P564"/>
      <c r="Q564">
        <v>22.400829047999999</v>
      </c>
      <c r="R564">
        <v>47.343987900999998</v>
      </c>
      <c r="S564">
        <v>33.756584437000001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41.840936921999997</v>
      </c>
      <c r="AS564"/>
      <c r="AT564">
        <v>32.25049542</v>
      </c>
      <c r="AU564"/>
    </row>
    <row r="565" spans="1:47" x14ac:dyDescent="0.35">
      <c r="A565" s="84">
        <v>24077</v>
      </c>
      <c r="B565">
        <v>18.299256129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34.202149087000002</v>
      </c>
      <c r="O565"/>
      <c r="P565"/>
      <c r="Q565">
        <v>22.430170840999999</v>
      </c>
      <c r="R565">
        <v>47.526783221000002</v>
      </c>
      <c r="S565">
        <v>34.097006034000003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41.386144129000002</v>
      </c>
      <c r="AS565"/>
      <c r="AT565">
        <v>32.65129391</v>
      </c>
      <c r="AU565"/>
    </row>
    <row r="566" spans="1:47" x14ac:dyDescent="0.35">
      <c r="A566" s="84">
        <v>24108</v>
      </c>
      <c r="B566">
        <v>19.355126858999999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34.701241447999998</v>
      </c>
      <c r="O566"/>
      <c r="P566"/>
      <c r="Q566">
        <v>22.185655897</v>
      </c>
      <c r="R566">
        <v>46.795601939999997</v>
      </c>
      <c r="S566">
        <v>34.324377161999998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42.295729713999997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19.386929094999999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34.811066689999997</v>
      </c>
      <c r="O567"/>
      <c r="P567"/>
      <c r="Q567">
        <v>22.612741999000001</v>
      </c>
      <c r="R567">
        <v>47.892373861000003</v>
      </c>
      <c r="S567">
        <v>34.508774056999997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41.386144129000002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19.487328019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36.627839788999999</v>
      </c>
      <c r="O568"/>
      <c r="P568"/>
      <c r="Q568">
        <v>22.834435547999998</v>
      </c>
      <c r="R568">
        <v>48.136100960999997</v>
      </c>
      <c r="S568">
        <v>35.107437330000003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42.750522506999999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19.538349379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35.773728243000001</v>
      </c>
      <c r="O569"/>
      <c r="P569"/>
      <c r="Q569">
        <v>22.984404714</v>
      </c>
      <c r="R569">
        <v>47.709578540999999</v>
      </c>
      <c r="S569">
        <v>35.095122000000003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41.386144129000002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19.47456223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36.127201679999999</v>
      </c>
      <c r="O570"/>
      <c r="P570"/>
      <c r="Q570">
        <v>23.206098263000001</v>
      </c>
      <c r="R570">
        <v>48.440759821999997</v>
      </c>
      <c r="S570">
        <v>35.431147193999998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41.840936921999997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19.53095575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36.33010015</v>
      </c>
      <c r="O571"/>
      <c r="P571"/>
      <c r="Q571">
        <v>23.440832609000001</v>
      </c>
      <c r="R571">
        <v>49.111009332000002</v>
      </c>
      <c r="S571">
        <v>35.742090087999998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42.750522506999999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19.71480008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36.059217842999999</v>
      </c>
      <c r="O572"/>
      <c r="P572"/>
      <c r="Q572">
        <v>23.111552484000001</v>
      </c>
      <c r="R572">
        <v>49.415668201999999</v>
      </c>
      <c r="S572">
        <v>35.916825373999998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39.112180166000002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19.054063230000001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37.575227437999999</v>
      </c>
      <c r="O573"/>
      <c r="P573"/>
      <c r="Q573">
        <v>23.228919656999999</v>
      </c>
      <c r="R573">
        <v>49.415668201999999</v>
      </c>
      <c r="S573">
        <v>36.027730251999998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41.840936921999997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19.610178695999998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38.219484661999999</v>
      </c>
      <c r="O574"/>
      <c r="P574"/>
      <c r="Q574">
        <v>23.845097316</v>
      </c>
      <c r="R574">
        <v>49.537531743000002</v>
      </c>
      <c r="S574">
        <v>36.377441884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43.660108092000002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20.078091761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38.377372942999997</v>
      </c>
      <c r="O575"/>
      <c r="P575"/>
      <c r="Q575">
        <v>24.330867004000002</v>
      </c>
      <c r="R575">
        <v>48.928214011999998</v>
      </c>
      <c r="S575">
        <v>36.506285019000003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43.205315298999999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19.744591169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37.986347537999997</v>
      </c>
      <c r="O576"/>
      <c r="P576"/>
      <c r="Q576">
        <v>24.295004811999998</v>
      </c>
      <c r="R576">
        <v>49.476599972999999</v>
      </c>
      <c r="S576">
        <v>36.521247827000003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42.750522506999999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20.364030076999999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39.390812244999999</v>
      </c>
      <c r="O577"/>
      <c r="P577"/>
      <c r="Q577">
        <v>24.161336642999999</v>
      </c>
      <c r="R577">
        <v>49.476599972999999</v>
      </c>
      <c r="S577">
        <v>36.794800977000001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41.840936921999997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19.546062722999999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37.685139628999998</v>
      </c>
      <c r="O578"/>
      <c r="P578"/>
      <c r="Q578">
        <v>24.200459034000001</v>
      </c>
      <c r="R578">
        <v>49.232872882000002</v>
      </c>
      <c r="S578">
        <v>36.825166078000002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42.750522506999999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19.553372565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35.892663726000002</v>
      </c>
      <c r="O579"/>
      <c r="P579"/>
      <c r="Q579">
        <v>24.236321226000001</v>
      </c>
      <c r="R579">
        <v>48.928214011999998</v>
      </c>
      <c r="S579">
        <v>36.522129051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43.205315298999999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19.613680327000001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36.972367220000002</v>
      </c>
      <c r="O580"/>
      <c r="P580"/>
      <c r="Q580">
        <v>24.249362023</v>
      </c>
      <c r="R580">
        <v>49.232872882000002</v>
      </c>
      <c r="S580">
        <v>36.549958734000001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43.205315298999999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20.020721354999999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38.603351326000002</v>
      </c>
      <c r="O581"/>
      <c r="P581"/>
      <c r="Q581">
        <v>24.011367477</v>
      </c>
      <c r="R581">
        <v>48.684486921999998</v>
      </c>
      <c r="S581">
        <v>36.848210000000002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43.205315298999999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19.793744613000001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37.559586420999999</v>
      </c>
      <c r="O582"/>
      <c r="P582"/>
      <c r="Q582">
        <v>23.819015722</v>
      </c>
      <c r="R582">
        <v>48.928214011999998</v>
      </c>
      <c r="S582">
        <v>36.807237770999997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44.114900884999997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19.662574069000001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38.808694005</v>
      </c>
      <c r="O583"/>
      <c r="P583"/>
      <c r="Q583">
        <v>23.437572409000001</v>
      </c>
      <c r="R583">
        <v>50.207781253999997</v>
      </c>
      <c r="S583">
        <v>37.122913566000001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43.660108092000002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19.697064125000001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38.233309421999998</v>
      </c>
      <c r="O584"/>
      <c r="P584"/>
      <c r="Q584">
        <v>24.008107278000001</v>
      </c>
      <c r="R584">
        <v>49.781258843000003</v>
      </c>
      <c r="S584">
        <v>37.32045196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42.295729713999997</v>
      </c>
      <c r="AS584"/>
      <c r="AT584">
        <v>34.300695712</v>
      </c>
      <c r="AU584"/>
    </row>
    <row r="585" spans="1:47" x14ac:dyDescent="0.35">
      <c r="A585" s="84">
        <v>24685</v>
      </c>
      <c r="B585">
        <v>19.108965783999999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38.659094785000001</v>
      </c>
      <c r="O585"/>
      <c r="P585"/>
      <c r="Q585">
        <v>24.539519756000001</v>
      </c>
      <c r="R585">
        <v>49.781258843000003</v>
      </c>
      <c r="S585">
        <v>37.654256173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43.660108092000002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19.77416994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38.106558262</v>
      </c>
      <c r="O586"/>
      <c r="P586"/>
      <c r="Q586">
        <v>24.272183417000001</v>
      </c>
      <c r="R586">
        <v>50.695235443999998</v>
      </c>
      <c r="S586">
        <v>38.048586999000001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44.569693676999997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19.845660766999998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37.689197211</v>
      </c>
      <c r="O587"/>
      <c r="P587"/>
      <c r="Q587">
        <v>24.950304860999999</v>
      </c>
      <c r="R587">
        <v>50.024985933000004</v>
      </c>
      <c r="S587">
        <v>38.327779962999998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43.660108092000002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19.813439058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38.611369885999999</v>
      </c>
      <c r="O588"/>
      <c r="P588"/>
      <c r="Q588">
        <v>24.7807745</v>
      </c>
      <c r="R588">
        <v>50.634303664000001</v>
      </c>
      <c r="S588">
        <v>38.863420095000002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44.114900884999997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20.721293761999998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38.729474527999997</v>
      </c>
      <c r="O589"/>
      <c r="P589"/>
      <c r="Q589">
        <v>24.709050117</v>
      </c>
      <c r="R589">
        <v>51.426416715000002</v>
      </c>
      <c r="S589">
        <v>39.563368142999998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44.114900884999997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20.234765288999998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39.307119766</v>
      </c>
      <c r="O590"/>
      <c r="P590"/>
      <c r="Q590">
        <v>24.712310316</v>
      </c>
      <c r="R590">
        <v>51.365484944999999</v>
      </c>
      <c r="S590">
        <v>38.991242159999999</v>
      </c>
      <c r="T590">
        <v>56.45560665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43.205315298999999</v>
      </c>
      <c r="AS590"/>
      <c r="AT590">
        <v>36.034084729</v>
      </c>
      <c r="AU590"/>
    </row>
    <row r="591" spans="1:47" x14ac:dyDescent="0.35">
      <c r="A591" s="84">
        <v>24869</v>
      </c>
      <c r="B591">
        <v>20.142833658000001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39.582948453999997</v>
      </c>
      <c r="O591"/>
      <c r="P591"/>
      <c r="Q591">
        <v>24.849238685</v>
      </c>
      <c r="R591">
        <v>51.670143815000003</v>
      </c>
      <c r="S591">
        <v>39.338794303</v>
      </c>
      <c r="T591">
        <v>57.092324017999999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42.750522506999999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20.745865088999999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38.970765462999999</v>
      </c>
      <c r="O592"/>
      <c r="P592"/>
      <c r="Q592">
        <v>24.960085458999998</v>
      </c>
      <c r="R592">
        <v>52.645052186000001</v>
      </c>
      <c r="S592">
        <v>39.575008816999997</v>
      </c>
      <c r="T592">
        <v>57.410682702999999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43.660108092000002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20.766475037999999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39.179132006000003</v>
      </c>
      <c r="O593"/>
      <c r="P593"/>
      <c r="Q593">
        <v>25.589303913999998</v>
      </c>
      <c r="R593">
        <v>52.523188636</v>
      </c>
      <c r="S593">
        <v>39.760832119</v>
      </c>
      <c r="T593">
        <v>57.622921824999999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45.024486469999999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20.804269837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40.749068809999997</v>
      </c>
      <c r="O594"/>
      <c r="P594"/>
      <c r="Q594">
        <v>25.276324786</v>
      </c>
      <c r="R594">
        <v>35.949746288</v>
      </c>
      <c r="S594">
        <v>39.588062735000001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44.569693676999997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21.955256536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39.975471298000002</v>
      </c>
      <c r="O595"/>
      <c r="P595"/>
      <c r="Q595">
        <v>25.207860602</v>
      </c>
      <c r="R595">
        <v>45.211375838000002</v>
      </c>
      <c r="S595">
        <v>40.094080538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45.934072055000001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21.377681305999999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40.980998319000001</v>
      </c>
      <c r="O596"/>
      <c r="P596"/>
      <c r="Q596">
        <v>25.012248647</v>
      </c>
      <c r="R596">
        <v>54.777664258000001</v>
      </c>
      <c r="S596">
        <v>40.565926890999997</v>
      </c>
      <c r="T596">
        <v>58.153519631999998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50.027207189000002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21.669646818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41.121226450999998</v>
      </c>
      <c r="O597"/>
      <c r="P597"/>
      <c r="Q597">
        <v>25.263283989000001</v>
      </c>
      <c r="R597">
        <v>54.777664258000001</v>
      </c>
      <c r="S597">
        <v>41.249512039999999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46.843657640000004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22.054703107999998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41.463783057999997</v>
      </c>
      <c r="O598"/>
      <c r="P598"/>
      <c r="Q598">
        <v>25.947925831999999</v>
      </c>
      <c r="R598">
        <v>53.193438147000002</v>
      </c>
      <c r="S598">
        <v>41.204967848999999</v>
      </c>
      <c r="T598">
        <v>58.365758755000002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46.843657640000004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21.858375143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43.148752336999998</v>
      </c>
      <c r="O599"/>
      <c r="P599"/>
      <c r="Q599">
        <v>26.218522369999999</v>
      </c>
      <c r="R599">
        <v>55.569777309000003</v>
      </c>
      <c r="S599">
        <v>41.589330812</v>
      </c>
      <c r="T599">
        <v>58.365758755000002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46.388864847999997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22.372204557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43.306283168</v>
      </c>
      <c r="O600"/>
      <c r="P600"/>
      <c r="Q600">
        <v>26.776016442</v>
      </c>
      <c r="R600">
        <v>56.727481001000001</v>
      </c>
      <c r="S600">
        <v>42.204555378999999</v>
      </c>
      <c r="T600">
        <v>58.471878316000002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46.843657640000004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20.749819198000001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44.860733529999997</v>
      </c>
      <c r="O601"/>
      <c r="P601"/>
      <c r="Q601">
        <v>27.278087125999999</v>
      </c>
      <c r="R601">
        <v>56.666549230000001</v>
      </c>
      <c r="S601">
        <v>42.316821306999998</v>
      </c>
      <c r="T601">
        <v>58.577997877999998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48.208036018000001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22.478921449000001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45.473940575999997</v>
      </c>
      <c r="O602"/>
      <c r="P602"/>
      <c r="Q602">
        <v>27.460658284000001</v>
      </c>
      <c r="R602">
        <v>56.30095859</v>
      </c>
      <c r="S602">
        <v>42.666408746000002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47.753243226000002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22.713581547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43.971659142999997</v>
      </c>
      <c r="O603"/>
      <c r="P603"/>
      <c r="Q603">
        <v>27.786678209000002</v>
      </c>
      <c r="R603">
        <v>55.691640859000003</v>
      </c>
      <c r="S603">
        <v>42.852080295999997</v>
      </c>
      <c r="T603">
        <v>59.320834806999997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46.843657640000004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22.9328048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46.918469084999998</v>
      </c>
      <c r="O604"/>
      <c r="P604"/>
      <c r="Q604">
        <v>28.265927499</v>
      </c>
      <c r="R604">
        <v>55.691640859000003</v>
      </c>
      <c r="S604">
        <v>43.2263752</v>
      </c>
      <c r="T604">
        <v>59.745313052999997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47.753243226000002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22.876801918999998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47.019473916999999</v>
      </c>
      <c r="O605"/>
      <c r="P605"/>
      <c r="Q605">
        <v>28.415896664000002</v>
      </c>
      <c r="R605">
        <v>57.519594052000002</v>
      </c>
      <c r="S605">
        <v>43.535794037000002</v>
      </c>
      <c r="T605">
        <v>60.169791298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48.662828810999997</v>
      </c>
      <c r="AS605"/>
      <c r="AT605">
        <v>38.358656476</v>
      </c>
      <c r="AU605"/>
    </row>
    <row r="606" spans="1:47" x14ac:dyDescent="0.35">
      <c r="A606" s="84">
        <v>25324</v>
      </c>
      <c r="B606">
        <v>23.431391425000001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47.632207586</v>
      </c>
      <c r="O606"/>
      <c r="P606"/>
      <c r="Q606">
        <v>28.927747947</v>
      </c>
      <c r="R606">
        <v>58.860093073000002</v>
      </c>
      <c r="S606">
        <v>43.758685864999997</v>
      </c>
      <c r="T606">
        <v>60.488149982000003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48.208036018000001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23.9299857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47.024294715000003</v>
      </c>
      <c r="O607"/>
      <c r="P607"/>
      <c r="Q607">
        <v>28.82668177</v>
      </c>
      <c r="R607">
        <v>58.128911791999997</v>
      </c>
      <c r="S607">
        <v>43.980740331</v>
      </c>
      <c r="T607">
        <v>60.382030421000003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49.572414395999999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23.894449932000001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47.309426864000002</v>
      </c>
      <c r="O608"/>
      <c r="P608"/>
      <c r="Q608">
        <v>29.530884808</v>
      </c>
      <c r="R608">
        <v>58.372638881999997</v>
      </c>
      <c r="S608">
        <v>44.191866394000002</v>
      </c>
      <c r="T608">
        <v>60.169791298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53.210756736999997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24.408806401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48.459510100999999</v>
      </c>
      <c r="O609"/>
      <c r="P609"/>
      <c r="Q609">
        <v>29.801481345999999</v>
      </c>
      <c r="R609">
        <v>58.372638881999997</v>
      </c>
      <c r="S609">
        <v>44.388263619999996</v>
      </c>
      <c r="T609">
        <v>59.851432613999997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49.117621604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24.310676704999999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49.157578600000001</v>
      </c>
      <c r="O610"/>
      <c r="P610"/>
      <c r="Q610">
        <v>29.690634571</v>
      </c>
      <c r="R610">
        <v>57.641457602000003</v>
      </c>
      <c r="S610">
        <v>44.288472096</v>
      </c>
      <c r="T610">
        <v>59.745313052999997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50.027207189000002</v>
      </c>
      <c r="AS610"/>
      <c r="AT610">
        <v>38.871206549</v>
      </c>
      <c r="AU610"/>
    </row>
    <row r="611" spans="1:47" x14ac:dyDescent="0.35">
      <c r="A611" s="84">
        <v>25477</v>
      </c>
      <c r="B611">
        <v>24.464222494000001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50.394078692999997</v>
      </c>
      <c r="O611"/>
      <c r="P611"/>
      <c r="Q611">
        <v>29.974271905999998</v>
      </c>
      <c r="R611">
        <v>59.591274353000003</v>
      </c>
      <c r="S611">
        <v>44.555592115000003</v>
      </c>
      <c r="T611">
        <v>59.745313052999997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51.391585567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25.030918195999998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48.049578292</v>
      </c>
      <c r="O612"/>
      <c r="P612"/>
      <c r="Q612">
        <v>30.668694345999999</v>
      </c>
      <c r="R612">
        <v>58.189843562</v>
      </c>
      <c r="S612">
        <v>44.386652988999998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52.301171152000002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22.918362491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49.220248937999997</v>
      </c>
      <c r="O613"/>
      <c r="P613"/>
      <c r="Q613">
        <v>31.095780447999999</v>
      </c>
      <c r="R613">
        <v>58.311707112000001</v>
      </c>
      <c r="S613">
        <v>44.587080984000004</v>
      </c>
      <c r="T613">
        <v>59.745313052999997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51.391585567</v>
      </c>
      <c r="AS613"/>
      <c r="AT613">
        <v>38.412697836</v>
      </c>
      <c r="AU613"/>
    </row>
    <row r="614" spans="1:47" x14ac:dyDescent="0.35">
      <c r="A614" s="84">
        <v>25569</v>
      </c>
      <c r="B614">
        <v>24.227450178000002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49.942923776000001</v>
      </c>
      <c r="O614"/>
      <c r="P614"/>
      <c r="Q614">
        <v>31.832585478999999</v>
      </c>
      <c r="R614">
        <v>59.956864994</v>
      </c>
      <c r="S614">
        <v>44.815694041999997</v>
      </c>
      <c r="T614">
        <v>59.745313052999997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50.481999981000001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25.209637273999999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50.038035452999999</v>
      </c>
      <c r="O615"/>
      <c r="P615"/>
      <c r="Q615">
        <v>31.718478505</v>
      </c>
      <c r="R615">
        <v>60.627114495000001</v>
      </c>
      <c r="S615">
        <v>45.080040916000002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51.846378358999999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25.200630098000001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47.473140675000003</v>
      </c>
      <c r="O616"/>
      <c r="P616"/>
      <c r="Q616">
        <v>31.571769538000002</v>
      </c>
      <c r="R616">
        <v>60.505250953999997</v>
      </c>
      <c r="S616">
        <v>45.102377984999997</v>
      </c>
      <c r="T616">
        <v>59.957552174999996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52.301171152000002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25.380118126999999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52.970547250000003</v>
      </c>
      <c r="O617"/>
      <c r="P617"/>
      <c r="Q617">
        <v>32.657415888999999</v>
      </c>
      <c r="R617">
        <v>61.358295775999999</v>
      </c>
      <c r="S617">
        <v>45.186149614000001</v>
      </c>
      <c r="T617">
        <v>59.957552174999996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51.846378358999999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26.247269165999999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49.747309635000001</v>
      </c>
      <c r="O618"/>
      <c r="P618"/>
      <c r="Q618">
        <v>33.025818403999999</v>
      </c>
      <c r="R618">
        <v>60.627114495000001</v>
      </c>
      <c r="S618">
        <v>45.245149767000001</v>
      </c>
      <c r="T618">
        <v>60.063671737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53.66554953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25.527676627000002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50.678515257999997</v>
      </c>
      <c r="O619"/>
      <c r="P619"/>
      <c r="Q619">
        <v>32.575910907999997</v>
      </c>
      <c r="R619">
        <v>60.748978045000001</v>
      </c>
      <c r="S619">
        <v>45.236823180999998</v>
      </c>
      <c r="T619">
        <v>60.063671737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51.391585567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25.938505139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52.191327090999998</v>
      </c>
      <c r="O620"/>
      <c r="P620"/>
      <c r="Q620">
        <v>33.915852799</v>
      </c>
      <c r="R620">
        <v>60.444319174999997</v>
      </c>
      <c r="S620">
        <v>45.443561838999997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54.575135115000002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26.298869049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50.978573517000001</v>
      </c>
      <c r="O621"/>
      <c r="P621"/>
      <c r="Q621">
        <v>33.553970683000003</v>
      </c>
      <c r="R621">
        <v>60.444319174999997</v>
      </c>
      <c r="S621">
        <v>45.195212062000003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52.301171152000002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26.161634879000001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51.327235823000002</v>
      </c>
      <c r="O622"/>
      <c r="P622"/>
      <c r="Q622">
        <v>32.947573622</v>
      </c>
      <c r="R622">
        <v>61.114568685000002</v>
      </c>
      <c r="S622">
        <v>45.190247796999998</v>
      </c>
      <c r="T622">
        <v>60.275910860000003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51.846378358999999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26.394837555999999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51.943727580999997</v>
      </c>
      <c r="O623"/>
      <c r="P623"/>
      <c r="Q623">
        <v>32.240110385000001</v>
      </c>
      <c r="R623">
        <v>61.662954646000003</v>
      </c>
      <c r="S623">
        <v>44.878935681000002</v>
      </c>
      <c r="T623">
        <v>60.488149982000003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52.755963944999998</v>
      </c>
      <c r="AS623"/>
      <c r="AT623">
        <v>36.390261912</v>
      </c>
      <c r="AU623"/>
    </row>
    <row r="624" spans="1:47" x14ac:dyDescent="0.35">
      <c r="A624" s="84">
        <v>25873</v>
      </c>
      <c r="B624">
        <v>26.632833362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52.852201078999997</v>
      </c>
      <c r="O624"/>
      <c r="P624"/>
      <c r="Q624">
        <v>32.882369636999996</v>
      </c>
      <c r="R624">
        <v>61.297364004999999</v>
      </c>
      <c r="S624">
        <v>44.676123996000001</v>
      </c>
      <c r="T624">
        <v>60.594269543999999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53.210756736999997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25.213749334999999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51.791655173999999</v>
      </c>
      <c r="O625"/>
      <c r="P625"/>
      <c r="Q625">
        <v>33.221430359000003</v>
      </c>
      <c r="R625">
        <v>61.906681736000003</v>
      </c>
      <c r="S625">
        <v>45.397894325999999</v>
      </c>
      <c r="T625">
        <v>60.275910860000003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53.66554953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27.569413655000002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51.250818012000003</v>
      </c>
      <c r="O626"/>
      <c r="P626"/>
      <c r="Q626">
        <v>34.199490134000001</v>
      </c>
      <c r="R626">
        <v>61.723886415999999</v>
      </c>
      <c r="S626">
        <v>45.694041333000001</v>
      </c>
      <c r="T626">
        <v>59.957552174999996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54.120342321999999</v>
      </c>
      <c r="AS626"/>
      <c r="AT626">
        <v>37.285067843</v>
      </c>
      <c r="AU626"/>
    </row>
    <row r="627" spans="1:47" x14ac:dyDescent="0.35">
      <c r="A627" s="84">
        <v>25965</v>
      </c>
      <c r="B627">
        <v>27.103390697999998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51.807653641000002</v>
      </c>
      <c r="O627"/>
      <c r="P627"/>
      <c r="Q627">
        <v>27.548683663999999</v>
      </c>
      <c r="R627">
        <v>62.759726567000001</v>
      </c>
      <c r="S627">
        <v>45.385657350999999</v>
      </c>
      <c r="T627">
        <v>59.745313052999997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53.210756736999997</v>
      </c>
      <c r="AS627"/>
      <c r="AT627">
        <v>37.214070387</v>
      </c>
      <c r="AU627"/>
    </row>
    <row r="628" spans="1:47" x14ac:dyDescent="0.35">
      <c r="A628" s="84">
        <v>25993</v>
      </c>
      <c r="B628">
        <v>26.715459810999999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52.632763132000001</v>
      </c>
      <c r="O628"/>
      <c r="P628"/>
      <c r="Q628">
        <v>25.546921323999999</v>
      </c>
      <c r="R628">
        <v>63.186248978000002</v>
      </c>
      <c r="S628">
        <v>45.440649405000002</v>
      </c>
      <c r="T628">
        <v>59.745313052999997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52.301171152000002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27.026814934000001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53.311133032999997</v>
      </c>
      <c r="O629"/>
      <c r="P629"/>
      <c r="Q629">
        <v>33.981056784000003</v>
      </c>
      <c r="R629">
        <v>63.003453657000001</v>
      </c>
      <c r="S629">
        <v>45.525845986</v>
      </c>
      <c r="T629">
        <v>59.957552174999996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52.755963944999998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27.456402674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53.115064824999997</v>
      </c>
      <c r="O630"/>
      <c r="P630"/>
      <c r="Q630">
        <v>34.359239897000002</v>
      </c>
      <c r="R630">
        <v>61.906681736000003</v>
      </c>
      <c r="S630">
        <v>45.415856648000002</v>
      </c>
      <c r="T630">
        <v>60.063671737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52.755963944999998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26.972207085000001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54.030300959999998</v>
      </c>
      <c r="O631"/>
      <c r="P631"/>
      <c r="Q631">
        <v>35.047141938999999</v>
      </c>
      <c r="R631">
        <v>63.125317207000002</v>
      </c>
      <c r="S631">
        <v>45.816416926999999</v>
      </c>
      <c r="T631">
        <v>59.851432613999997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53.210756736999997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27.186785746999998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56.315096930999999</v>
      </c>
      <c r="O632"/>
      <c r="P632"/>
      <c r="Q632">
        <v>35.193850904999998</v>
      </c>
      <c r="R632">
        <v>63.490907847999999</v>
      </c>
      <c r="S632">
        <v>45.871658994000001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52.755963944999998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27.288697598999999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55.997629709000002</v>
      </c>
      <c r="O633"/>
      <c r="P633"/>
      <c r="Q633">
        <v>34.642877231999996</v>
      </c>
      <c r="R633">
        <v>63.490907847999999</v>
      </c>
      <c r="S633">
        <v>45.587018653999998</v>
      </c>
      <c r="T633">
        <v>59.53307393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51.846378358999999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27.340661055000002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55.150435373999997</v>
      </c>
      <c r="O634"/>
      <c r="P634"/>
      <c r="Q634">
        <v>34.864570780999998</v>
      </c>
      <c r="R634">
        <v>65.318861049999995</v>
      </c>
      <c r="S634">
        <v>46.303667146000002</v>
      </c>
      <c r="T634">
        <v>60.063671737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51.846378358999999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27.678737565999999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55.086779626999999</v>
      </c>
      <c r="O635"/>
      <c r="P635"/>
      <c r="Q635">
        <v>34.678739424</v>
      </c>
      <c r="R635">
        <v>65.196997499999995</v>
      </c>
      <c r="S635">
        <v>46.441076512999999</v>
      </c>
      <c r="T635">
        <v>60.382030421000003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53.210756736999997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27.291214646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56.197852109000003</v>
      </c>
      <c r="O636"/>
      <c r="P636"/>
      <c r="Q636">
        <v>34.104944355999997</v>
      </c>
      <c r="R636">
        <v>65.928178779999996</v>
      </c>
      <c r="S636">
        <v>46.476481737</v>
      </c>
      <c r="T636">
        <v>59.957552174999996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52.301171152000002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27.944958345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57.538583776000003</v>
      </c>
      <c r="O637"/>
      <c r="P637"/>
      <c r="Q637">
        <v>33.919112998999999</v>
      </c>
      <c r="R637">
        <v>65.86724701</v>
      </c>
      <c r="S637">
        <v>46.470285408999999</v>
      </c>
      <c r="T637">
        <v>58.471878316000002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52.301171152000002</v>
      </c>
      <c r="AS637"/>
      <c r="AT637">
        <v>38.900755769</v>
      </c>
      <c r="AU637"/>
    </row>
    <row r="638" spans="1:47" x14ac:dyDescent="0.35">
      <c r="A638" s="84">
        <v>26299</v>
      </c>
      <c r="B638">
        <v>28.516204846000001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58.747550275999998</v>
      </c>
      <c r="O638"/>
      <c r="P638"/>
      <c r="Q638">
        <v>35.832849957999997</v>
      </c>
      <c r="R638">
        <v>66.476564741000004</v>
      </c>
      <c r="S638">
        <v>47.157455050999999</v>
      </c>
      <c r="T638">
        <v>56.773965334000003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51.846378358999999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27.616818543000001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60.02423976</v>
      </c>
      <c r="O639"/>
      <c r="P639"/>
      <c r="Q639">
        <v>35.545952423999999</v>
      </c>
      <c r="R639">
        <v>65.806315230999999</v>
      </c>
      <c r="S639">
        <v>47.246254591000003</v>
      </c>
      <c r="T639">
        <v>56.137247965999997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52.755963944999998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28.334152020000001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60.894001983999999</v>
      </c>
      <c r="O640"/>
      <c r="P640"/>
      <c r="Q640">
        <v>36.292538053000001</v>
      </c>
      <c r="R640">
        <v>66.964018930999998</v>
      </c>
      <c r="S640">
        <v>47.771920981000001</v>
      </c>
      <c r="T640">
        <v>57.410682702999999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53.210756736999997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28.828821888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61.180602594</v>
      </c>
      <c r="O641"/>
      <c r="P641"/>
      <c r="Q641">
        <v>36.282757455000002</v>
      </c>
      <c r="R641">
        <v>67.390541342000006</v>
      </c>
      <c r="S641">
        <v>48.398797162000001</v>
      </c>
      <c r="T641">
        <v>59.639193491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53.210756736999997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28.468796368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62.033245678</v>
      </c>
      <c r="O642"/>
      <c r="P642"/>
      <c r="Q642">
        <v>37.176052050000003</v>
      </c>
      <c r="R642">
        <v>68.060790851999997</v>
      </c>
      <c r="S642">
        <v>48.596591904</v>
      </c>
      <c r="T642">
        <v>61.549345596000002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52.755963944999998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28.791088915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63.702757499999997</v>
      </c>
      <c r="O643"/>
      <c r="P643"/>
      <c r="Q643">
        <v>37.143450057000003</v>
      </c>
      <c r="R643">
        <v>67.512404892000006</v>
      </c>
      <c r="S643">
        <v>48.814256114999999</v>
      </c>
      <c r="T643">
        <v>62.079943403000001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53.210756736999997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29.135530722999999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63.106582637999999</v>
      </c>
      <c r="O644"/>
      <c r="P644"/>
      <c r="Q644">
        <v>37.094547067999997</v>
      </c>
      <c r="R644">
        <v>68.426381492999994</v>
      </c>
      <c r="S644">
        <v>48.786990449999998</v>
      </c>
      <c r="T644">
        <v>61.761584718999998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52.301171152000002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29.254684091000001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64.194217768000001</v>
      </c>
      <c r="O645"/>
      <c r="P645"/>
      <c r="Q645">
        <v>36.295798251999997</v>
      </c>
      <c r="R645">
        <v>68.426381492999994</v>
      </c>
      <c r="S645">
        <v>49.284496240999999</v>
      </c>
      <c r="T645">
        <v>61.549345596000002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55.939513493</v>
      </c>
      <c r="AS645"/>
      <c r="AT645">
        <v>41.551955479</v>
      </c>
      <c r="AU645"/>
    </row>
    <row r="646" spans="1:47" x14ac:dyDescent="0.35">
      <c r="A646" s="84">
        <v>26543</v>
      </c>
      <c r="B646">
        <v>29.579227985999999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65.186412692000005</v>
      </c>
      <c r="O646"/>
      <c r="P646"/>
      <c r="Q646">
        <v>37.303199820000003</v>
      </c>
      <c r="R646">
        <v>69.584085184000003</v>
      </c>
      <c r="S646">
        <v>49.568315030999997</v>
      </c>
      <c r="T646">
        <v>61.867704279999998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56.394306286000003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30.420912816000001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64.765815263999997</v>
      </c>
      <c r="O647"/>
      <c r="P647"/>
      <c r="Q647">
        <v>38.457310354999997</v>
      </c>
      <c r="R647">
        <v>70.193402914999993</v>
      </c>
      <c r="S647">
        <v>50.359058152999999</v>
      </c>
      <c r="T647">
        <v>62.716660771000001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55.029927907999998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30.302697918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66.549866854000001</v>
      </c>
      <c r="O648"/>
      <c r="P648"/>
      <c r="Q648">
        <v>38.255178000999997</v>
      </c>
      <c r="R648">
        <v>70.558993555000001</v>
      </c>
      <c r="S648">
        <v>50.885407575999999</v>
      </c>
      <c r="T648">
        <v>63.883975946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55.029927907999998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33.848982913999997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67.398906409999995</v>
      </c>
      <c r="O649"/>
      <c r="P649"/>
      <c r="Q649">
        <v>39.412548735000001</v>
      </c>
      <c r="R649">
        <v>71.960424347</v>
      </c>
      <c r="S649">
        <v>52.060666167999997</v>
      </c>
      <c r="T649">
        <v>64.839051999000006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56.394306286000003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29.595751423999999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69.008346652</v>
      </c>
      <c r="O650"/>
      <c r="P650"/>
      <c r="Q650">
        <v>38.248657602999998</v>
      </c>
      <c r="R650">
        <v>71.472970156000002</v>
      </c>
      <c r="S650">
        <v>51.994652346000002</v>
      </c>
      <c r="T650">
        <v>65.688008490000001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56.657621167999999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30.062293656000001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67.103891110999996</v>
      </c>
      <c r="O651"/>
      <c r="P651"/>
      <c r="Q651">
        <v>39.243018374000002</v>
      </c>
      <c r="R651">
        <v>72.204151436999993</v>
      </c>
      <c r="S651">
        <v>52.635115845000001</v>
      </c>
      <c r="T651">
        <v>66.218606296000004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57.00239371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30.200217581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68.090173606999997</v>
      </c>
      <c r="O652"/>
      <c r="P652"/>
      <c r="Q652">
        <v>39.112610404000002</v>
      </c>
      <c r="R652">
        <v>72.630673848000001</v>
      </c>
      <c r="S652">
        <v>53.037170451999998</v>
      </c>
      <c r="T652">
        <v>66.430845418999994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57.174779981999997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30.624042209999999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67.358340213999995</v>
      </c>
      <c r="O653"/>
      <c r="P653"/>
      <c r="Q653">
        <v>38.506213344000003</v>
      </c>
      <c r="R653">
        <v>71.107379515999995</v>
      </c>
      <c r="S653">
        <v>53.08528089</v>
      </c>
      <c r="T653">
        <v>66.430845418999994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57.289704162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30.639272200000001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70.062129963999993</v>
      </c>
      <c r="O654"/>
      <c r="P654"/>
      <c r="Q654">
        <v>38.173673020000003</v>
      </c>
      <c r="R654">
        <v>75.128876559999995</v>
      </c>
      <c r="S654">
        <v>53.656229517</v>
      </c>
      <c r="T654">
        <v>66.218606296000004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58.496408062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31.086561645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70.713043507999998</v>
      </c>
      <c r="O655"/>
      <c r="P655"/>
      <c r="Q655">
        <v>38.991983032</v>
      </c>
      <c r="R655">
        <v>73.727445768999999</v>
      </c>
      <c r="S655">
        <v>53.828588140999997</v>
      </c>
      <c r="T655">
        <v>66.112486735000005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57.806862975999998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30.882584848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69.928838372000001</v>
      </c>
      <c r="O656"/>
      <c r="P656"/>
      <c r="Q656">
        <v>40.664465247000003</v>
      </c>
      <c r="R656">
        <v>74.824217689999998</v>
      </c>
      <c r="S656">
        <v>53.583847419999998</v>
      </c>
      <c r="T656">
        <v>66.112486735000005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57.577014615000003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31.213207462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72.072913478000004</v>
      </c>
      <c r="O657"/>
      <c r="P657"/>
      <c r="Q657">
        <v>39.784211450000001</v>
      </c>
      <c r="R657">
        <v>74.824217689999998</v>
      </c>
      <c r="S657">
        <v>54.215534597000001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58.209097608999997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31.638468640999999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69.885963250000003</v>
      </c>
      <c r="O658"/>
      <c r="P658"/>
      <c r="Q658">
        <v>40.481894089000001</v>
      </c>
      <c r="R658">
        <v>73.666513999000003</v>
      </c>
      <c r="S658">
        <v>54.413723677</v>
      </c>
      <c r="T658">
        <v>67.279801910000003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59.588187779999998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31.428169156999999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71.356605185999996</v>
      </c>
      <c r="O659"/>
      <c r="P659"/>
      <c r="Q659">
        <v>40.700327438999999</v>
      </c>
      <c r="R659">
        <v>74.824217689999998</v>
      </c>
      <c r="S659">
        <v>54.663601708999998</v>
      </c>
      <c r="T659">
        <v>67.598160594000007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59.128491056000001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31.029479701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72.809084623999993</v>
      </c>
      <c r="O660"/>
      <c r="P660"/>
      <c r="Q660">
        <v>40.902459792000002</v>
      </c>
      <c r="R660">
        <v>75.189808330000005</v>
      </c>
      <c r="S660">
        <v>54.907694124999999</v>
      </c>
      <c r="T660">
        <v>66.855323665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58.783718514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32.749184319000001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72.185897816999997</v>
      </c>
      <c r="O661"/>
      <c r="P661"/>
      <c r="Q661">
        <v>41.91312156</v>
      </c>
      <c r="R661">
        <v>73.179059808000005</v>
      </c>
      <c r="S661">
        <v>54.632913584000001</v>
      </c>
      <c r="T661">
        <v>64.520693313999999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60.392657045999997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32.262029933999997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79.406318366999997</v>
      </c>
      <c r="O662"/>
      <c r="P662"/>
      <c r="Q662">
        <v>41.345846889999997</v>
      </c>
      <c r="R662">
        <v>76.347512022000004</v>
      </c>
      <c r="S662">
        <v>54.524456643000001</v>
      </c>
      <c r="T662">
        <v>61.973823842000002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60.220270775000003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32.721342125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75.560377035000002</v>
      </c>
      <c r="O663"/>
      <c r="P663"/>
      <c r="Q663">
        <v>41.235000116000002</v>
      </c>
      <c r="R663">
        <v>76.652170892000001</v>
      </c>
      <c r="S663">
        <v>54.160953839000001</v>
      </c>
      <c r="T663">
        <v>60.912628228000003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60.450119135999998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33.006847845999999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74.313530088999997</v>
      </c>
      <c r="O664"/>
      <c r="P664"/>
      <c r="Q664">
        <v>41.326285695000003</v>
      </c>
      <c r="R664">
        <v>75.067944789999999</v>
      </c>
      <c r="S664">
        <v>54.127919519999999</v>
      </c>
      <c r="T664">
        <v>62.186062964000001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59.990422412999997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32.672059089000001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74.415529997999997</v>
      </c>
      <c r="O665"/>
      <c r="P665"/>
      <c r="Q665">
        <v>41.189357326</v>
      </c>
      <c r="R665">
        <v>76.286580251999993</v>
      </c>
      <c r="S665">
        <v>54.150660092999999</v>
      </c>
      <c r="T665">
        <v>65.051291121000006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61.426974674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32.384493458000001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74.984944119000005</v>
      </c>
      <c r="O666"/>
      <c r="P666"/>
      <c r="Q666">
        <v>41.091551349</v>
      </c>
      <c r="R666">
        <v>77.322420402000006</v>
      </c>
      <c r="S666">
        <v>54.659642294999998</v>
      </c>
      <c r="T666">
        <v>67.492041033000007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61.197126312000002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33.578615425000002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75.222467303000002</v>
      </c>
      <c r="O667"/>
      <c r="P667"/>
      <c r="Q667">
        <v>42.284784275</v>
      </c>
      <c r="R667">
        <v>75.981921381999996</v>
      </c>
      <c r="S667">
        <v>54.379044454000002</v>
      </c>
      <c r="T667">
        <v>68.447117085000002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62.920989024999997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32.940418524000002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74.889668193000006</v>
      </c>
      <c r="O668"/>
      <c r="P668"/>
      <c r="Q668">
        <v>43.905103302000001</v>
      </c>
      <c r="R668">
        <v>78.114533453000007</v>
      </c>
      <c r="S668">
        <v>54.133212307000001</v>
      </c>
      <c r="T668">
        <v>68.022638839999999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60.737429589000001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32.697286980000001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84.472944896000001</v>
      </c>
      <c r="O669"/>
      <c r="P669"/>
      <c r="Q669">
        <v>42.389110651000003</v>
      </c>
      <c r="R669">
        <v>78.114533453000007</v>
      </c>
      <c r="S669">
        <v>53.485689974000003</v>
      </c>
      <c r="T669">
        <v>66.961443226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60.909815860000002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32.666377785000002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73.836822052000002</v>
      </c>
      <c r="O670"/>
      <c r="P670"/>
      <c r="Q670">
        <v>40.997005571000003</v>
      </c>
      <c r="R670">
        <v>74.458627050000004</v>
      </c>
      <c r="S670">
        <v>53.178745214999999</v>
      </c>
      <c r="T670">
        <v>65.900247612000001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60.565043316999997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31.956295968999999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75.450957513999995</v>
      </c>
      <c r="O671"/>
      <c r="P671"/>
      <c r="Q671">
        <v>41.502336454000002</v>
      </c>
      <c r="R671">
        <v>74.580490600000005</v>
      </c>
      <c r="S671">
        <v>52.599709058999998</v>
      </c>
      <c r="T671">
        <v>64.945171560000006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61.024740041000001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31.895184327999999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71.686245130000003</v>
      </c>
      <c r="O672"/>
      <c r="P672"/>
      <c r="Q672">
        <v>41.378448882999997</v>
      </c>
      <c r="R672">
        <v>71.655765477000003</v>
      </c>
      <c r="S672">
        <v>51.464729734000002</v>
      </c>
      <c r="T672">
        <v>64.308454191999999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61.139664222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31.133765871000001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70.361212475000002</v>
      </c>
      <c r="O673"/>
      <c r="P673"/>
      <c r="Q673">
        <v>41.199137923999999</v>
      </c>
      <c r="R673">
        <v>70.437130006000004</v>
      </c>
      <c r="S673">
        <v>49.931377753</v>
      </c>
      <c r="T673">
        <v>64.096215068999996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59.013566875999999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30.957075606</v>
      </c>
      <c r="C674">
        <v>47.655059178000002</v>
      </c>
      <c r="D674">
        <v>47.664216971000002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71.134273665999999</v>
      </c>
      <c r="O674"/>
      <c r="P674"/>
      <c r="Q674">
        <v>41.431219945999999</v>
      </c>
      <c r="R674">
        <v>69.645016953999999</v>
      </c>
      <c r="S674">
        <v>49.230780445000001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43.255259224</v>
      </c>
      <c r="AM674"/>
      <c r="AN674">
        <v>50.850136321000001</v>
      </c>
      <c r="AO674"/>
      <c r="AP674"/>
      <c r="AQ674"/>
      <c r="AR674">
        <v>62.346368120999998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31.539261983999999</v>
      </c>
      <c r="C675">
        <v>46.842940572000003</v>
      </c>
      <c r="D675">
        <v>47.564286281000001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71.457254801999994</v>
      </c>
      <c r="O675"/>
      <c r="P675"/>
      <c r="Q675">
        <v>41.532642760999998</v>
      </c>
      <c r="R675">
        <v>69.401289864000006</v>
      </c>
      <c r="S675">
        <v>48.629575795000001</v>
      </c>
      <c r="T675">
        <v>63.671736823000003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42.810091155999999</v>
      </c>
      <c r="AM675"/>
      <c r="AN675">
        <v>51.529634481999999</v>
      </c>
      <c r="AO675"/>
      <c r="AP675"/>
      <c r="AQ675"/>
      <c r="AR675">
        <v>61.082202131000003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30.764188637</v>
      </c>
      <c r="C676">
        <v>47.518357182999999</v>
      </c>
      <c r="D676">
        <v>46.686410240999997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78.035723730000001</v>
      </c>
      <c r="O676"/>
      <c r="P676"/>
      <c r="Q676">
        <v>41.025528686000001</v>
      </c>
      <c r="R676">
        <v>68.365449713000004</v>
      </c>
      <c r="S676">
        <v>48.248886464000002</v>
      </c>
      <c r="T676">
        <v>62.928899893999997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42.673296798000003</v>
      </c>
      <c r="AM676"/>
      <c r="AN676">
        <v>49.447278357999998</v>
      </c>
      <c r="AO676"/>
      <c r="AP676"/>
      <c r="AQ676"/>
      <c r="AR676">
        <v>62.059057668999998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30.397898222999999</v>
      </c>
      <c r="C677">
        <v>43.360890894999997</v>
      </c>
      <c r="D677">
        <v>49.648516849000004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68.638099151999995</v>
      </c>
      <c r="O677"/>
      <c r="P677"/>
      <c r="Q677">
        <v>41.177662908000002</v>
      </c>
      <c r="R677">
        <v>68.548245033000001</v>
      </c>
      <c r="S677">
        <v>48.260280448000003</v>
      </c>
      <c r="T677">
        <v>61.973823842000002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42.377280464999998</v>
      </c>
      <c r="AM677"/>
      <c r="AN677">
        <v>47.983988994000001</v>
      </c>
      <c r="AO677"/>
      <c r="AP677"/>
      <c r="AQ677"/>
      <c r="AR677">
        <v>59.588187779999998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29.988355723000002</v>
      </c>
      <c r="C678">
        <v>45.238461194000003</v>
      </c>
      <c r="D678">
        <v>47.244464186000002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72.091650634000004</v>
      </c>
      <c r="O678"/>
      <c r="P678"/>
      <c r="Q678">
        <v>39.098495200000002</v>
      </c>
      <c r="R678">
        <v>66.598428291000005</v>
      </c>
      <c r="S678">
        <v>48.037859539000003</v>
      </c>
      <c r="T678">
        <v>61.018747789000003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42.305064872999999</v>
      </c>
      <c r="AM678"/>
      <c r="AN678">
        <v>49.572191662000002</v>
      </c>
      <c r="AO678"/>
      <c r="AP678"/>
      <c r="AQ678"/>
      <c r="AR678">
        <v>59.415801508999998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29.918387203000002</v>
      </c>
      <c r="C679">
        <v>45.184686706999997</v>
      </c>
      <c r="D679">
        <v>48.912105853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72.002833253000006</v>
      </c>
      <c r="O679"/>
      <c r="P679"/>
      <c r="Q679">
        <v>38.540669717</v>
      </c>
      <c r="R679">
        <v>68.243586171999993</v>
      </c>
      <c r="S679">
        <v>48.318791314000002</v>
      </c>
      <c r="T679">
        <v>60.275910860000003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42.507202522</v>
      </c>
      <c r="AM679"/>
      <c r="AN679">
        <v>50.253284624999999</v>
      </c>
      <c r="AO679"/>
      <c r="AP679"/>
      <c r="AQ679"/>
      <c r="AR679">
        <v>58.266559700000002</v>
      </c>
      <c r="AS679"/>
      <c r="AT679">
        <v>39.959569791</v>
      </c>
      <c r="AU679"/>
    </row>
    <row r="680" spans="1:47" x14ac:dyDescent="0.35">
      <c r="A680" s="84">
        <v>27576</v>
      </c>
      <c r="B680">
        <v>29.862392955000001</v>
      </c>
      <c r="C680">
        <v>45.692961089000001</v>
      </c>
      <c r="D680">
        <v>48.390194037000001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56.709663528999997</v>
      </c>
      <c r="N680">
        <v>71.516303989999997</v>
      </c>
      <c r="O680"/>
      <c r="P680"/>
      <c r="Q680">
        <v>41.887622612999998</v>
      </c>
      <c r="R680">
        <v>67.451473112000002</v>
      </c>
      <c r="S680">
        <v>48.337631979000001</v>
      </c>
      <c r="T680">
        <v>59.957552174999996</v>
      </c>
      <c r="U680"/>
      <c r="V680">
        <v>86.878874331000006</v>
      </c>
      <c r="W680"/>
      <c r="X680"/>
      <c r="Y680"/>
      <c r="Z680">
        <v>5.6728275779999997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42.555510198999997</v>
      </c>
      <c r="AM680"/>
      <c r="AN680">
        <v>51.089075135000002</v>
      </c>
      <c r="AO680"/>
      <c r="AP680"/>
      <c r="AQ680"/>
      <c r="AR680">
        <v>59.588187779999998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30.289648961000001</v>
      </c>
      <c r="C681">
        <v>45.056615473999997</v>
      </c>
      <c r="D681">
        <v>48.624407531000003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57.481288380999999</v>
      </c>
      <c r="N681">
        <v>76.724575922</v>
      </c>
      <c r="O681"/>
      <c r="P681"/>
      <c r="Q681">
        <v>39.352052237000002</v>
      </c>
      <c r="R681">
        <v>67.451473112000002</v>
      </c>
      <c r="S681">
        <v>48.819016490000003</v>
      </c>
      <c r="T681">
        <v>60.063671737</v>
      </c>
      <c r="U681"/>
      <c r="V681">
        <v>89.197237525999995</v>
      </c>
      <c r="W681"/>
      <c r="X681"/>
      <c r="Y681"/>
      <c r="Z681">
        <v>5.765067846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42.984678565999999</v>
      </c>
      <c r="AM681"/>
      <c r="AN681">
        <v>45.984480511000001</v>
      </c>
      <c r="AO681"/>
      <c r="AP681"/>
      <c r="AQ681"/>
      <c r="AR681">
        <v>59.358339418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29.870487450999999</v>
      </c>
      <c r="C682">
        <v>45.998835229999997</v>
      </c>
      <c r="D682">
        <v>49.947698328000001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57.386026053999998</v>
      </c>
      <c r="N682">
        <v>72.65246655</v>
      </c>
      <c r="O682"/>
      <c r="P682"/>
      <c r="Q682">
        <v>37.830710011999997</v>
      </c>
      <c r="R682">
        <v>67.938927301999996</v>
      </c>
      <c r="S682">
        <v>49.126641921999997</v>
      </c>
      <c r="T682">
        <v>60.382030421000003</v>
      </c>
      <c r="U682"/>
      <c r="V682">
        <v>88.248839189999998</v>
      </c>
      <c r="W682"/>
      <c r="X682"/>
      <c r="Y682"/>
      <c r="Z682">
        <v>5.5344657560000003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43.147641956000001</v>
      </c>
      <c r="AM682"/>
      <c r="AN682">
        <v>48.797927366000003</v>
      </c>
      <c r="AO682"/>
      <c r="AP682"/>
      <c r="AQ682"/>
      <c r="AR682">
        <v>58.668794333000001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29.718183365000002</v>
      </c>
      <c r="C683">
        <v>45.870237572999997</v>
      </c>
      <c r="D683">
        <v>49.400523528999997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58.348175560999998</v>
      </c>
      <c r="N683">
        <v>72.798808371000007</v>
      </c>
      <c r="O683"/>
      <c r="P683"/>
      <c r="Q683">
        <v>38.337824087000001</v>
      </c>
      <c r="R683">
        <v>70.010607594999996</v>
      </c>
      <c r="S683">
        <v>49.575474497000002</v>
      </c>
      <c r="T683">
        <v>60.912628228000003</v>
      </c>
      <c r="U683"/>
      <c r="V683">
        <v>86.771745253999995</v>
      </c>
      <c r="W683"/>
      <c r="X683"/>
      <c r="Y683"/>
      <c r="Z683">
        <v>5.4729717710000001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43.497855010000002</v>
      </c>
      <c r="AM683"/>
      <c r="AN683">
        <v>50.953428989999999</v>
      </c>
      <c r="AO683"/>
      <c r="AP683"/>
      <c r="AQ683"/>
      <c r="AR683">
        <v>58.553870152000002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30.720485607000001</v>
      </c>
      <c r="C684">
        <v>47.229978189999997</v>
      </c>
      <c r="D684">
        <v>50.990291391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58.824487198</v>
      </c>
      <c r="N684">
        <v>72.117856067000005</v>
      </c>
      <c r="O684"/>
      <c r="P684"/>
      <c r="Q684">
        <v>39.605609274999999</v>
      </c>
      <c r="R684">
        <v>68.791972133000002</v>
      </c>
      <c r="S684">
        <v>49.701879210000001</v>
      </c>
      <c r="T684">
        <v>61.337106472999999</v>
      </c>
      <c r="U684"/>
      <c r="V684">
        <v>90.582975202</v>
      </c>
      <c r="W684"/>
      <c r="X684"/>
      <c r="Y684"/>
      <c r="Z684">
        <v>6.0417914890000004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43.673641341</v>
      </c>
      <c r="AM684"/>
      <c r="AN684">
        <v>50.168397560999999</v>
      </c>
      <c r="AO684"/>
      <c r="AP684"/>
      <c r="AQ684"/>
      <c r="AR684">
        <v>59.358339418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31.524741145</v>
      </c>
      <c r="C685">
        <v>46.954762041999999</v>
      </c>
      <c r="D685">
        <v>49.934865662999997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59.205536508000002</v>
      </c>
      <c r="N685">
        <v>73.063777869000006</v>
      </c>
      <c r="O685"/>
      <c r="P685"/>
      <c r="Q685">
        <v>38.591381124000002</v>
      </c>
      <c r="R685">
        <v>72.326014986999994</v>
      </c>
      <c r="S685">
        <v>50.354458768999997</v>
      </c>
      <c r="T685">
        <v>61.549345596000002</v>
      </c>
      <c r="U685"/>
      <c r="V685">
        <v>90.290580568999999</v>
      </c>
      <c r="W685"/>
      <c r="X685"/>
      <c r="Y685"/>
      <c r="Z685">
        <v>5.9034296680000002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44.139870486</v>
      </c>
      <c r="AM685"/>
      <c r="AN685">
        <v>48.733845209999998</v>
      </c>
      <c r="AO685"/>
      <c r="AP685"/>
      <c r="AQ685"/>
      <c r="AR685">
        <v>58.611332242000003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31.079677434000001</v>
      </c>
      <c r="C686">
        <v>47.660484222000001</v>
      </c>
      <c r="D686">
        <v>51.717871139000003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59.881899033000003</v>
      </c>
      <c r="N686">
        <v>71.577057367999998</v>
      </c>
      <c r="O686"/>
      <c r="P686"/>
      <c r="Q686">
        <v>39.656320682</v>
      </c>
      <c r="R686">
        <v>72.508810307000005</v>
      </c>
      <c r="S686">
        <v>51.029210018000001</v>
      </c>
      <c r="T686">
        <v>61.655465157000002</v>
      </c>
      <c r="U686"/>
      <c r="V686">
        <v>92.841928456999995</v>
      </c>
      <c r="W686"/>
      <c r="X686"/>
      <c r="Y686"/>
      <c r="Z686">
        <v>6.1417201009999998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44.664796201999998</v>
      </c>
      <c r="AM686"/>
      <c r="AN686">
        <v>49.024579785999997</v>
      </c>
      <c r="AO686"/>
      <c r="AP686"/>
      <c r="AQ686"/>
      <c r="AR686">
        <v>57.00239371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31.310558772</v>
      </c>
      <c r="C687">
        <v>48.723263922000001</v>
      </c>
      <c r="D687">
        <v>54.927070037999997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60.262948342999998</v>
      </c>
      <c r="N687">
        <v>70.983325519999994</v>
      </c>
      <c r="O687"/>
      <c r="P687"/>
      <c r="Q687">
        <v>39.402763645</v>
      </c>
      <c r="R687">
        <v>72.630673848000001</v>
      </c>
      <c r="S687">
        <v>51.614374689000002</v>
      </c>
      <c r="T687">
        <v>61.973823842000002</v>
      </c>
      <c r="U687"/>
      <c r="V687">
        <v>88.494115762999996</v>
      </c>
      <c r="W687"/>
      <c r="X687"/>
      <c r="Y687"/>
      <c r="Z687">
        <v>5.8496226079999998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45.119633235999999</v>
      </c>
      <c r="AM687"/>
      <c r="AN687">
        <v>50.140716918999999</v>
      </c>
      <c r="AO687"/>
      <c r="AP687"/>
      <c r="AQ687"/>
      <c r="AR687">
        <v>57.749400885999997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31.258651488000002</v>
      </c>
      <c r="C688">
        <v>48.251469063000002</v>
      </c>
      <c r="D688">
        <v>52.823967719000002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60.558261557999998</v>
      </c>
      <c r="N688">
        <v>73.791007958999998</v>
      </c>
      <c r="O688"/>
      <c r="P688"/>
      <c r="Q688">
        <v>39.554897867000001</v>
      </c>
      <c r="R688">
        <v>73.422786908000006</v>
      </c>
      <c r="S688">
        <v>51.870174773999999</v>
      </c>
      <c r="T688">
        <v>62.504421647999997</v>
      </c>
      <c r="U688"/>
      <c r="V688">
        <v>93.857503639000001</v>
      </c>
      <c r="W688"/>
      <c r="X688"/>
      <c r="Y688"/>
      <c r="Z688">
        <v>5.8726833840000001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45.381443812999997</v>
      </c>
      <c r="AM688"/>
      <c r="AN688">
        <v>50.459776605000002</v>
      </c>
      <c r="AO688"/>
      <c r="AP688"/>
      <c r="AQ688"/>
      <c r="AR688">
        <v>57.347166252999997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30.917537403000001</v>
      </c>
      <c r="C689">
        <v>49.889463962999997</v>
      </c>
      <c r="D689">
        <v>53.873991736999997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61.320360178000001</v>
      </c>
      <c r="N689">
        <v>75.288804693000003</v>
      </c>
      <c r="O689"/>
      <c r="P689"/>
      <c r="Q689">
        <v>39.453475052000002</v>
      </c>
      <c r="R689">
        <v>74.336763508999994</v>
      </c>
      <c r="S689">
        <v>52.358947790999999</v>
      </c>
      <c r="T689">
        <v>63.035019454999997</v>
      </c>
      <c r="U689"/>
      <c r="V689">
        <v>94.974518864000004</v>
      </c>
      <c r="W689"/>
      <c r="X689"/>
      <c r="Y689"/>
      <c r="Z689">
        <v>5.9188035179999998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45.827382981</v>
      </c>
      <c r="AM689"/>
      <c r="AN689">
        <v>50.36466549</v>
      </c>
      <c r="AO689"/>
      <c r="AP689"/>
      <c r="AQ689"/>
      <c r="AR689">
        <v>58.668794333000001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32.227337245000001</v>
      </c>
      <c r="C690">
        <v>48.968712758000002</v>
      </c>
      <c r="D690">
        <v>54.917405225000003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62.473034339999998</v>
      </c>
      <c r="N690">
        <v>76.312550848000001</v>
      </c>
      <c r="O690"/>
      <c r="P690"/>
      <c r="Q690">
        <v>40.619837425</v>
      </c>
      <c r="R690">
        <v>74.336763508999994</v>
      </c>
      <c r="S690">
        <v>52.798831540000002</v>
      </c>
      <c r="T690">
        <v>63.353378139</v>
      </c>
      <c r="U690"/>
      <c r="V690">
        <v>95.656720891000006</v>
      </c>
      <c r="W690"/>
      <c r="X690"/>
      <c r="Y690"/>
      <c r="Z690">
        <v>6.2339603700000001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46.229924988999997</v>
      </c>
      <c r="AM690"/>
      <c r="AN690">
        <v>51.939785608000001</v>
      </c>
      <c r="AO690"/>
      <c r="AP690"/>
      <c r="AQ690"/>
      <c r="AR690">
        <v>58.783718514</v>
      </c>
      <c r="AS690"/>
      <c r="AT690">
        <v>43.56616125</v>
      </c>
      <c r="AU690"/>
    </row>
    <row r="691" spans="1:47" x14ac:dyDescent="0.35">
      <c r="A691" s="84">
        <v>27912</v>
      </c>
      <c r="B691">
        <v>32.104949998000002</v>
      </c>
      <c r="C691">
        <v>50.177591376000002</v>
      </c>
      <c r="D691">
        <v>54.231914903000003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62.473034339999998</v>
      </c>
      <c r="N691">
        <v>76.753659431000003</v>
      </c>
      <c r="O691"/>
      <c r="P691"/>
      <c r="Q691">
        <v>40.112723350000003</v>
      </c>
      <c r="R691">
        <v>74.519558829000005</v>
      </c>
      <c r="S691">
        <v>53.010876048999997</v>
      </c>
      <c r="T691">
        <v>63.141139017</v>
      </c>
      <c r="U691"/>
      <c r="V691">
        <v>97.524188228</v>
      </c>
      <c r="W691"/>
      <c r="X691"/>
      <c r="Y691"/>
      <c r="Z691">
        <v>6.018730712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46.424247598000001</v>
      </c>
      <c r="AM691"/>
      <c r="AN691">
        <v>50.928403322999998</v>
      </c>
      <c r="AO691"/>
      <c r="AP691"/>
      <c r="AQ691"/>
      <c r="AR691">
        <v>59.588187779999998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32.214934767000003</v>
      </c>
      <c r="C692">
        <v>49.940407121</v>
      </c>
      <c r="D692">
        <v>54.780720592000002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62.187247356999997</v>
      </c>
      <c r="N692">
        <v>77.347776226999997</v>
      </c>
      <c r="O692"/>
      <c r="P692"/>
      <c r="Q692">
        <v>38.946360976999998</v>
      </c>
      <c r="R692">
        <v>75.616330740999999</v>
      </c>
      <c r="S692">
        <v>53.015058951999997</v>
      </c>
      <c r="T692">
        <v>62.822780332999997</v>
      </c>
      <c r="U692"/>
      <c r="V692">
        <v>96.916802097000001</v>
      </c>
      <c r="W692"/>
      <c r="X692"/>
      <c r="Y692"/>
      <c r="Z692">
        <v>6.2339603700000001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46.4360906</v>
      </c>
      <c r="AM692"/>
      <c r="AN692">
        <v>50.711995395000002</v>
      </c>
      <c r="AO692"/>
      <c r="AP692"/>
      <c r="AQ692"/>
      <c r="AR692">
        <v>59.760574050999999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32.356850778999998</v>
      </c>
      <c r="C693">
        <v>49.621280106</v>
      </c>
      <c r="D693">
        <v>54.854871223000004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62.187247356999997</v>
      </c>
      <c r="N693">
        <v>78.169250039999994</v>
      </c>
      <c r="O693"/>
      <c r="P693"/>
      <c r="Q693">
        <v>40.214146165000002</v>
      </c>
      <c r="R693">
        <v>75.616330740999999</v>
      </c>
      <c r="S693">
        <v>53.253879732999998</v>
      </c>
      <c r="T693">
        <v>62.822780332999997</v>
      </c>
      <c r="U693"/>
      <c r="V693">
        <v>96.846158785</v>
      </c>
      <c r="W693"/>
      <c r="X693"/>
      <c r="Y693"/>
      <c r="Z693">
        <v>6.6182981319999996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46.622608135999997</v>
      </c>
      <c r="AM693"/>
      <c r="AN693">
        <v>46.740638785000002</v>
      </c>
      <c r="AO693"/>
      <c r="AP693"/>
      <c r="AQ693"/>
      <c r="AR693">
        <v>58.611332242000003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33.116473767000002</v>
      </c>
      <c r="C694">
        <v>50.728071655000001</v>
      </c>
      <c r="D694">
        <v>55.058712958000001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63.435183846999998</v>
      </c>
      <c r="N694">
        <v>77.020404295000006</v>
      </c>
      <c r="O694"/>
      <c r="P694"/>
      <c r="Q694">
        <v>41.025528686000001</v>
      </c>
      <c r="R694">
        <v>78.297328773999993</v>
      </c>
      <c r="S694">
        <v>53.736879362000003</v>
      </c>
      <c r="T694">
        <v>63.565617262000004</v>
      </c>
      <c r="U694"/>
      <c r="V694">
        <v>97.824194696000006</v>
      </c>
      <c r="W694"/>
      <c r="X694"/>
      <c r="Y694"/>
      <c r="Z694">
        <v>6.4261292509999999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47.023243708000003</v>
      </c>
      <c r="AM694"/>
      <c r="AN694">
        <v>52.246040198000003</v>
      </c>
      <c r="AO694"/>
      <c r="AP694"/>
      <c r="AQ694"/>
      <c r="AR694">
        <v>57.462090433999997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33.300073380999997</v>
      </c>
      <c r="C695">
        <v>51.078888482000004</v>
      </c>
      <c r="D695">
        <v>55.527981492000002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63.625708502000002</v>
      </c>
      <c r="N695">
        <v>77.578470449999998</v>
      </c>
      <c r="O695"/>
      <c r="P695"/>
      <c r="Q695">
        <v>41.076240093000003</v>
      </c>
      <c r="R695">
        <v>75.79912607</v>
      </c>
      <c r="S695">
        <v>53.778177479</v>
      </c>
      <c r="T695">
        <v>64.626812876000002</v>
      </c>
      <c r="U695"/>
      <c r="V695">
        <v>99.528954704</v>
      </c>
      <c r="W695"/>
      <c r="X695"/>
      <c r="Y695"/>
      <c r="Z695">
        <v>6.4261292509999999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47.064258060999997</v>
      </c>
      <c r="AM695"/>
      <c r="AN695">
        <v>52.570912362000001</v>
      </c>
      <c r="AO695"/>
      <c r="AP695"/>
      <c r="AQ695"/>
      <c r="AR695">
        <v>58.611332242000003</v>
      </c>
      <c r="AS695"/>
      <c r="AT695">
        <v>44.293587703</v>
      </c>
      <c r="AU695"/>
    </row>
    <row r="696" spans="1:47" x14ac:dyDescent="0.35">
      <c r="A696" s="84">
        <v>28065</v>
      </c>
      <c r="B696">
        <v>32.925219575</v>
      </c>
      <c r="C696">
        <v>50.856121078999998</v>
      </c>
      <c r="D696">
        <v>54.620113064999998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64.016284044000002</v>
      </c>
      <c r="N696">
        <v>78.353071013000005</v>
      </c>
      <c r="O696"/>
      <c r="P696"/>
      <c r="Q696">
        <v>40.062011943000002</v>
      </c>
      <c r="R696">
        <v>77.748942812999999</v>
      </c>
      <c r="S696">
        <v>54.479055641999999</v>
      </c>
      <c r="T696">
        <v>65.794128051000001</v>
      </c>
      <c r="U696"/>
      <c r="V696">
        <v>100.820483551</v>
      </c>
      <c r="W696"/>
      <c r="X696"/>
      <c r="Y696"/>
      <c r="Z696">
        <v>6.418442325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47.594097243999997</v>
      </c>
      <c r="AM696"/>
      <c r="AN696">
        <v>54.903687609999999</v>
      </c>
      <c r="AO696"/>
      <c r="AP696"/>
      <c r="AQ696"/>
      <c r="AR696">
        <v>57.979249248000002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33.325245305000003</v>
      </c>
      <c r="C697">
        <v>49.170770099999999</v>
      </c>
      <c r="D697">
        <v>55.245018524999999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64.016284044000002</v>
      </c>
      <c r="N697">
        <v>76.141572451000002</v>
      </c>
      <c r="O697"/>
      <c r="P697"/>
      <c r="Q697">
        <v>41.583354168</v>
      </c>
      <c r="R697">
        <v>77.505215723000006</v>
      </c>
      <c r="S697">
        <v>54.838775546000001</v>
      </c>
      <c r="T697">
        <v>66.643084541999997</v>
      </c>
      <c r="U697"/>
      <c r="V697">
        <v>99.957697370000005</v>
      </c>
      <c r="W697"/>
      <c r="X697"/>
      <c r="Y697"/>
      <c r="Z697">
        <v>6.2416472949999999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47.816103435000002</v>
      </c>
      <c r="AM697"/>
      <c r="AN697">
        <v>55.037105822000001</v>
      </c>
      <c r="AO697"/>
      <c r="AP697"/>
      <c r="AQ697"/>
      <c r="AR697">
        <v>58.553870152000002</v>
      </c>
      <c r="AS697"/>
      <c r="AT697">
        <v>45.449973649</v>
      </c>
      <c r="AU697"/>
    </row>
    <row r="698" spans="1:47" x14ac:dyDescent="0.35">
      <c r="A698" s="84">
        <v>28126</v>
      </c>
      <c r="B698">
        <v>33.098004131000003</v>
      </c>
      <c r="C698">
        <v>50.165346597999999</v>
      </c>
      <c r="D698">
        <v>54.320818995000003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64.978433551999998</v>
      </c>
      <c r="N698">
        <v>79.199545297</v>
      </c>
      <c r="O698"/>
      <c r="P698"/>
      <c r="Q698">
        <v>41.583354168</v>
      </c>
      <c r="R698">
        <v>78.297328773999993</v>
      </c>
      <c r="S698">
        <v>55.058876654000002</v>
      </c>
      <c r="T698">
        <v>67.173682349000003</v>
      </c>
      <c r="U698"/>
      <c r="V698">
        <v>98.686792424999993</v>
      </c>
      <c r="W698"/>
      <c r="X698"/>
      <c r="Y698"/>
      <c r="Z698">
        <v>6.3031412800000002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48.050070228999999</v>
      </c>
      <c r="AM698"/>
      <c r="AN698">
        <v>55.712138379999999</v>
      </c>
      <c r="AO698"/>
      <c r="AP698"/>
      <c r="AQ698"/>
      <c r="AR698">
        <v>56.657621167999999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33.109191459999998</v>
      </c>
      <c r="C699">
        <v>50.002452112999997</v>
      </c>
      <c r="D699">
        <v>54.574859826000001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64.397333353999997</v>
      </c>
      <c r="N699">
        <v>80.632746205000004</v>
      </c>
      <c r="O699"/>
      <c r="P699"/>
      <c r="Q699">
        <v>42.141179651000002</v>
      </c>
      <c r="R699">
        <v>77.444283943000002</v>
      </c>
      <c r="S699">
        <v>55.063925447999999</v>
      </c>
      <c r="T699">
        <v>67.385921472000007</v>
      </c>
      <c r="U699"/>
      <c r="V699">
        <v>97.257283755000003</v>
      </c>
      <c r="W699"/>
      <c r="X699"/>
      <c r="Y699"/>
      <c r="Z699">
        <v>6.5491172210000004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48.087093695999997</v>
      </c>
      <c r="AM699"/>
      <c r="AN699">
        <v>55.800038463999996</v>
      </c>
      <c r="AO699"/>
      <c r="AP699"/>
      <c r="AQ699"/>
      <c r="AR699">
        <v>56.944931619999998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33.677219776999998</v>
      </c>
      <c r="C700">
        <v>50.156339428000003</v>
      </c>
      <c r="D700">
        <v>55.920259555000001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64.111546372000006</v>
      </c>
      <c r="N700">
        <v>80.557582394999997</v>
      </c>
      <c r="O700"/>
      <c r="P700"/>
      <c r="Q700">
        <v>37.070038898999996</v>
      </c>
      <c r="R700">
        <v>77.931738132999996</v>
      </c>
      <c r="S700">
        <v>55.391700847999999</v>
      </c>
      <c r="T700">
        <v>67.279801910000003</v>
      </c>
      <c r="U700"/>
      <c r="V700">
        <v>94.377130503000004</v>
      </c>
      <c r="W700"/>
      <c r="X700"/>
      <c r="Y700"/>
      <c r="Z700">
        <v>6.4415031010000003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48.286624754000002</v>
      </c>
      <c r="AM700"/>
      <c r="AN700">
        <v>55.561639958000001</v>
      </c>
      <c r="AO700"/>
      <c r="AP700"/>
      <c r="AQ700"/>
      <c r="AR700">
        <v>56.312848625000001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33.727255088</v>
      </c>
      <c r="C701">
        <v>49.542448737999997</v>
      </c>
      <c r="D701">
        <v>55.321136348000003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64.111546372000006</v>
      </c>
      <c r="N701">
        <v>80.821779995</v>
      </c>
      <c r="O701"/>
      <c r="P701"/>
      <c r="Q701">
        <v>37.678575789</v>
      </c>
      <c r="R701">
        <v>75.920989610999996</v>
      </c>
      <c r="S701">
        <v>55.585163743000003</v>
      </c>
      <c r="T701">
        <v>67.173682349000003</v>
      </c>
      <c r="U701"/>
      <c r="V701">
        <v>94.511318442000004</v>
      </c>
      <c r="W701"/>
      <c r="X701"/>
      <c r="Y701"/>
      <c r="Z701">
        <v>6.4953101609999999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48.436824262000002</v>
      </c>
      <c r="AM701"/>
      <c r="AN701">
        <v>56.745973843999998</v>
      </c>
      <c r="AO701"/>
      <c r="AP701"/>
      <c r="AQ701"/>
      <c r="AR701">
        <v>55.910613992000002</v>
      </c>
      <c r="AS701"/>
      <c r="AT701">
        <v>46.891836796</v>
      </c>
      <c r="AU701"/>
    </row>
    <row r="702" spans="1:47" x14ac:dyDescent="0.35">
      <c r="A702" s="84">
        <v>28246</v>
      </c>
      <c r="B702">
        <v>33.518530235999997</v>
      </c>
      <c r="C702">
        <v>49.557405781</v>
      </c>
      <c r="D702">
        <v>57.24808479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63.625708502000002</v>
      </c>
      <c r="N702">
        <v>79.572714833999996</v>
      </c>
      <c r="O702"/>
      <c r="P702"/>
      <c r="Q702">
        <v>39.808454904999998</v>
      </c>
      <c r="R702">
        <v>75.250740109999995</v>
      </c>
      <c r="S702">
        <v>55.447776883000003</v>
      </c>
      <c r="T702">
        <v>66.855323665</v>
      </c>
      <c r="U702"/>
      <c r="V702">
        <v>95.744257610999995</v>
      </c>
      <c r="W702"/>
      <c r="X702"/>
      <c r="Y702"/>
      <c r="Z702">
        <v>6.5952387730000002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48.306312609999999</v>
      </c>
      <c r="AM702"/>
      <c r="AN702">
        <v>57.001940939000001</v>
      </c>
      <c r="AO702"/>
      <c r="AP702"/>
      <c r="AQ702"/>
      <c r="AR702">
        <v>55.680765630000003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33.248631766999999</v>
      </c>
      <c r="C703">
        <v>49.365410572999998</v>
      </c>
      <c r="D703">
        <v>55.832821922000001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63.339921519000001</v>
      </c>
      <c r="N703">
        <v>78.534106136000005</v>
      </c>
      <c r="O703"/>
      <c r="P703"/>
      <c r="Q703">
        <v>41.329797130999999</v>
      </c>
      <c r="R703">
        <v>78.053601682999997</v>
      </c>
      <c r="S703">
        <v>55.768048876000002</v>
      </c>
      <c r="T703">
        <v>66.643084541999997</v>
      </c>
      <c r="U703"/>
      <c r="V703">
        <v>98.440760010999995</v>
      </c>
      <c r="W703"/>
      <c r="X703"/>
      <c r="Y703"/>
      <c r="Z703">
        <v>6.7412861020000001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48.578630812</v>
      </c>
      <c r="AM703"/>
      <c r="AN703">
        <v>58.233251760999998</v>
      </c>
      <c r="AO703"/>
      <c r="AP703"/>
      <c r="AQ703"/>
      <c r="AR703">
        <v>55.221068907000003</v>
      </c>
      <c r="AS703"/>
      <c r="AT703">
        <v>47.615495228</v>
      </c>
      <c r="AU703"/>
    </row>
    <row r="704" spans="1:47" x14ac:dyDescent="0.35">
      <c r="A704" s="84">
        <v>28307</v>
      </c>
      <c r="B704">
        <v>33.880866402000002</v>
      </c>
      <c r="C704">
        <v>50.150003990999998</v>
      </c>
      <c r="D704">
        <v>55.989986053999999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62.768347554999998</v>
      </c>
      <c r="N704">
        <v>79.652140122000006</v>
      </c>
      <c r="O704"/>
      <c r="P704"/>
      <c r="Q704">
        <v>38.642092531999999</v>
      </c>
      <c r="R704">
        <v>75.860057841</v>
      </c>
      <c r="S704">
        <v>55.304976299000003</v>
      </c>
      <c r="T704">
        <v>66.430845418999994</v>
      </c>
      <c r="U704"/>
      <c r="V704">
        <v>100.27241524599999</v>
      </c>
      <c r="W704"/>
      <c r="X704"/>
      <c r="Y704"/>
      <c r="Z704">
        <v>6.6413589079999999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48.257993904999999</v>
      </c>
      <c r="AM704"/>
      <c r="AN704">
        <v>57.585637022999997</v>
      </c>
      <c r="AO704"/>
      <c r="AP704"/>
      <c r="AQ704"/>
      <c r="AR704">
        <v>55.450917269000001</v>
      </c>
      <c r="AS704"/>
      <c r="AT704">
        <v>47.677270948</v>
      </c>
      <c r="AU704"/>
    </row>
    <row r="705" spans="1:47" x14ac:dyDescent="0.35">
      <c r="A705" s="84">
        <v>28338</v>
      </c>
      <c r="B705">
        <v>33.354631292999997</v>
      </c>
      <c r="C705">
        <v>50.715229270999998</v>
      </c>
      <c r="D705">
        <v>55.54136888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63.625708502000002</v>
      </c>
      <c r="N705">
        <v>80.345257337000007</v>
      </c>
      <c r="O705"/>
      <c r="P705"/>
      <c r="Q705">
        <v>40.670548832999998</v>
      </c>
      <c r="R705">
        <v>75.860057841</v>
      </c>
      <c r="S705">
        <v>55.813739226000003</v>
      </c>
      <c r="T705">
        <v>66.430845418999994</v>
      </c>
      <c r="U705"/>
      <c r="V705">
        <v>99.175379389</v>
      </c>
      <c r="W705"/>
      <c r="X705"/>
      <c r="Y705"/>
      <c r="Z705">
        <v>6.7489730269999999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48.659519619999998</v>
      </c>
      <c r="AM705"/>
      <c r="AN705">
        <v>58.15232795</v>
      </c>
      <c r="AO705"/>
      <c r="AP705"/>
      <c r="AQ705"/>
      <c r="AR705">
        <v>54.531523821999997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33.021889702000003</v>
      </c>
      <c r="C706">
        <v>48.971719239000002</v>
      </c>
      <c r="D706">
        <v>55.383601366999997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63.730497061999998</v>
      </c>
      <c r="N706">
        <v>80.059993939999998</v>
      </c>
      <c r="O706"/>
      <c r="P706"/>
      <c r="Q706">
        <v>41.989045427999997</v>
      </c>
      <c r="R706">
        <v>76.286580251999993</v>
      </c>
      <c r="S706">
        <v>55.937811785999997</v>
      </c>
      <c r="T706">
        <v>66.536964980999997</v>
      </c>
      <c r="U706"/>
      <c r="V706">
        <v>101.42960790799999</v>
      </c>
      <c r="W706"/>
      <c r="X706"/>
      <c r="Y706"/>
      <c r="Z706">
        <v>6.7874076539999999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48.761305419999999</v>
      </c>
      <c r="AM706"/>
      <c r="AN706">
        <v>61.357306973999997</v>
      </c>
      <c r="AO706"/>
      <c r="AP706"/>
      <c r="AQ706"/>
      <c r="AR706">
        <v>54.876296363999998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34.503475768999998</v>
      </c>
      <c r="C707">
        <v>49.423382044999997</v>
      </c>
      <c r="D707">
        <v>55.676278080000003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63.625708502000002</v>
      </c>
      <c r="N707">
        <v>80.314826514000003</v>
      </c>
      <c r="O707"/>
      <c r="P707"/>
      <c r="Q707">
        <v>41.786199797999998</v>
      </c>
      <c r="R707">
        <v>75.372603651000006</v>
      </c>
      <c r="S707">
        <v>55.896666291999999</v>
      </c>
      <c r="T707">
        <v>66.643084541999997</v>
      </c>
      <c r="U707"/>
      <c r="V707">
        <v>101.948951752</v>
      </c>
      <c r="W707"/>
      <c r="X707"/>
      <c r="Y707"/>
      <c r="Z707">
        <v>6.9642026850000001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48.749819995000003</v>
      </c>
      <c r="AM707"/>
      <c r="AN707">
        <v>59.969965727999998</v>
      </c>
      <c r="AO707"/>
      <c r="AP707"/>
      <c r="AQ707"/>
      <c r="AR707">
        <v>54.014365007999999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33.656449465000001</v>
      </c>
      <c r="C708">
        <v>50.160892490999998</v>
      </c>
      <c r="D708">
        <v>56.341271640000002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63.149396865</v>
      </c>
      <c r="N708">
        <v>78.212183604000003</v>
      </c>
      <c r="O708"/>
      <c r="P708"/>
      <c r="Q708">
        <v>41.380508538000001</v>
      </c>
      <c r="R708">
        <v>76.713102661999997</v>
      </c>
      <c r="S708">
        <v>56.059335093000001</v>
      </c>
      <c r="T708">
        <v>66.749204102999997</v>
      </c>
      <c r="U708"/>
      <c r="V708">
        <v>99.660381471999997</v>
      </c>
      <c r="W708"/>
      <c r="X708"/>
      <c r="Y708"/>
      <c r="Z708">
        <v>6.9334549829999998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48.791978741000001</v>
      </c>
      <c r="AM708"/>
      <c r="AN708">
        <v>60.330528286000003</v>
      </c>
      <c r="AO708"/>
      <c r="AP708"/>
      <c r="AQ708"/>
      <c r="AR708">
        <v>53.094971561000001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32.731428153000003</v>
      </c>
      <c r="C709">
        <v>49.457842384999999</v>
      </c>
      <c r="D709">
        <v>56.736790544000002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64.016284044000002</v>
      </c>
      <c r="N709">
        <v>81.014962987000004</v>
      </c>
      <c r="O709"/>
      <c r="P709"/>
      <c r="Q709">
        <v>40.467703202999999</v>
      </c>
      <c r="R709">
        <v>74.641422370000001</v>
      </c>
      <c r="S709">
        <v>56.334520689999998</v>
      </c>
      <c r="T709">
        <v>66.536964980999997</v>
      </c>
      <c r="U709"/>
      <c r="V709">
        <v>102.23199381800001</v>
      </c>
      <c r="W709"/>
      <c r="X709"/>
      <c r="Y709"/>
      <c r="Z709">
        <v>7.1794323420000001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49.084604272</v>
      </c>
      <c r="AM709"/>
      <c r="AN709">
        <v>60.559690826999997</v>
      </c>
      <c r="AO709"/>
      <c r="AP709"/>
      <c r="AQ709"/>
      <c r="AR709">
        <v>53.152433651000003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33.944216601000001</v>
      </c>
      <c r="C710">
        <v>49.209356552000003</v>
      </c>
      <c r="D710">
        <v>57.204207861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64.302071026999997</v>
      </c>
      <c r="N710">
        <v>81.842751327000002</v>
      </c>
      <c r="O710"/>
      <c r="P710"/>
      <c r="Q710">
        <v>41.380508538000001</v>
      </c>
      <c r="R710">
        <v>76.408443801000004</v>
      </c>
      <c r="S710">
        <v>56.142927112999999</v>
      </c>
      <c r="T710">
        <v>66.430845418999994</v>
      </c>
      <c r="U710"/>
      <c r="V710">
        <v>97.953503083000001</v>
      </c>
      <c r="W710"/>
      <c r="X710"/>
      <c r="Y710"/>
      <c r="Z710">
        <v>7.1486846399999999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48.985770596999998</v>
      </c>
      <c r="AM710"/>
      <c r="AN710">
        <v>61.976396254000001</v>
      </c>
      <c r="AO710"/>
      <c r="AP710"/>
      <c r="AQ710"/>
      <c r="AR710">
        <v>54.818834273999997</v>
      </c>
      <c r="AS710"/>
      <c r="AT710">
        <v>47.466460065</v>
      </c>
      <c r="AU710"/>
    </row>
    <row r="711" spans="1:47" x14ac:dyDescent="0.35">
      <c r="A711" s="84">
        <v>28522</v>
      </c>
      <c r="B711">
        <v>33.701361763999998</v>
      </c>
      <c r="C711">
        <v>49.194843263999999</v>
      </c>
      <c r="D711">
        <v>57.185126111000002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63.730497061999998</v>
      </c>
      <c r="N711">
        <v>81.552581868000004</v>
      </c>
      <c r="O711"/>
      <c r="P711"/>
      <c r="Q711">
        <v>42.293313873999999</v>
      </c>
      <c r="R711">
        <v>76.225648480999993</v>
      </c>
      <c r="S711">
        <v>56.015688009000002</v>
      </c>
      <c r="T711">
        <v>66.749204102999997</v>
      </c>
      <c r="U711"/>
      <c r="V711">
        <v>105.393054295</v>
      </c>
      <c r="W711"/>
      <c r="X711"/>
      <c r="Y711"/>
      <c r="Z711">
        <v>6.9411419079999996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48.887607883999998</v>
      </c>
      <c r="AM711"/>
      <c r="AN711">
        <v>60.540630098999998</v>
      </c>
      <c r="AO711"/>
      <c r="AP711"/>
      <c r="AQ711"/>
      <c r="AR711">
        <v>53.956902917000001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33.418102019000003</v>
      </c>
      <c r="C712">
        <v>50.378123969999997</v>
      </c>
      <c r="D712">
        <v>57.980184123999997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63.244659192</v>
      </c>
      <c r="N712">
        <v>82.038732198000005</v>
      </c>
      <c r="O712"/>
      <c r="P712"/>
      <c r="Q712">
        <v>41.887622612999998</v>
      </c>
      <c r="R712">
        <v>77.383352173000006</v>
      </c>
      <c r="S712">
        <v>56.536971223000002</v>
      </c>
      <c r="T712">
        <v>67.385921472000007</v>
      </c>
      <c r="U712"/>
      <c r="V712">
        <v>105.994590765</v>
      </c>
      <c r="W712"/>
      <c r="X712"/>
      <c r="Y712"/>
      <c r="Z712">
        <v>7.1179383559999998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49.292100517000002</v>
      </c>
      <c r="AM712"/>
      <c r="AN712">
        <v>60.796046590000003</v>
      </c>
      <c r="AO712"/>
      <c r="AP712"/>
      <c r="AQ712"/>
      <c r="AR712">
        <v>54.014365007999999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34.842221922</v>
      </c>
      <c r="C713">
        <v>49.729293038000002</v>
      </c>
      <c r="D713">
        <v>60.244041568999997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65.168958205999999</v>
      </c>
      <c r="N713">
        <v>79.578577248000002</v>
      </c>
      <c r="O713"/>
      <c r="P713"/>
      <c r="Q713">
        <v>41.887622612999998</v>
      </c>
      <c r="R713">
        <v>80.003418425999996</v>
      </c>
      <c r="S713">
        <v>57.659824385999997</v>
      </c>
      <c r="T713">
        <v>68.340997524000002</v>
      </c>
      <c r="U713"/>
      <c r="V713">
        <v>106.47892705300001</v>
      </c>
      <c r="W713"/>
      <c r="X713"/>
      <c r="Y713"/>
      <c r="Z713">
        <v>7.1333107890000003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50.134872741000002</v>
      </c>
      <c r="AM713"/>
      <c r="AN713">
        <v>61.427786292999997</v>
      </c>
      <c r="AO713"/>
      <c r="AP713"/>
      <c r="AQ713"/>
      <c r="AR713">
        <v>54.014365007999999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33.800479277999997</v>
      </c>
      <c r="C714">
        <v>50.937960486999998</v>
      </c>
      <c r="D714">
        <v>58.052691531999997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64.206808699000007</v>
      </c>
      <c r="N714">
        <v>80.644018922000001</v>
      </c>
      <c r="O714"/>
      <c r="P714"/>
      <c r="Q714">
        <v>42.090468244</v>
      </c>
      <c r="R714">
        <v>78.601987644000005</v>
      </c>
      <c r="S714">
        <v>57.629312292000002</v>
      </c>
      <c r="T714">
        <v>69.083834452999994</v>
      </c>
      <c r="U714"/>
      <c r="V714">
        <v>104.115846784</v>
      </c>
      <c r="W714"/>
      <c r="X714"/>
      <c r="Y714"/>
      <c r="Z714">
        <v>6.9795765349999996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50.094505558000002</v>
      </c>
      <c r="AM714"/>
      <c r="AN714">
        <v>61.584532377999999</v>
      </c>
      <c r="AO714"/>
      <c r="AP714"/>
      <c r="AQ714"/>
      <c r="AR714">
        <v>53.209895742</v>
      </c>
      <c r="AS714"/>
      <c r="AT714">
        <v>49.848642876</v>
      </c>
      <c r="AU714"/>
    </row>
    <row r="715" spans="1:47" x14ac:dyDescent="0.35">
      <c r="A715" s="84">
        <v>28642</v>
      </c>
      <c r="B715">
        <v>33.743341725000001</v>
      </c>
      <c r="C715">
        <v>49.308673020999997</v>
      </c>
      <c r="D715">
        <v>57.860020863000003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64.111546372000006</v>
      </c>
      <c r="N715">
        <v>81.462276828</v>
      </c>
      <c r="O715"/>
      <c r="P715"/>
      <c r="Q715">
        <v>41.481931353</v>
      </c>
      <c r="R715">
        <v>77.139625081999995</v>
      </c>
      <c r="S715">
        <v>57.855940300999997</v>
      </c>
      <c r="T715">
        <v>69.402193138000001</v>
      </c>
      <c r="U715"/>
      <c r="V715">
        <v>104.40213850799999</v>
      </c>
      <c r="W715"/>
      <c r="X715"/>
      <c r="Y715"/>
      <c r="Z715">
        <v>7.3716012229999999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50.289991149999999</v>
      </c>
      <c r="AM715"/>
      <c r="AN715">
        <v>62.033436883999997</v>
      </c>
      <c r="AO715"/>
      <c r="AP715"/>
      <c r="AQ715"/>
      <c r="AR715">
        <v>52.980047380000002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34.373015588000001</v>
      </c>
      <c r="C716">
        <v>51.047861924999999</v>
      </c>
      <c r="D716">
        <v>59.050289302000003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64.978433551999998</v>
      </c>
      <c r="N716">
        <v>81.031435490000007</v>
      </c>
      <c r="O716"/>
      <c r="P716"/>
      <c r="Q716">
        <v>38.692803939999997</v>
      </c>
      <c r="R716">
        <v>77.078693302999994</v>
      </c>
      <c r="S716">
        <v>58.193314545</v>
      </c>
      <c r="T716">
        <v>69.508312699000001</v>
      </c>
      <c r="U716"/>
      <c r="V716">
        <v>106.01170721699999</v>
      </c>
      <c r="W716"/>
      <c r="X716"/>
      <c r="Y716"/>
      <c r="Z716">
        <v>7.4792153419999998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50.572868726999999</v>
      </c>
      <c r="AM716"/>
      <c r="AN716">
        <v>61.984829464000001</v>
      </c>
      <c r="AO716"/>
      <c r="AP716"/>
      <c r="AQ716"/>
      <c r="AR716">
        <v>53.324819923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34.289139824000003</v>
      </c>
      <c r="C717">
        <v>51.091502292000001</v>
      </c>
      <c r="D717">
        <v>59.74568214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65.359482861000004</v>
      </c>
      <c r="N717">
        <v>81.660182431999999</v>
      </c>
      <c r="O717"/>
      <c r="P717"/>
      <c r="Q717">
        <v>42.597582318999997</v>
      </c>
      <c r="R717">
        <v>77.078693302999994</v>
      </c>
      <c r="S717">
        <v>58.500651140000002</v>
      </c>
      <c r="T717">
        <v>69.508312699000001</v>
      </c>
      <c r="U717"/>
      <c r="V717">
        <v>105.806881057</v>
      </c>
      <c r="W717"/>
      <c r="X717"/>
      <c r="Y717"/>
      <c r="Z717">
        <v>6.7874076539999999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50.832806736000002</v>
      </c>
      <c r="AM717"/>
      <c r="AN717">
        <v>61.531562813000001</v>
      </c>
      <c r="AO717"/>
      <c r="AP717"/>
      <c r="AQ717"/>
      <c r="AR717">
        <v>54.531523821999997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35.030885843</v>
      </c>
      <c r="C718">
        <v>51.905841545000001</v>
      </c>
      <c r="D718">
        <v>60.038294313999998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66.226370040999996</v>
      </c>
      <c r="N718">
        <v>83.627768269000001</v>
      </c>
      <c r="O718"/>
      <c r="P718"/>
      <c r="Q718">
        <v>43.459676246999997</v>
      </c>
      <c r="R718">
        <v>78.419192323000004</v>
      </c>
      <c r="S718">
        <v>58.951946747999997</v>
      </c>
      <c r="T718">
        <v>69.508312699000001</v>
      </c>
      <c r="U718"/>
      <c r="V718">
        <v>106.55251919600001</v>
      </c>
      <c r="W718"/>
      <c r="X718"/>
      <c r="Y718"/>
      <c r="Z718">
        <v>7.4023475059999999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51.260210100999998</v>
      </c>
      <c r="AM718"/>
      <c r="AN718">
        <v>61.952615436000002</v>
      </c>
      <c r="AO718"/>
      <c r="AP718"/>
      <c r="AQ718"/>
      <c r="AR718">
        <v>55.221068907000003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34.853771577000003</v>
      </c>
      <c r="C719">
        <v>53.046637674999999</v>
      </c>
      <c r="D719">
        <v>60.613995576999997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66.035845386000005</v>
      </c>
      <c r="N719">
        <v>83.372426442999995</v>
      </c>
      <c r="O719"/>
      <c r="P719"/>
      <c r="Q719">
        <v>43.814656098999997</v>
      </c>
      <c r="R719">
        <v>79.576896015000003</v>
      </c>
      <c r="S719">
        <v>59.157411871999997</v>
      </c>
      <c r="T719">
        <v>69.614432260000001</v>
      </c>
      <c r="U719"/>
      <c r="V719">
        <v>107.547537064</v>
      </c>
      <c r="W719"/>
      <c r="X719"/>
      <c r="Y719"/>
      <c r="Z719">
        <v>7.3485404460000003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51.441386283</v>
      </c>
      <c r="AM719"/>
      <c r="AN719">
        <v>61.276472841</v>
      </c>
      <c r="AO719"/>
      <c r="AP719"/>
      <c r="AQ719"/>
      <c r="AR719">
        <v>55.623303540000002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34.850424597</v>
      </c>
      <c r="C720">
        <v>52.342484587000001</v>
      </c>
      <c r="D720">
        <v>60.346338555999999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66.321632369</v>
      </c>
      <c r="N720">
        <v>83.454854112999996</v>
      </c>
      <c r="O720"/>
      <c r="P720"/>
      <c r="Q720">
        <v>44.068213137000001</v>
      </c>
      <c r="R720">
        <v>80.064350204999997</v>
      </c>
      <c r="S720">
        <v>59.493101170000003</v>
      </c>
      <c r="T720">
        <v>69.508312699000001</v>
      </c>
      <c r="U720"/>
      <c r="V720">
        <v>110.25851337</v>
      </c>
      <c r="W720"/>
      <c r="X720"/>
      <c r="Y720"/>
      <c r="Z720">
        <v>7.6022033130000004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51.734561079000002</v>
      </c>
      <c r="AM720"/>
      <c r="AN720">
        <v>64.157537809000004</v>
      </c>
      <c r="AO720"/>
      <c r="AP720"/>
      <c r="AQ720"/>
      <c r="AR720">
        <v>55.910613992000002</v>
      </c>
      <c r="AS720"/>
      <c r="AT720">
        <v>51.238844467</v>
      </c>
      <c r="AU720"/>
    </row>
    <row r="721" spans="1:47" x14ac:dyDescent="0.35">
      <c r="A721" s="84">
        <v>28825</v>
      </c>
      <c r="B721">
        <v>35.608651098000003</v>
      </c>
      <c r="C721">
        <v>54.472892854999998</v>
      </c>
      <c r="D721">
        <v>61.958813014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68.341193709999999</v>
      </c>
      <c r="N721">
        <v>83.701675991000002</v>
      </c>
      <c r="O721"/>
      <c r="P721"/>
      <c r="Q721">
        <v>44.778172841999996</v>
      </c>
      <c r="R721">
        <v>80.247145524999993</v>
      </c>
      <c r="S721">
        <v>60.298559275000002</v>
      </c>
      <c r="T721">
        <v>69.083834452999994</v>
      </c>
      <c r="U721"/>
      <c r="V721">
        <v>111.073578676</v>
      </c>
      <c r="W721"/>
      <c r="X721"/>
      <c r="Y721"/>
      <c r="Z721">
        <v>7.5714570290000003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52.418577139</v>
      </c>
      <c r="AM721"/>
      <c r="AN721">
        <v>65.372724583999997</v>
      </c>
      <c r="AO721"/>
      <c r="AP721"/>
      <c r="AQ721"/>
      <c r="AR721">
        <v>55.795689811000003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35.589676363000002</v>
      </c>
      <c r="C722">
        <v>49.277869989999999</v>
      </c>
      <c r="D722">
        <v>62.491597652999999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65.740532170999998</v>
      </c>
      <c r="N722">
        <v>83.435571702000004</v>
      </c>
      <c r="O722"/>
      <c r="P722"/>
      <c r="Q722">
        <v>45.589555363000002</v>
      </c>
      <c r="R722">
        <v>79.394100695000006</v>
      </c>
      <c r="S722">
        <v>59.513431797000003</v>
      </c>
      <c r="T722">
        <v>68.871595330999995</v>
      </c>
      <c r="U722"/>
      <c r="V722">
        <v>111.734445202</v>
      </c>
      <c r="W722"/>
      <c r="X722"/>
      <c r="Y722"/>
      <c r="Z722">
        <v>7.4638414910000002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51.71116001</v>
      </c>
      <c r="AM722"/>
      <c r="AN722">
        <v>62.839697442999999</v>
      </c>
      <c r="AO722"/>
      <c r="AP722"/>
      <c r="AQ722"/>
      <c r="AR722">
        <v>55.335993088000002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35.505620262000001</v>
      </c>
      <c r="C723">
        <v>51.621735057999999</v>
      </c>
      <c r="D723">
        <v>62.234352534999999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66.607419351000004</v>
      </c>
      <c r="N723">
        <v>78.715363807000003</v>
      </c>
      <c r="O723"/>
      <c r="P723"/>
      <c r="Q723">
        <v>46.24880366</v>
      </c>
      <c r="R723">
        <v>79.576896015000003</v>
      </c>
      <c r="S723">
        <v>59.794643829999998</v>
      </c>
      <c r="T723">
        <v>69.296073575999998</v>
      </c>
      <c r="U723"/>
      <c r="V723">
        <v>110.90633784800001</v>
      </c>
      <c r="W723"/>
      <c r="X723"/>
      <c r="Y723"/>
      <c r="Z723">
        <v>7.5637701039999996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51.847122638999998</v>
      </c>
      <c r="AM723"/>
      <c r="AN723">
        <v>60.590924342000001</v>
      </c>
      <c r="AO723"/>
      <c r="AP723"/>
      <c r="AQ723"/>
      <c r="AR723">
        <v>55.910613992000002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35.930902748999998</v>
      </c>
      <c r="C724">
        <v>51.561763374000002</v>
      </c>
      <c r="D724">
        <v>61.542560430000002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67.283781876000006</v>
      </c>
      <c r="N724">
        <v>81.460308990000001</v>
      </c>
      <c r="O724"/>
      <c r="P724"/>
      <c r="Q724">
        <v>46.908051958000001</v>
      </c>
      <c r="R724">
        <v>80.673667936000001</v>
      </c>
      <c r="S724">
        <v>60.096762294000001</v>
      </c>
      <c r="T724">
        <v>70.675627874</v>
      </c>
      <c r="U724"/>
      <c r="V724">
        <v>113.458558568</v>
      </c>
      <c r="W724"/>
      <c r="X724"/>
      <c r="Y724"/>
      <c r="Z724">
        <v>7.8020591189999999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52.202882293999998</v>
      </c>
      <c r="AM724"/>
      <c r="AN724">
        <v>67.731154863</v>
      </c>
      <c r="AO724"/>
      <c r="AP724"/>
      <c r="AQ724"/>
      <c r="AR724">
        <v>55.968076083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36.050584157000003</v>
      </c>
      <c r="C725">
        <v>53.609448061000002</v>
      </c>
      <c r="D725">
        <v>63.538192221999999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67.664831186000001</v>
      </c>
      <c r="N725">
        <v>81.424143065999999</v>
      </c>
      <c r="O725"/>
      <c r="P725"/>
      <c r="Q725">
        <v>47.110897588</v>
      </c>
      <c r="R725">
        <v>79.272237145000005</v>
      </c>
      <c r="S725">
        <v>60.091027296999997</v>
      </c>
      <c r="T725">
        <v>72.373540856000005</v>
      </c>
      <c r="U725"/>
      <c r="V725">
        <v>113.91956688499999</v>
      </c>
      <c r="W725"/>
      <c r="X725"/>
      <c r="Y725"/>
      <c r="Z725">
        <v>7.8328068200000001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52.251979818999999</v>
      </c>
      <c r="AM725"/>
      <c r="AN725">
        <v>66.253259627999995</v>
      </c>
      <c r="AO725"/>
      <c r="AP725"/>
      <c r="AQ725"/>
      <c r="AR725">
        <v>57.232242071999998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36.058364564000001</v>
      </c>
      <c r="C726">
        <v>53.006000350000001</v>
      </c>
      <c r="D726">
        <v>62.642094045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67.950618168000005</v>
      </c>
      <c r="N726">
        <v>83.184947476000005</v>
      </c>
      <c r="O726"/>
      <c r="P726"/>
      <c r="Q726">
        <v>46.755917736000001</v>
      </c>
      <c r="R726">
        <v>81.587644537000003</v>
      </c>
      <c r="S726">
        <v>60.623549834999999</v>
      </c>
      <c r="T726">
        <v>73.434736470000004</v>
      </c>
      <c r="U726"/>
      <c r="V726">
        <v>115.10334673600001</v>
      </c>
      <c r="W726"/>
      <c r="X726"/>
      <c r="Y726"/>
      <c r="Z726">
        <v>7.6790711490000003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52.691334052999999</v>
      </c>
      <c r="AM726"/>
      <c r="AN726">
        <v>66.307202086999993</v>
      </c>
      <c r="AO726"/>
      <c r="AP726"/>
      <c r="AQ726"/>
      <c r="AR726">
        <v>57.806862975999998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37.108927737000002</v>
      </c>
      <c r="C727">
        <v>54.988917190999999</v>
      </c>
      <c r="D727">
        <v>63.054718731999998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68.722243019999993</v>
      </c>
      <c r="N727">
        <v>84.212664392999997</v>
      </c>
      <c r="O727"/>
      <c r="P727"/>
      <c r="Q727">
        <v>46.806629143000002</v>
      </c>
      <c r="R727">
        <v>82.196962267999993</v>
      </c>
      <c r="S727">
        <v>60.790518736000003</v>
      </c>
      <c r="T727">
        <v>73.116377786000001</v>
      </c>
      <c r="U727"/>
      <c r="V727">
        <v>113.89549331400001</v>
      </c>
      <c r="W727"/>
      <c r="X727"/>
      <c r="Y727"/>
      <c r="Z727">
        <v>7.6406379390000003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52.870585781999999</v>
      </c>
      <c r="AM727"/>
      <c r="AN727">
        <v>65.759379585999994</v>
      </c>
      <c r="AO727"/>
      <c r="AP727"/>
      <c r="AQ727"/>
      <c r="AR727">
        <v>59.128491056000001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37.477523325</v>
      </c>
      <c r="C728">
        <v>54.086657123000002</v>
      </c>
      <c r="D728">
        <v>62.441223995000001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68.722243019999993</v>
      </c>
      <c r="N728">
        <v>83.740082423999993</v>
      </c>
      <c r="O728"/>
      <c r="P728"/>
      <c r="Q728">
        <v>47.770145886000002</v>
      </c>
      <c r="R728">
        <v>84.024915469999996</v>
      </c>
      <c r="S728">
        <v>60.870066948000002</v>
      </c>
      <c r="T728">
        <v>72.055182172000002</v>
      </c>
      <c r="U728"/>
      <c r="V728">
        <v>111.641898901</v>
      </c>
      <c r="W728"/>
      <c r="X728"/>
      <c r="Y728"/>
      <c r="Z728">
        <v>7.76362591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52.917894318999998</v>
      </c>
      <c r="AM728"/>
      <c r="AN728">
        <v>62.376810826000003</v>
      </c>
      <c r="AO728"/>
      <c r="AP728"/>
      <c r="AQ728"/>
      <c r="AR728">
        <v>58.036711338000003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37.540769656999998</v>
      </c>
      <c r="C729">
        <v>54.339740964999997</v>
      </c>
      <c r="D729">
        <v>63.857878499999998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69.112818563000005</v>
      </c>
      <c r="N729">
        <v>84.595794420999994</v>
      </c>
      <c r="O729"/>
      <c r="P729"/>
      <c r="Q729">
        <v>47.212320403</v>
      </c>
      <c r="R729">
        <v>84.024915469999996</v>
      </c>
      <c r="S729">
        <v>61.059163589999997</v>
      </c>
      <c r="T729">
        <v>71.100106120000007</v>
      </c>
      <c r="U729"/>
      <c r="V729">
        <v>113.456018775</v>
      </c>
      <c r="W729"/>
      <c r="X729"/>
      <c r="Y729"/>
      <c r="Z729">
        <v>7.8097460439999997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53.115921722000003</v>
      </c>
      <c r="AM729"/>
      <c r="AN729">
        <v>70.535131759999999</v>
      </c>
      <c r="AO729"/>
      <c r="AP729"/>
      <c r="AQ729"/>
      <c r="AR729">
        <v>59.530725689000001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37.904339686999997</v>
      </c>
      <c r="C730">
        <v>55.076727749</v>
      </c>
      <c r="D730">
        <v>62.649859325999998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69.208080890000005</v>
      </c>
      <c r="N730">
        <v>83.344157937000006</v>
      </c>
      <c r="O730"/>
      <c r="P730"/>
      <c r="Q730">
        <v>46.958763365999999</v>
      </c>
      <c r="R730">
        <v>82.806279998999997</v>
      </c>
      <c r="S730">
        <v>60.900202823999997</v>
      </c>
      <c r="T730">
        <v>70.887866997000003</v>
      </c>
      <c r="U730"/>
      <c r="V730">
        <v>111.85532342800001</v>
      </c>
      <c r="W730"/>
      <c r="X730"/>
      <c r="Y730"/>
      <c r="Z730">
        <v>8.1095290440000003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53.007368913999997</v>
      </c>
      <c r="AM730"/>
      <c r="AN730">
        <v>68.298033115999999</v>
      </c>
      <c r="AO730"/>
      <c r="AP730"/>
      <c r="AQ730"/>
      <c r="AR730">
        <v>60.047884502999999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37.195641215999999</v>
      </c>
      <c r="C731">
        <v>53.939385012000002</v>
      </c>
      <c r="D731">
        <v>64.887446863999998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68.626980692999993</v>
      </c>
      <c r="N731">
        <v>82.531262214999998</v>
      </c>
      <c r="O731"/>
      <c r="P731"/>
      <c r="Q731">
        <v>47.415166032999998</v>
      </c>
      <c r="R731">
        <v>82.075098726999997</v>
      </c>
      <c r="S731">
        <v>61.136231226</v>
      </c>
      <c r="T731">
        <v>71.206225681000006</v>
      </c>
      <c r="U731"/>
      <c r="V731">
        <v>114.354547209</v>
      </c>
      <c r="W731"/>
      <c r="X731"/>
      <c r="Y731"/>
      <c r="Z731">
        <v>8.0019149249999995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53.132079933</v>
      </c>
      <c r="AM731"/>
      <c r="AN731">
        <v>69.042880522999994</v>
      </c>
      <c r="AO731"/>
      <c r="AP731"/>
      <c r="AQ731"/>
      <c r="AR731">
        <v>58.611332242000003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37.023564387</v>
      </c>
      <c r="C732">
        <v>53.827864587999997</v>
      </c>
      <c r="D732">
        <v>64.189033613999996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69.398605544999995</v>
      </c>
      <c r="N732">
        <v>82.244180348</v>
      </c>
      <c r="O732"/>
      <c r="P732"/>
      <c r="Q732">
        <v>48.581528405999997</v>
      </c>
      <c r="R732">
        <v>82.440689358</v>
      </c>
      <c r="S732">
        <v>61.493098381000003</v>
      </c>
      <c r="T732">
        <v>71.524584364999996</v>
      </c>
      <c r="U732"/>
      <c r="V732">
        <v>108.097513627</v>
      </c>
      <c r="W732"/>
      <c r="X732"/>
      <c r="Y732"/>
      <c r="Z732">
        <v>8.0403481340000003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53.402808475</v>
      </c>
      <c r="AM732"/>
      <c r="AN732">
        <v>69.741097750999998</v>
      </c>
      <c r="AO732"/>
      <c r="AP732"/>
      <c r="AQ732"/>
      <c r="AR732">
        <v>59.071028966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40.057977618000002</v>
      </c>
      <c r="C733">
        <v>55.835073108000003</v>
      </c>
      <c r="D733">
        <v>65.431549390000001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70.170230396999997</v>
      </c>
      <c r="N733">
        <v>80.700246172000007</v>
      </c>
      <c r="O733"/>
      <c r="P733"/>
      <c r="Q733">
        <v>48.226548553999997</v>
      </c>
      <c r="R733">
        <v>82.318825817999993</v>
      </c>
      <c r="S733">
        <v>61.719552950000001</v>
      </c>
      <c r="T733">
        <v>71.418464803999996</v>
      </c>
      <c r="U733"/>
      <c r="V733">
        <v>112.700097376</v>
      </c>
      <c r="W733"/>
      <c r="X733"/>
      <c r="Y733"/>
      <c r="Z733">
        <v>7.7328782079999998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53.582051557</v>
      </c>
      <c r="AM733"/>
      <c r="AN733">
        <v>69.61237362</v>
      </c>
      <c r="AO733"/>
      <c r="AP733"/>
      <c r="AQ733"/>
      <c r="AR733">
        <v>60.737429589000001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37.969392141999997</v>
      </c>
      <c r="C734">
        <v>55.372013703</v>
      </c>
      <c r="D734">
        <v>66.434543345999998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68.168066977999999</v>
      </c>
      <c r="N734">
        <v>83.394337316999994</v>
      </c>
      <c r="O734"/>
      <c r="P734"/>
      <c r="Q734">
        <v>49.595756557000001</v>
      </c>
      <c r="R734">
        <v>81.831513802000003</v>
      </c>
      <c r="S734">
        <v>61.809210528000001</v>
      </c>
      <c r="T734">
        <v>71.100106120000007</v>
      </c>
      <c r="U734"/>
      <c r="V734">
        <v>112.96015647999999</v>
      </c>
      <c r="W734"/>
      <c r="X734"/>
      <c r="Y734"/>
      <c r="Z734">
        <v>7.8715108300000001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53.732728119000001</v>
      </c>
      <c r="AM734"/>
      <c r="AN734">
        <v>71.702825622999995</v>
      </c>
      <c r="AO734"/>
      <c r="AP734"/>
      <c r="AQ734"/>
      <c r="AR734">
        <v>60.047884502999999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37.758010036000002</v>
      </c>
      <c r="C735">
        <v>54.117760214999997</v>
      </c>
      <c r="D735">
        <v>67.265709544000003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67.585433926999997</v>
      </c>
      <c r="N735">
        <v>82.823624065000004</v>
      </c>
      <c r="O735"/>
      <c r="P735"/>
      <c r="Q735">
        <v>49.139353888999999</v>
      </c>
      <c r="R735">
        <v>81.587725774000006</v>
      </c>
      <c r="S735">
        <v>62.162409232000002</v>
      </c>
      <c r="T735">
        <v>70.357269189999997</v>
      </c>
      <c r="U735"/>
      <c r="V735">
        <v>112.84563276599999</v>
      </c>
      <c r="W735"/>
      <c r="X735"/>
      <c r="Y735"/>
      <c r="Z735">
        <v>7.5791404269999996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53.887195961000003</v>
      </c>
      <c r="AM735"/>
      <c r="AN735">
        <v>69.950485158000006</v>
      </c>
      <c r="AO735"/>
      <c r="AP735"/>
      <c r="AQ735"/>
      <c r="AR735">
        <v>59.588187779999998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39.216872934999998</v>
      </c>
      <c r="C736">
        <v>54.949202669999998</v>
      </c>
      <c r="D736">
        <v>69.746576750000003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67.618258323999996</v>
      </c>
      <c r="N736">
        <v>85.810000873000007</v>
      </c>
      <c r="O736"/>
      <c r="P736"/>
      <c r="Q736">
        <v>50.204293446999998</v>
      </c>
      <c r="R736">
        <v>82.156564498999998</v>
      </c>
      <c r="S736">
        <v>61.819039449000002</v>
      </c>
      <c r="T736">
        <v>69.508312699000001</v>
      </c>
      <c r="U736"/>
      <c r="V736">
        <v>113.706482486</v>
      </c>
      <c r="W736"/>
      <c r="X736"/>
      <c r="Y736"/>
      <c r="Z736">
        <v>7.7140806130000001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53.854618209999998</v>
      </c>
      <c r="AM736"/>
      <c r="AN736">
        <v>70.828536305</v>
      </c>
      <c r="AO736"/>
      <c r="AP736"/>
      <c r="AQ736"/>
      <c r="AR736">
        <v>60.392657045999997</v>
      </c>
      <c r="AS736"/>
      <c r="AT736">
        <v>51.432203461</v>
      </c>
      <c r="AU736"/>
    </row>
    <row r="737" spans="1:47" x14ac:dyDescent="0.35">
      <c r="A737" s="84">
        <v>29312</v>
      </c>
      <c r="B737">
        <v>37.956914261999998</v>
      </c>
      <c r="C737">
        <v>53.214657699</v>
      </c>
      <c r="D737">
        <v>66.712114114000002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67.462342437000004</v>
      </c>
      <c r="N737">
        <v>82.654582430999994</v>
      </c>
      <c r="O737"/>
      <c r="P737"/>
      <c r="Q737">
        <v>50.457850485000002</v>
      </c>
      <c r="R737">
        <v>82.156564498999998</v>
      </c>
      <c r="S737">
        <v>61.188641658999998</v>
      </c>
      <c r="T737">
        <v>68.553236647000006</v>
      </c>
      <c r="U737"/>
      <c r="V737">
        <v>115.651730644</v>
      </c>
      <c r="W737"/>
      <c r="X737"/>
      <c r="Y737"/>
      <c r="Z737">
        <v>7.6691005509999997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53.271222928999997</v>
      </c>
      <c r="AM737"/>
      <c r="AN737">
        <v>69.713745111999998</v>
      </c>
      <c r="AO737"/>
      <c r="AP737"/>
      <c r="AQ737"/>
      <c r="AR737">
        <v>59.530725689000001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37.857895259000003</v>
      </c>
      <c r="C738">
        <v>53.296954618000001</v>
      </c>
      <c r="D738">
        <v>68.981894025000003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66.690969101999997</v>
      </c>
      <c r="N738">
        <v>82.150832828000006</v>
      </c>
      <c r="O738"/>
      <c r="P738"/>
      <c r="Q738">
        <v>49.190065296999997</v>
      </c>
      <c r="R738">
        <v>80.124997626999999</v>
      </c>
      <c r="S738">
        <v>60.125789146000002</v>
      </c>
      <c r="T738">
        <v>67.598160594000007</v>
      </c>
      <c r="U738"/>
      <c r="V738">
        <v>115.24879239400001</v>
      </c>
      <c r="W738"/>
      <c r="X738"/>
      <c r="Y738"/>
      <c r="Z738">
        <v>7.8265307679999996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52.384729536999998</v>
      </c>
      <c r="AM738"/>
      <c r="AN738">
        <v>69.195480713999999</v>
      </c>
      <c r="AO738"/>
      <c r="AP738"/>
      <c r="AQ738"/>
      <c r="AR738">
        <v>45.969672346999999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38.313629331000001</v>
      </c>
      <c r="C739">
        <v>52.662653521000003</v>
      </c>
      <c r="D739">
        <v>69.713281515000006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67.076655768999998</v>
      </c>
      <c r="N739">
        <v>83.283472725999999</v>
      </c>
      <c r="O739"/>
      <c r="P739"/>
      <c r="Q739">
        <v>51.877769895</v>
      </c>
      <c r="R739">
        <v>80.531311002999999</v>
      </c>
      <c r="S739">
        <v>59.511693235000003</v>
      </c>
      <c r="T739">
        <v>66.643084541999997</v>
      </c>
      <c r="U739"/>
      <c r="V739">
        <v>115.198317081</v>
      </c>
      <c r="W739"/>
      <c r="X739"/>
      <c r="Y739"/>
      <c r="Z739">
        <v>7.7140806130000001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52.116404856000003</v>
      </c>
      <c r="AM739"/>
      <c r="AN739">
        <v>70.698952078000005</v>
      </c>
      <c r="AO739"/>
      <c r="AP739"/>
      <c r="AQ739"/>
      <c r="AR739">
        <v>59.243415237000001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37.094722040999997</v>
      </c>
      <c r="C740">
        <v>52.300417838000001</v>
      </c>
      <c r="D740">
        <v>68.922942448000001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66.494022717999997</v>
      </c>
      <c r="N740">
        <v>82.147148770000001</v>
      </c>
      <c r="O740"/>
      <c r="P740"/>
      <c r="Q740">
        <v>55.833259681999998</v>
      </c>
      <c r="R740">
        <v>81.262675076999997</v>
      </c>
      <c r="S740">
        <v>59.218108202000003</v>
      </c>
      <c r="T740">
        <v>65.900247612000001</v>
      </c>
      <c r="U740"/>
      <c r="V740">
        <v>114.396767369</v>
      </c>
      <c r="W740"/>
      <c r="X740"/>
      <c r="Y740"/>
      <c r="Z740">
        <v>7.444200242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51.781953549999997</v>
      </c>
      <c r="AM740"/>
      <c r="AN740">
        <v>70.171895980000002</v>
      </c>
      <c r="AO740"/>
      <c r="AP740"/>
      <c r="AQ740"/>
      <c r="AR740">
        <v>60.105346593999997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38.12502585</v>
      </c>
      <c r="C741">
        <v>53.021177158999997</v>
      </c>
      <c r="D741">
        <v>68.613491315999994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67.774174211000002</v>
      </c>
      <c r="N741">
        <v>81.866855594</v>
      </c>
      <c r="O741"/>
      <c r="P741"/>
      <c r="Q741">
        <v>50.964964559999999</v>
      </c>
      <c r="R741">
        <v>81.262675076999997</v>
      </c>
      <c r="S741">
        <v>59.129096013000002</v>
      </c>
      <c r="T741">
        <v>65.157410682999995</v>
      </c>
      <c r="U741"/>
      <c r="V741">
        <v>111.544667659</v>
      </c>
      <c r="W741"/>
      <c r="X741"/>
      <c r="Y741"/>
      <c r="Z741">
        <v>7.6241204890000001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51.765326393000002</v>
      </c>
      <c r="AM741"/>
      <c r="AN741">
        <v>67.614933093999994</v>
      </c>
      <c r="AO741"/>
      <c r="AP741"/>
      <c r="AQ741"/>
      <c r="AR741">
        <v>58.324021790000003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36.956670664000001</v>
      </c>
      <c r="C742">
        <v>51.291917376999997</v>
      </c>
      <c r="D742">
        <v>71.156108184000004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65.689824986000005</v>
      </c>
      <c r="N742">
        <v>82.438433971999999</v>
      </c>
      <c r="O742"/>
      <c r="P742"/>
      <c r="Q742">
        <v>50.812830337000001</v>
      </c>
      <c r="R742">
        <v>79.718684250999999</v>
      </c>
      <c r="S742">
        <v>59.026140427000001</v>
      </c>
      <c r="T742">
        <v>64.520693313999999</v>
      </c>
      <c r="U742"/>
      <c r="V742">
        <v>112.88688751799999</v>
      </c>
      <c r="W742"/>
      <c r="X742"/>
      <c r="Y742"/>
      <c r="Z742">
        <v>7.4217102109999997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51.645325649999997</v>
      </c>
      <c r="AM742"/>
      <c r="AN742">
        <v>67.308168862000002</v>
      </c>
      <c r="AO742"/>
      <c r="AP742"/>
      <c r="AQ742"/>
      <c r="AR742">
        <v>57.519552523999998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37.601833093000003</v>
      </c>
      <c r="C743">
        <v>50.957891922999998</v>
      </c>
      <c r="D743">
        <v>69.434764799999996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65.780092077999996</v>
      </c>
      <c r="N743">
        <v>82.993161919000002</v>
      </c>
      <c r="O743"/>
      <c r="P743"/>
      <c r="Q743">
        <v>51.015675967</v>
      </c>
      <c r="R743">
        <v>79.393633554000004</v>
      </c>
      <c r="S743">
        <v>59.467991501</v>
      </c>
      <c r="T743">
        <v>63.990095508000003</v>
      </c>
      <c r="U743"/>
      <c r="V743">
        <v>109.306647602</v>
      </c>
      <c r="W743"/>
      <c r="X743"/>
      <c r="Y743"/>
      <c r="Z743">
        <v>7.5341603660000001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52.084485067000003</v>
      </c>
      <c r="AM743"/>
      <c r="AN743">
        <v>71.331329509</v>
      </c>
      <c r="AO743"/>
      <c r="AP743"/>
      <c r="AQ743"/>
      <c r="AR743">
        <v>58.151635519000003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37.975665057000001</v>
      </c>
      <c r="C744">
        <v>51.057105917999998</v>
      </c>
      <c r="D744">
        <v>70.647523559000007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66.370931229000007</v>
      </c>
      <c r="N744">
        <v>83.093142748999995</v>
      </c>
      <c r="O744"/>
      <c r="P744"/>
      <c r="Q744">
        <v>51.218521598000002</v>
      </c>
      <c r="R744">
        <v>78.906057497999996</v>
      </c>
      <c r="S744">
        <v>60.087975835999998</v>
      </c>
      <c r="T744">
        <v>63.671736823000003</v>
      </c>
      <c r="U744"/>
      <c r="V744">
        <v>110.14128487399999</v>
      </c>
      <c r="W744"/>
      <c r="X744"/>
      <c r="Y744"/>
      <c r="Z744">
        <v>7.5116703349999998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52.616770115000001</v>
      </c>
      <c r="AM744"/>
      <c r="AN744">
        <v>70.277469371999999</v>
      </c>
      <c r="AO744"/>
      <c r="AP744"/>
      <c r="AQ744"/>
      <c r="AR744">
        <v>58.381483881000001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38.639314487</v>
      </c>
      <c r="C745">
        <v>49.533598476999998</v>
      </c>
      <c r="D745">
        <v>67.870772720000005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66.379137327999999</v>
      </c>
      <c r="N745">
        <v>81.716029747999997</v>
      </c>
      <c r="O745"/>
      <c r="P745"/>
      <c r="Q745">
        <v>52.029904117999997</v>
      </c>
      <c r="R745">
        <v>80.206260297</v>
      </c>
      <c r="S745">
        <v>60.282927284000003</v>
      </c>
      <c r="T745">
        <v>63.459497700999997</v>
      </c>
      <c r="U745"/>
      <c r="V745">
        <v>114.97761282499999</v>
      </c>
      <c r="W745"/>
      <c r="X745"/>
      <c r="Y745"/>
      <c r="Z745">
        <v>7.2192999320000002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52.733897399999996</v>
      </c>
      <c r="AM745"/>
      <c r="AN745">
        <v>71.201753582999999</v>
      </c>
      <c r="AO745"/>
      <c r="AP745"/>
      <c r="AQ745"/>
      <c r="AR745">
        <v>57.059855800999998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36.902053193999997</v>
      </c>
      <c r="C746">
        <v>49.974178672000001</v>
      </c>
      <c r="D746">
        <v>68.086023900000001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65.230283424000007</v>
      </c>
      <c r="N746">
        <v>81.333777878999996</v>
      </c>
      <c r="O746"/>
      <c r="P746"/>
      <c r="Q746">
        <v>50.812830337000001</v>
      </c>
      <c r="R746">
        <v>79.881209600000005</v>
      </c>
      <c r="S746">
        <v>60.023214461999999</v>
      </c>
      <c r="T746">
        <v>63.565617262000004</v>
      </c>
      <c r="U746"/>
      <c r="V746">
        <v>110.69773553500001</v>
      </c>
      <c r="W746"/>
      <c r="X746"/>
      <c r="Y746"/>
      <c r="Z746">
        <v>7.8265307679999996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52.496588963999997</v>
      </c>
      <c r="AM746"/>
      <c r="AN746">
        <v>69.623092709999995</v>
      </c>
      <c r="AO746"/>
      <c r="AP746"/>
      <c r="AQ746"/>
      <c r="AR746">
        <v>57.749400885999997</v>
      </c>
      <c r="AS746"/>
      <c r="AT746">
        <v>50.63586188</v>
      </c>
      <c r="AU746"/>
    </row>
    <row r="747" spans="1:47" x14ac:dyDescent="0.35">
      <c r="A747" s="84">
        <v>29618</v>
      </c>
      <c r="B747">
        <v>37.730513072000001</v>
      </c>
      <c r="C747">
        <v>51.077270157999997</v>
      </c>
      <c r="D747">
        <v>70.894096660000002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66.297076335</v>
      </c>
      <c r="N747">
        <v>83.002565039999993</v>
      </c>
      <c r="O747"/>
      <c r="P747"/>
      <c r="Q747">
        <v>51.776347080000001</v>
      </c>
      <c r="R747">
        <v>80.612573673</v>
      </c>
      <c r="S747">
        <v>60.113533259</v>
      </c>
      <c r="T747">
        <v>63.565617262000004</v>
      </c>
      <c r="U747"/>
      <c r="V747">
        <v>111.594639856</v>
      </c>
      <c r="W747"/>
      <c r="X747"/>
      <c r="Y747"/>
      <c r="Z747">
        <v>7.8490207989999998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52.717530762999999</v>
      </c>
      <c r="AM747"/>
      <c r="AN747">
        <v>72.910430818999998</v>
      </c>
      <c r="AO747"/>
      <c r="AP747"/>
      <c r="AQ747"/>
      <c r="AR747">
        <v>57.921787156999997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37.767287482999997</v>
      </c>
      <c r="C748">
        <v>51.253633507000004</v>
      </c>
      <c r="D748">
        <v>64.069943878000004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65.443642006000005</v>
      </c>
      <c r="N748">
        <v>82.180182993000003</v>
      </c>
      <c r="O748"/>
      <c r="P748"/>
      <c r="Q748">
        <v>51.269233004999997</v>
      </c>
      <c r="R748">
        <v>79.068582847000002</v>
      </c>
      <c r="S748">
        <v>60.163542348999997</v>
      </c>
      <c r="T748">
        <v>63.671736823000003</v>
      </c>
      <c r="U748"/>
      <c r="V748">
        <v>112.10194285599999</v>
      </c>
      <c r="W748"/>
      <c r="X748"/>
      <c r="Y748"/>
      <c r="Z748">
        <v>7.6466105200000003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52.711204653999999</v>
      </c>
      <c r="AM748"/>
      <c r="AN748">
        <v>71.039518400999995</v>
      </c>
      <c r="AO748"/>
      <c r="AP748"/>
      <c r="AQ748"/>
      <c r="AR748">
        <v>57.519552523999998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37.543070354999998</v>
      </c>
      <c r="C749">
        <v>50.678260551999998</v>
      </c>
      <c r="D749">
        <v>62.950756570999999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65.501084702</v>
      </c>
      <c r="N749">
        <v>82.868981589000001</v>
      </c>
      <c r="O749"/>
      <c r="P749"/>
      <c r="Q749">
        <v>51.928481302999998</v>
      </c>
      <c r="R749">
        <v>78.987320177000001</v>
      </c>
      <c r="S749">
        <v>60.058403810000001</v>
      </c>
      <c r="T749">
        <v>63.883975946</v>
      </c>
      <c r="U749"/>
      <c r="V749">
        <v>110.11501904799999</v>
      </c>
      <c r="W749"/>
      <c r="X749"/>
      <c r="Y749"/>
      <c r="Z749">
        <v>7.9839609840000003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52.642733149000001</v>
      </c>
      <c r="AM749"/>
      <c r="AN749">
        <v>72.313660814000002</v>
      </c>
      <c r="AO749"/>
      <c r="AP749"/>
      <c r="AQ749"/>
      <c r="AR749">
        <v>56.944931619999998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37.395461734000001</v>
      </c>
      <c r="C750">
        <v>50.863775273999998</v>
      </c>
      <c r="D750">
        <v>62.127947394000003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66.387343427000005</v>
      </c>
      <c r="N750">
        <v>82.815417887999999</v>
      </c>
      <c r="O750"/>
      <c r="P750"/>
      <c r="Q750">
        <v>53.348400712999997</v>
      </c>
      <c r="R750">
        <v>79.962472278000007</v>
      </c>
      <c r="S750">
        <v>60.163856707999997</v>
      </c>
      <c r="T750">
        <v>63.990095508000003</v>
      </c>
      <c r="U750"/>
      <c r="V750">
        <v>111.797274964</v>
      </c>
      <c r="W750"/>
      <c r="X750"/>
      <c r="Y750"/>
      <c r="Z750">
        <v>7.9164908919999997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52.751537341000002</v>
      </c>
      <c r="AM750"/>
      <c r="AN750">
        <v>72.278348906000005</v>
      </c>
      <c r="AO750"/>
      <c r="AP750"/>
      <c r="AQ750"/>
      <c r="AR750">
        <v>56.083000263000002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36.928737327</v>
      </c>
      <c r="C751">
        <v>51.761169574</v>
      </c>
      <c r="D751">
        <v>61.481529969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65.706237184000003</v>
      </c>
      <c r="N751">
        <v>83.470980764999993</v>
      </c>
      <c r="O751"/>
      <c r="P751"/>
      <c r="Q751">
        <v>50.102870631999998</v>
      </c>
      <c r="R751">
        <v>80.368785654999996</v>
      </c>
      <c r="S751">
        <v>60.506450868999998</v>
      </c>
      <c r="T751">
        <v>64.202334629999996</v>
      </c>
      <c r="U751"/>
      <c r="V751">
        <v>114.161118692</v>
      </c>
      <c r="W751"/>
      <c r="X751"/>
      <c r="Y751"/>
      <c r="Z751">
        <v>8.0064510149999997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52.982059286999998</v>
      </c>
      <c r="AM751"/>
      <c r="AN751">
        <v>69.645975014000001</v>
      </c>
      <c r="AO751"/>
      <c r="AP751"/>
      <c r="AQ751"/>
      <c r="AR751">
        <v>56.083000263000002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36.980655448</v>
      </c>
      <c r="C752">
        <v>50.400752291000003</v>
      </c>
      <c r="D752">
        <v>61.868562472999997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66.182190943999998</v>
      </c>
      <c r="N752">
        <v>84.410576012000007</v>
      </c>
      <c r="O752"/>
      <c r="P752"/>
      <c r="Q752">
        <v>53.500534936000001</v>
      </c>
      <c r="R752">
        <v>79.393633554000004</v>
      </c>
      <c r="S752">
        <v>60.717635817000001</v>
      </c>
      <c r="T752">
        <v>64.520693313999999</v>
      </c>
      <c r="U752"/>
      <c r="V752">
        <v>114.697144822</v>
      </c>
      <c r="W752"/>
      <c r="X752"/>
      <c r="Y752"/>
      <c r="Z752">
        <v>8.2088612940000001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53.294026887999998</v>
      </c>
      <c r="AM752"/>
      <c r="AN752">
        <v>70.616418006000004</v>
      </c>
      <c r="AO752"/>
      <c r="AP752"/>
      <c r="AQ752"/>
      <c r="AR752">
        <v>56.657621167999999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37.097262462000003</v>
      </c>
      <c r="C753">
        <v>50.883232315999997</v>
      </c>
      <c r="D753">
        <v>60.100770482999998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65.049749239999997</v>
      </c>
      <c r="N753">
        <v>78.722010148999999</v>
      </c>
      <c r="O753"/>
      <c r="P753"/>
      <c r="Q753">
        <v>53.348400712999997</v>
      </c>
      <c r="R753">
        <v>79.393633554000004</v>
      </c>
      <c r="S753">
        <v>60.539466234999999</v>
      </c>
      <c r="T753">
        <v>64.945171560000006</v>
      </c>
      <c r="U753"/>
      <c r="V753">
        <v>119.993214747</v>
      </c>
      <c r="W753"/>
      <c r="X753"/>
      <c r="Y753"/>
      <c r="Z753">
        <v>8.2313513250000003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53.024338229000001</v>
      </c>
      <c r="AM753"/>
      <c r="AN753">
        <v>67.768281676000001</v>
      </c>
      <c r="AO753"/>
      <c r="AP753"/>
      <c r="AQ753"/>
      <c r="AR753">
        <v>57.059855800999998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37.206127387000002</v>
      </c>
      <c r="C754">
        <v>51.531302424000003</v>
      </c>
      <c r="D754">
        <v>58.820389847999998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66.100129951</v>
      </c>
      <c r="N754">
        <v>80.854163619000005</v>
      </c>
      <c r="O754"/>
      <c r="P754"/>
      <c r="Q754">
        <v>52.891998045999998</v>
      </c>
      <c r="R754">
        <v>80.450048323999994</v>
      </c>
      <c r="S754">
        <v>60.832370769999997</v>
      </c>
      <c r="T754">
        <v>65.369649804999995</v>
      </c>
      <c r="U754"/>
      <c r="V754">
        <v>117.36965500300001</v>
      </c>
      <c r="W754"/>
      <c r="X754"/>
      <c r="Y754"/>
      <c r="Z754">
        <v>8.2988214179999993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53.345109706000002</v>
      </c>
      <c r="AM754"/>
      <c r="AN754">
        <v>75.068233014</v>
      </c>
      <c r="AO754"/>
      <c r="AP754"/>
      <c r="AQ754"/>
      <c r="AR754">
        <v>56.140462354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37.428398966000003</v>
      </c>
      <c r="C755">
        <v>51.609853366000003</v>
      </c>
      <c r="D755">
        <v>58.577445591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66.403755626000006</v>
      </c>
      <c r="N755">
        <v>82.389579850999993</v>
      </c>
      <c r="O755"/>
      <c r="P755"/>
      <c r="Q755">
        <v>53.449823529</v>
      </c>
      <c r="R755">
        <v>79.881209600000005</v>
      </c>
      <c r="S755">
        <v>60.709690907000002</v>
      </c>
      <c r="T755">
        <v>65.794128051000001</v>
      </c>
      <c r="U755"/>
      <c r="V755">
        <v>114.79430621</v>
      </c>
      <c r="W755"/>
      <c r="X755"/>
      <c r="Y755"/>
      <c r="Z755">
        <v>7.9614709540000002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53.228116077000003</v>
      </c>
      <c r="AM755"/>
      <c r="AN755">
        <v>74.214505880000004</v>
      </c>
      <c r="AO755"/>
      <c r="AP755"/>
      <c r="AQ755"/>
      <c r="AR755">
        <v>56.542696986999999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37.323865499999997</v>
      </c>
      <c r="C756">
        <v>51.856188136999997</v>
      </c>
      <c r="D756">
        <v>59.515399469000002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65.845740872999997</v>
      </c>
      <c r="N756">
        <v>81.97320809</v>
      </c>
      <c r="O756"/>
      <c r="P756"/>
      <c r="Q756">
        <v>51.877769895</v>
      </c>
      <c r="R756">
        <v>79.881209600000005</v>
      </c>
      <c r="S756">
        <v>60.343383316999997</v>
      </c>
      <c r="T756">
        <v>65.794128051000001</v>
      </c>
      <c r="U756"/>
      <c r="V756">
        <v>117.50368467200001</v>
      </c>
      <c r="W756"/>
      <c r="X756"/>
      <c r="Y756"/>
      <c r="Z756">
        <v>8.1638812319999996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52.961343921000001</v>
      </c>
      <c r="AM756"/>
      <c r="AN756">
        <v>73.780280378</v>
      </c>
      <c r="AO756"/>
      <c r="AP756"/>
      <c r="AQ756"/>
      <c r="AR756">
        <v>56.657621167999999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37.432542431000002</v>
      </c>
      <c r="C757">
        <v>52.176392747000001</v>
      </c>
      <c r="D757">
        <v>57.718531224000003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65.213871225999995</v>
      </c>
      <c r="N757">
        <v>82.047054661000004</v>
      </c>
      <c r="O757"/>
      <c r="P757"/>
      <c r="Q757">
        <v>52.587729600999999</v>
      </c>
      <c r="R757">
        <v>81.425200425</v>
      </c>
      <c r="S757">
        <v>59.861257584999997</v>
      </c>
      <c r="T757">
        <v>65.581888927999998</v>
      </c>
      <c r="U757"/>
      <c r="V757">
        <v>117.94468084099999</v>
      </c>
      <c r="W757"/>
      <c r="X757"/>
      <c r="Y757"/>
      <c r="Z757">
        <v>8.0064510149999997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52.601197550999998</v>
      </c>
      <c r="AM757"/>
      <c r="AN757">
        <v>69.168583741999996</v>
      </c>
      <c r="AO757"/>
      <c r="AP757"/>
      <c r="AQ757"/>
      <c r="AR757">
        <v>56.542696986999999</v>
      </c>
      <c r="AS757"/>
      <c r="AT757">
        <v>49.516164564</v>
      </c>
      <c r="AU757"/>
    </row>
    <row r="758" spans="1:47" x14ac:dyDescent="0.35">
      <c r="A758" s="84">
        <v>29952</v>
      </c>
      <c r="B758">
        <v>38.684551900999999</v>
      </c>
      <c r="C758">
        <v>52.498288713999997</v>
      </c>
      <c r="D758">
        <v>59.416692177000002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65.812916474999994</v>
      </c>
      <c r="N758">
        <v>80.561330611000002</v>
      </c>
      <c r="O758"/>
      <c r="P758"/>
      <c r="Q758">
        <v>53.449823529</v>
      </c>
      <c r="R758">
        <v>80.043734947999994</v>
      </c>
      <c r="S758">
        <v>59.428580599999997</v>
      </c>
      <c r="T758">
        <v>65.157410682999995</v>
      </c>
      <c r="U758"/>
      <c r="V758">
        <v>116.915585068</v>
      </c>
      <c r="W758"/>
      <c r="X758"/>
      <c r="Y758"/>
      <c r="Z758">
        <v>7.7140806130000001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52.336205129</v>
      </c>
      <c r="AM758"/>
      <c r="AN758">
        <v>76.902947057999995</v>
      </c>
      <c r="AO758"/>
      <c r="AP758"/>
      <c r="AQ758"/>
      <c r="AR758">
        <v>55.565841448999997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37.882377599999998</v>
      </c>
      <c r="C759">
        <v>51.202191259999999</v>
      </c>
      <c r="D759">
        <v>60.000467565000001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65.131810232999996</v>
      </c>
      <c r="N759">
        <v>80.733470863999997</v>
      </c>
      <c r="O759"/>
      <c r="P759"/>
      <c r="Q759">
        <v>52.993420860999997</v>
      </c>
      <c r="R759">
        <v>79.393633554000004</v>
      </c>
      <c r="S759">
        <v>59.656588298999999</v>
      </c>
      <c r="T759">
        <v>64.945171560000006</v>
      </c>
      <c r="U759"/>
      <c r="V759">
        <v>117.71354423</v>
      </c>
      <c r="W759"/>
      <c r="X759"/>
      <c r="Y759"/>
      <c r="Z759">
        <v>7.8940008610000003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52.464992531999997</v>
      </c>
      <c r="AM759"/>
      <c r="AN759">
        <v>74.409540250000006</v>
      </c>
      <c r="AO759"/>
      <c r="AP759"/>
      <c r="AQ759"/>
      <c r="AR759">
        <v>55.910613992000002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37.353443575999997</v>
      </c>
      <c r="C760">
        <v>49.758407022999997</v>
      </c>
      <c r="D760">
        <v>62.701063253000001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65.025130942000004</v>
      </c>
      <c r="N760">
        <v>84.194964873999993</v>
      </c>
      <c r="O760"/>
      <c r="P760"/>
      <c r="Q760">
        <v>52.993420860999997</v>
      </c>
      <c r="R760">
        <v>80.450048323999994</v>
      </c>
      <c r="S760">
        <v>59.609123369999999</v>
      </c>
      <c r="T760">
        <v>65.157410682999995</v>
      </c>
      <c r="U760"/>
      <c r="V760">
        <v>116.261915715</v>
      </c>
      <c r="W760"/>
      <c r="X760"/>
      <c r="Y760"/>
      <c r="Z760">
        <v>7.9614709540000002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52.478662094999997</v>
      </c>
      <c r="AM760"/>
      <c r="AN760">
        <v>79.503784017000001</v>
      </c>
      <c r="AO760"/>
      <c r="AP760"/>
      <c r="AQ760"/>
      <c r="AR760">
        <v>55.853151902</v>
      </c>
      <c r="AS760"/>
      <c r="AT760">
        <v>49.151955545</v>
      </c>
      <c r="AU760"/>
    </row>
    <row r="761" spans="1:47" x14ac:dyDescent="0.35">
      <c r="A761" s="84">
        <v>30042</v>
      </c>
      <c r="B761">
        <v>37.171671977000003</v>
      </c>
      <c r="C761">
        <v>52.054147039999997</v>
      </c>
      <c r="D761">
        <v>63.247857666999998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65.681618885999995</v>
      </c>
      <c r="N761">
        <v>81.328107938000002</v>
      </c>
      <c r="O761"/>
      <c r="P761"/>
      <c r="Q761">
        <v>52.232749748000003</v>
      </c>
      <c r="R761">
        <v>80.368785654999996</v>
      </c>
      <c r="S761">
        <v>59.346644490999999</v>
      </c>
      <c r="T761">
        <v>65.794128051000001</v>
      </c>
      <c r="U761"/>
      <c r="V761">
        <v>115.332203179</v>
      </c>
      <c r="W761"/>
      <c r="X761"/>
      <c r="Y761"/>
      <c r="Z761">
        <v>7.9389809229999999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52.249679929999999</v>
      </c>
      <c r="AM761"/>
      <c r="AN761">
        <v>76.688376223000006</v>
      </c>
      <c r="AO761"/>
      <c r="AP761"/>
      <c r="AQ761"/>
      <c r="AR761">
        <v>55.738227721000001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37.716589876999997</v>
      </c>
      <c r="C762">
        <v>52.062030073000003</v>
      </c>
      <c r="D762">
        <v>63.801110512999998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64.943069948000002</v>
      </c>
      <c r="N762">
        <v>81.730929383000003</v>
      </c>
      <c r="O762"/>
      <c r="P762"/>
      <c r="Q762">
        <v>52.232749748000003</v>
      </c>
      <c r="R762">
        <v>80.124997626999999</v>
      </c>
      <c r="S762">
        <v>58.931445541000002</v>
      </c>
      <c r="T762">
        <v>66.324725857999994</v>
      </c>
      <c r="U762"/>
      <c r="V762">
        <v>117.829336372</v>
      </c>
      <c r="W762"/>
      <c r="X762"/>
      <c r="Y762"/>
      <c r="Z762">
        <v>7.9614709540000002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51.920039185999997</v>
      </c>
      <c r="AM762"/>
      <c r="AN762">
        <v>72.012304614000001</v>
      </c>
      <c r="AO762"/>
      <c r="AP762"/>
      <c r="AQ762"/>
      <c r="AR762">
        <v>55.910613992000002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37.180545287999998</v>
      </c>
      <c r="C763">
        <v>50.784664055999997</v>
      </c>
      <c r="D763">
        <v>63.413250001999998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63.744979448999999</v>
      </c>
      <c r="N763">
        <v>79.862258754999999</v>
      </c>
      <c r="O763"/>
      <c r="P763"/>
      <c r="Q763">
        <v>53.246977897999997</v>
      </c>
      <c r="R763">
        <v>80.287522976000005</v>
      </c>
      <c r="S763">
        <v>58.662169300000002</v>
      </c>
      <c r="T763">
        <v>66.643084541999997</v>
      </c>
      <c r="U763"/>
      <c r="V763">
        <v>113.496128946</v>
      </c>
      <c r="W763"/>
      <c r="X763"/>
      <c r="Y763"/>
      <c r="Z763">
        <v>7.8715108300000001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51.663399605000002</v>
      </c>
      <c r="AM763"/>
      <c r="AN763">
        <v>78.550337343999999</v>
      </c>
      <c r="AO763"/>
      <c r="AP763"/>
      <c r="AQ763"/>
      <c r="AR763">
        <v>56.197924444000002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37.387840992000001</v>
      </c>
      <c r="C764">
        <v>51.514282766000001</v>
      </c>
      <c r="D764">
        <v>63.960151637000003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64.114253918000003</v>
      </c>
      <c r="N764">
        <v>81.591452441000001</v>
      </c>
      <c r="O764"/>
      <c r="P764"/>
      <c r="Q764">
        <v>51.725635672999999</v>
      </c>
      <c r="R764">
        <v>77.930905397000004</v>
      </c>
      <c r="S764">
        <v>58.301213836999999</v>
      </c>
      <c r="T764">
        <v>66.536964980999997</v>
      </c>
      <c r="U764"/>
      <c r="V764">
        <v>113.767586685</v>
      </c>
      <c r="W764"/>
      <c r="X764"/>
      <c r="Y764"/>
      <c r="Z764">
        <v>8.0739211080000004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51.413838581999997</v>
      </c>
      <c r="AM764"/>
      <c r="AN764">
        <v>78.705881516000005</v>
      </c>
      <c r="AO764"/>
      <c r="AP764"/>
      <c r="AQ764"/>
      <c r="AR764">
        <v>56.715083258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36.639042172000003</v>
      </c>
      <c r="C765">
        <v>50.092681968999997</v>
      </c>
      <c r="D765">
        <v>63.949428693999998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63.433147675000001</v>
      </c>
      <c r="N765">
        <v>76.774260083000001</v>
      </c>
      <c r="O765"/>
      <c r="P765"/>
      <c r="Q765">
        <v>52.689152415999999</v>
      </c>
      <c r="R765">
        <v>77.930905397000004</v>
      </c>
      <c r="S765">
        <v>58.179785920999997</v>
      </c>
      <c r="T765">
        <v>66.324725857999994</v>
      </c>
      <c r="U765"/>
      <c r="V765">
        <v>111.695014535</v>
      </c>
      <c r="W765"/>
      <c r="X765"/>
      <c r="Y765"/>
      <c r="Z765">
        <v>7.8940008610000003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51.147588761000002</v>
      </c>
      <c r="AM765"/>
      <c r="AN765">
        <v>75.450846573999996</v>
      </c>
      <c r="AO765"/>
      <c r="AP765"/>
      <c r="AQ765"/>
      <c r="AR765">
        <v>55.450917269000001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36.614726902000001</v>
      </c>
      <c r="C766">
        <v>51.427639425999999</v>
      </c>
      <c r="D766">
        <v>63.204206720999998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63.941925832999999</v>
      </c>
      <c r="N766">
        <v>83.913780506999998</v>
      </c>
      <c r="O766"/>
      <c r="P766"/>
      <c r="Q766">
        <v>52.790575230999998</v>
      </c>
      <c r="R766">
        <v>78.499744121999996</v>
      </c>
      <c r="S766">
        <v>58.114374597999998</v>
      </c>
      <c r="T766">
        <v>65.900247612000001</v>
      </c>
      <c r="U766"/>
      <c r="V766">
        <v>120.17441597600001</v>
      </c>
      <c r="W766"/>
      <c r="X766"/>
      <c r="Y766"/>
      <c r="Z766">
        <v>7.9614709540000002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51.287696392000001</v>
      </c>
      <c r="AM766"/>
      <c r="AN766">
        <v>76.988718223000006</v>
      </c>
      <c r="AO766"/>
      <c r="AP766"/>
      <c r="AQ766"/>
      <c r="AR766">
        <v>55.910613992000002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36.625791417000002</v>
      </c>
      <c r="C767">
        <v>51.799119642000001</v>
      </c>
      <c r="D767">
        <v>61.200009475000002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63.326468384000002</v>
      </c>
      <c r="N767">
        <v>80.659633314000004</v>
      </c>
      <c r="O767"/>
      <c r="P767"/>
      <c r="Q767">
        <v>51.97919271</v>
      </c>
      <c r="R767">
        <v>79.068582847000002</v>
      </c>
      <c r="S767">
        <v>57.398711466999998</v>
      </c>
      <c r="T767">
        <v>65.475769366999998</v>
      </c>
      <c r="U767"/>
      <c r="V767">
        <v>115.558765089</v>
      </c>
      <c r="W767"/>
      <c r="X767"/>
      <c r="Y767"/>
      <c r="Z767">
        <v>8.2313513250000003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50.615462477000001</v>
      </c>
      <c r="AM767"/>
      <c r="AN767">
        <v>78.354103295000002</v>
      </c>
      <c r="AO767"/>
      <c r="AP767"/>
      <c r="AQ767"/>
      <c r="AR767">
        <v>55.680765630000003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36.404977064999997</v>
      </c>
      <c r="C768">
        <v>50.850319040000002</v>
      </c>
      <c r="D768">
        <v>59.769418242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62.727423133999999</v>
      </c>
      <c r="N768">
        <v>82.212803199000007</v>
      </c>
      <c r="O768"/>
      <c r="P768"/>
      <c r="Q768">
        <v>52.384883971000001</v>
      </c>
      <c r="R768">
        <v>78.581006801000001</v>
      </c>
      <c r="S768">
        <v>57.419480503999999</v>
      </c>
      <c r="T768">
        <v>65.475769366999998</v>
      </c>
      <c r="U768"/>
      <c r="V768">
        <v>114.497493963</v>
      </c>
      <c r="W768"/>
      <c r="X768"/>
      <c r="Y768"/>
      <c r="Z768">
        <v>8.0739211080000004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50.681217857999997</v>
      </c>
      <c r="AM768"/>
      <c r="AN768">
        <v>78.110048860999996</v>
      </c>
      <c r="AO768"/>
      <c r="AP768"/>
      <c r="AQ768"/>
      <c r="AR768">
        <v>55.221068907000003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35.636728200999997</v>
      </c>
      <c r="C769">
        <v>49.953184383</v>
      </c>
      <c r="D769">
        <v>59.150163781000003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62.300705970000003</v>
      </c>
      <c r="N769">
        <v>80.308650329000002</v>
      </c>
      <c r="O769"/>
      <c r="P769"/>
      <c r="Q769">
        <v>52.993420860999997</v>
      </c>
      <c r="R769">
        <v>78.906057497999996</v>
      </c>
      <c r="S769">
        <v>57.243468632000003</v>
      </c>
      <c r="T769">
        <v>65.900247612000001</v>
      </c>
      <c r="U769"/>
      <c r="V769">
        <v>111.92320628500001</v>
      </c>
      <c r="W769"/>
      <c r="X769"/>
      <c r="Y769"/>
      <c r="Z769">
        <v>7.7590606749999997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50.504428371000003</v>
      </c>
      <c r="AM769"/>
      <c r="AN769">
        <v>80.051274493999998</v>
      </c>
      <c r="AO769"/>
      <c r="AP769"/>
      <c r="AQ769"/>
      <c r="AR769">
        <v>56.312848625000001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36.095241891000001</v>
      </c>
      <c r="C770">
        <v>51.422216218000003</v>
      </c>
      <c r="D770">
        <v>58.060717328999999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63.154140298999998</v>
      </c>
      <c r="N770">
        <v>83.818892199000004</v>
      </c>
      <c r="O770"/>
      <c r="P770"/>
      <c r="Q770">
        <v>52.435595378000002</v>
      </c>
      <c r="R770">
        <v>79.068582847000002</v>
      </c>
      <c r="S770">
        <v>58.004847417999997</v>
      </c>
      <c r="T770">
        <v>66.536964980999997</v>
      </c>
      <c r="U770"/>
      <c r="V770">
        <v>114.028983829</v>
      </c>
      <c r="W770"/>
      <c r="X770"/>
      <c r="Y770"/>
      <c r="Z770">
        <v>8.8835622220000001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51.122283605</v>
      </c>
      <c r="AM770"/>
      <c r="AN770">
        <v>79.310647828</v>
      </c>
      <c r="AO770"/>
      <c r="AP770"/>
      <c r="AQ770"/>
      <c r="AR770">
        <v>56.312848625000001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36.639175469000001</v>
      </c>
      <c r="C771">
        <v>51.549605966999998</v>
      </c>
      <c r="D771">
        <v>56.835605467999997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63.424941576000002</v>
      </c>
      <c r="N771">
        <v>83.054862627000006</v>
      </c>
      <c r="O771"/>
      <c r="P771"/>
      <c r="Q771">
        <v>53.246977897999997</v>
      </c>
      <c r="R771">
        <v>78.743532149999993</v>
      </c>
      <c r="S771">
        <v>57.769281626999998</v>
      </c>
      <c r="T771">
        <v>67.173682349000003</v>
      </c>
      <c r="U771"/>
      <c r="V771">
        <v>114.968759965</v>
      </c>
      <c r="W771"/>
      <c r="X771"/>
      <c r="Y771"/>
      <c r="Z771">
        <v>8.4787416649999994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50.961404788999999</v>
      </c>
      <c r="AM771"/>
      <c r="AN771">
        <v>81.044598444000002</v>
      </c>
      <c r="AO771"/>
      <c r="AP771"/>
      <c r="AQ771"/>
      <c r="AR771">
        <v>56.657621167999999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36.199364365999998</v>
      </c>
      <c r="C772">
        <v>51.641311303000002</v>
      </c>
      <c r="D772">
        <v>58.942568944000001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64.015780726000003</v>
      </c>
      <c r="N772">
        <v>84.774001591000001</v>
      </c>
      <c r="O772"/>
      <c r="P772"/>
      <c r="Q772">
        <v>53.196266491000003</v>
      </c>
      <c r="R772">
        <v>79.556158902000007</v>
      </c>
      <c r="S772">
        <v>58.303146509999998</v>
      </c>
      <c r="T772">
        <v>67.492041033000007</v>
      </c>
      <c r="U772"/>
      <c r="V772">
        <v>113.71023519000001</v>
      </c>
      <c r="W772"/>
      <c r="X772"/>
      <c r="Y772"/>
      <c r="Z772">
        <v>8.2538413560000006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51.317978050999997</v>
      </c>
      <c r="AM772"/>
      <c r="AN772">
        <v>81.079609642999998</v>
      </c>
      <c r="AO772"/>
      <c r="AP772"/>
      <c r="AQ772"/>
      <c r="AR772">
        <v>56.312848625000001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37.580052909000003</v>
      </c>
      <c r="C773">
        <v>51.647001981999999</v>
      </c>
      <c r="D773">
        <v>58.389231823000003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63.786009946</v>
      </c>
      <c r="N773">
        <v>82.843356583000002</v>
      </c>
      <c r="O773"/>
      <c r="P773"/>
      <c r="Q773">
        <v>54.159783234000002</v>
      </c>
      <c r="R773">
        <v>79.068582847000002</v>
      </c>
      <c r="S773">
        <v>58.678775682999998</v>
      </c>
      <c r="T773">
        <v>67.598160594000007</v>
      </c>
      <c r="U773"/>
      <c r="V773">
        <v>117.917672426</v>
      </c>
      <c r="W773"/>
      <c r="X773"/>
      <c r="Y773"/>
      <c r="Z773">
        <v>8.0964111390000006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51.647066052</v>
      </c>
      <c r="AM773"/>
      <c r="AN773">
        <v>79.875262841999998</v>
      </c>
      <c r="AO773"/>
      <c r="AP773"/>
      <c r="AQ773"/>
      <c r="AR773">
        <v>57.806862975999998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37.427900266999998</v>
      </c>
      <c r="C774">
        <v>51.326434579999997</v>
      </c>
      <c r="D774">
        <v>60.048567706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63.917307534999999</v>
      </c>
      <c r="N774">
        <v>83.477854665999999</v>
      </c>
      <c r="O774"/>
      <c r="P774"/>
      <c r="Q774">
        <v>54.819031531999997</v>
      </c>
      <c r="R774">
        <v>79.718684250999999</v>
      </c>
      <c r="S774">
        <v>58.817755791000003</v>
      </c>
      <c r="T774">
        <v>67.704280155999996</v>
      </c>
      <c r="U774"/>
      <c r="V774">
        <v>107.990005504</v>
      </c>
      <c r="W774"/>
      <c r="X774"/>
      <c r="Y774"/>
      <c r="Z774">
        <v>8.2088612940000001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51.718954857999996</v>
      </c>
      <c r="AM774"/>
      <c r="AN774">
        <v>79.188897918999999</v>
      </c>
      <c r="AO774"/>
      <c r="AP774"/>
      <c r="AQ774"/>
      <c r="AR774">
        <v>57.462090433999997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37.427900266999998</v>
      </c>
      <c r="C775">
        <v>51.947368636999997</v>
      </c>
      <c r="D775">
        <v>57.994313286000001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64.401467393999994</v>
      </c>
      <c r="N775">
        <v>83.214510163</v>
      </c>
      <c r="O775"/>
      <c r="P775"/>
      <c r="Q775">
        <v>55.579702644000001</v>
      </c>
      <c r="R775">
        <v>79.718684250999999</v>
      </c>
      <c r="S775">
        <v>59.443942120999999</v>
      </c>
      <c r="T775">
        <v>67.916519277999996</v>
      </c>
      <c r="U775"/>
      <c r="V775">
        <v>115.623082334</v>
      </c>
      <c r="W775"/>
      <c r="X775"/>
      <c r="Y775"/>
      <c r="Z775">
        <v>8.4337616030000007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52.197896327000002</v>
      </c>
      <c r="AM775"/>
      <c r="AN775">
        <v>81.228304449000007</v>
      </c>
      <c r="AO775"/>
      <c r="AP775"/>
      <c r="AQ775"/>
      <c r="AR775">
        <v>57.806862975999998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39.117364739000003</v>
      </c>
      <c r="C776">
        <v>52.332463154999999</v>
      </c>
      <c r="D776">
        <v>57.848883428999997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64.048605124000005</v>
      </c>
      <c r="N776">
        <v>82.010703281999994</v>
      </c>
      <c r="O776"/>
      <c r="P776"/>
      <c r="Q776">
        <v>53.094843676000004</v>
      </c>
      <c r="R776">
        <v>78.499744121999996</v>
      </c>
      <c r="S776">
        <v>59.508499077000003</v>
      </c>
      <c r="T776">
        <v>68.234877963000002</v>
      </c>
      <c r="U776"/>
      <c r="V776">
        <v>116.443228793</v>
      </c>
      <c r="W776"/>
      <c r="X776"/>
      <c r="Y776"/>
      <c r="Z776">
        <v>8.9735223459999993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52.274999201</v>
      </c>
      <c r="AM776"/>
      <c r="AN776">
        <v>78.874677078000005</v>
      </c>
      <c r="AO776"/>
      <c r="AP776"/>
      <c r="AQ776"/>
      <c r="AR776">
        <v>59.243415237000001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37.473241762000001</v>
      </c>
      <c r="C777">
        <v>53.221420692999999</v>
      </c>
      <c r="D777">
        <v>59.184037144000001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64.385055195000007</v>
      </c>
      <c r="N777">
        <v>82.331193291999995</v>
      </c>
      <c r="O777"/>
      <c r="P777"/>
      <c r="Q777">
        <v>55.427568422</v>
      </c>
      <c r="R777">
        <v>78.499744121999996</v>
      </c>
      <c r="S777">
        <v>60.295303851</v>
      </c>
      <c r="T777">
        <v>68.553236647000006</v>
      </c>
      <c r="U777"/>
      <c r="V777">
        <v>118.855136288</v>
      </c>
      <c r="W777"/>
      <c r="X777"/>
      <c r="Y777"/>
      <c r="Z777">
        <v>8.6136818510000008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52.828989010000001</v>
      </c>
      <c r="AM777"/>
      <c r="AN777">
        <v>77.645840571999997</v>
      </c>
      <c r="AO777"/>
      <c r="AP777"/>
      <c r="AQ777"/>
      <c r="AR777">
        <v>57.864325067000003</v>
      </c>
      <c r="AS777"/>
      <c r="AT777">
        <v>50.059453759</v>
      </c>
      <c r="AU777"/>
    </row>
    <row r="778" spans="1:47" x14ac:dyDescent="0.35">
      <c r="A778" s="84">
        <v>30560</v>
      </c>
      <c r="B778">
        <v>37.798152870000003</v>
      </c>
      <c r="C778">
        <v>51.489231363999998</v>
      </c>
      <c r="D778">
        <v>58.930548373000001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65.049749239999997</v>
      </c>
      <c r="N778">
        <v>83.777862315999997</v>
      </c>
      <c r="O778"/>
      <c r="P778"/>
      <c r="Q778">
        <v>55.478279829000002</v>
      </c>
      <c r="R778">
        <v>79.312370874999999</v>
      </c>
      <c r="S778">
        <v>61.027386051999997</v>
      </c>
      <c r="T778">
        <v>68.871595330999995</v>
      </c>
      <c r="U778"/>
      <c r="V778">
        <v>114.59393360599999</v>
      </c>
      <c r="W778"/>
      <c r="X778"/>
      <c r="Y778"/>
      <c r="Z778">
        <v>8.5237217269999999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53.404780148</v>
      </c>
      <c r="AM778"/>
      <c r="AN778">
        <v>80.456688467000006</v>
      </c>
      <c r="AO778"/>
      <c r="AP778"/>
      <c r="AQ778"/>
      <c r="AR778">
        <v>58.611332242000003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38.378874582999998</v>
      </c>
      <c r="C779">
        <v>52.710385160999998</v>
      </c>
      <c r="D779">
        <v>59.491230021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64.861008955000003</v>
      </c>
      <c r="N779">
        <v>82.814426449999999</v>
      </c>
      <c r="O779"/>
      <c r="P779"/>
      <c r="Q779">
        <v>54.971165753999998</v>
      </c>
      <c r="R779">
        <v>78.581006801000001</v>
      </c>
      <c r="S779">
        <v>61.138329566000003</v>
      </c>
      <c r="T779">
        <v>69.083834452999994</v>
      </c>
      <c r="U779"/>
      <c r="V779">
        <v>114.65576498</v>
      </c>
      <c r="W779"/>
      <c r="X779"/>
      <c r="Y779"/>
      <c r="Z779">
        <v>8.703641975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53.527816172000001</v>
      </c>
      <c r="AM779"/>
      <c r="AN779">
        <v>80.169208114</v>
      </c>
      <c r="AO779"/>
      <c r="AP779"/>
      <c r="AQ779"/>
      <c r="AR779">
        <v>59.703111960999998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37.994774872999997</v>
      </c>
      <c r="C780">
        <v>53.996764583000001</v>
      </c>
      <c r="D780">
        <v>59.831310545000001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65.492878602000005</v>
      </c>
      <c r="N780">
        <v>83.120773686999996</v>
      </c>
      <c r="O780"/>
      <c r="P780"/>
      <c r="Q780">
        <v>55.883971090000003</v>
      </c>
      <c r="R780">
        <v>80.531311002999999</v>
      </c>
      <c r="S780">
        <v>61.708682070999998</v>
      </c>
      <c r="T780">
        <v>69.508312699000001</v>
      </c>
      <c r="U780"/>
      <c r="V780">
        <v>116.24211809400001</v>
      </c>
      <c r="W780"/>
      <c r="X780"/>
      <c r="Y780"/>
      <c r="Z780">
        <v>8.5687017890000003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53.981222058999997</v>
      </c>
      <c r="AM780"/>
      <c r="AN780">
        <v>78.838627701999997</v>
      </c>
      <c r="AO780"/>
      <c r="AP780"/>
      <c r="AQ780"/>
      <c r="AR780">
        <v>59.760574050999999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36.810326486999998</v>
      </c>
      <c r="C781">
        <v>52.293833321000001</v>
      </c>
      <c r="D781">
        <v>60.590448516999999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66.215015342000001</v>
      </c>
      <c r="N781">
        <v>85.092133803999999</v>
      </c>
      <c r="O781"/>
      <c r="P781"/>
      <c r="Q781">
        <v>53.855514788999997</v>
      </c>
      <c r="R781">
        <v>80.937624380000003</v>
      </c>
      <c r="S781">
        <v>62.290804774000001</v>
      </c>
      <c r="T781">
        <v>69.932790944000004</v>
      </c>
      <c r="U781"/>
      <c r="V781">
        <v>116.991158924</v>
      </c>
      <c r="W781"/>
      <c r="X781"/>
      <c r="Y781"/>
      <c r="Z781">
        <v>9.2209126860000001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54.494699570999998</v>
      </c>
      <c r="AM781"/>
      <c r="AN781">
        <v>80.265504101999994</v>
      </c>
      <c r="AO781"/>
      <c r="AP781"/>
      <c r="AQ781"/>
      <c r="AR781">
        <v>59.473263598999999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38.724157349000002</v>
      </c>
      <c r="C782">
        <v>53.205924709999998</v>
      </c>
      <c r="D782">
        <v>59.378985896000003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65.788298178000005</v>
      </c>
      <c r="N782">
        <v>85.011964687000003</v>
      </c>
      <c r="O782"/>
      <c r="P782"/>
      <c r="Q782">
        <v>55.833259681999998</v>
      </c>
      <c r="R782">
        <v>81.262675076999997</v>
      </c>
      <c r="S782">
        <v>62.850946077000003</v>
      </c>
      <c r="T782">
        <v>70.251149628999997</v>
      </c>
      <c r="U782"/>
      <c r="V782">
        <v>117.912779184</v>
      </c>
      <c r="W782"/>
      <c r="X782"/>
      <c r="Y782"/>
      <c r="Z782">
        <v>8.8160921289999994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55.008728247000001</v>
      </c>
      <c r="AM782"/>
      <c r="AN782">
        <v>80.582451512999995</v>
      </c>
      <c r="AO782"/>
      <c r="AP782"/>
      <c r="AQ782"/>
      <c r="AR782">
        <v>60.794891679000003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38.415165195999997</v>
      </c>
      <c r="C783">
        <v>52.988358949000002</v>
      </c>
      <c r="D783">
        <v>61.705211695000003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65.599557892999997</v>
      </c>
      <c r="N783">
        <v>84.235858422000007</v>
      </c>
      <c r="O783"/>
      <c r="P783"/>
      <c r="Q783">
        <v>55.174011384000003</v>
      </c>
      <c r="R783">
        <v>81.018887049</v>
      </c>
      <c r="S783">
        <v>63.134572871000003</v>
      </c>
      <c r="T783">
        <v>70.251149628999997</v>
      </c>
      <c r="U783"/>
      <c r="V783">
        <v>112.30555494399999</v>
      </c>
      <c r="W783"/>
      <c r="X783"/>
      <c r="Y783"/>
      <c r="Z783">
        <v>8.9285422840000006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55.142170530000001</v>
      </c>
      <c r="AM783"/>
      <c r="AN783">
        <v>82.497023486000003</v>
      </c>
      <c r="AO783"/>
      <c r="AP783"/>
      <c r="AQ783"/>
      <c r="AR783">
        <v>60.622505408000002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38.436010250999999</v>
      </c>
      <c r="C784">
        <v>53.113422485999997</v>
      </c>
      <c r="D784">
        <v>58.878499048999998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65.427229808000007</v>
      </c>
      <c r="N784">
        <v>82.813432004999996</v>
      </c>
      <c r="O784"/>
      <c r="P784"/>
      <c r="Q784">
        <v>55.681125459</v>
      </c>
      <c r="R784">
        <v>80.856361700999997</v>
      </c>
      <c r="S784">
        <v>63.090959749</v>
      </c>
      <c r="T784">
        <v>69.508312699000001</v>
      </c>
      <c r="U784"/>
      <c r="V784">
        <v>118.431438005</v>
      </c>
      <c r="W784"/>
      <c r="X784"/>
      <c r="Y784"/>
      <c r="Z784">
        <v>9.1309525619999992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55.150672921999998</v>
      </c>
      <c r="AM784"/>
      <c r="AN784">
        <v>78.851698803000005</v>
      </c>
      <c r="AO784"/>
      <c r="AP784"/>
      <c r="AQ784"/>
      <c r="AR784">
        <v>60.335194954999999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38.612332426000002</v>
      </c>
      <c r="C785">
        <v>52.777779449000001</v>
      </c>
      <c r="D785">
        <v>61.340754474000001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65.361581013000006</v>
      </c>
      <c r="N785">
        <v>83.670209623000005</v>
      </c>
      <c r="O785"/>
      <c r="P785"/>
      <c r="Q785">
        <v>56.086816720000002</v>
      </c>
      <c r="R785">
        <v>79.556158902000007</v>
      </c>
      <c r="S785">
        <v>63.035585734999998</v>
      </c>
      <c r="T785">
        <v>68.553236647000006</v>
      </c>
      <c r="U785"/>
      <c r="V785">
        <v>116.178065117</v>
      </c>
      <c r="W785"/>
      <c r="X785"/>
      <c r="Y785"/>
      <c r="Z785">
        <v>9.2883827790000009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55.161331973999999</v>
      </c>
      <c r="AM785"/>
      <c r="AN785">
        <v>78.843807995000006</v>
      </c>
      <c r="AO785"/>
      <c r="AP785"/>
      <c r="AQ785"/>
      <c r="AR785">
        <v>60.967277950000003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38.936573316999997</v>
      </c>
      <c r="C786">
        <v>53.820563622999998</v>
      </c>
      <c r="D786">
        <v>63.271085823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66.387343427000005</v>
      </c>
      <c r="N786">
        <v>83.384780818999999</v>
      </c>
      <c r="O786"/>
      <c r="P786"/>
      <c r="Q786">
        <v>56.492507979999999</v>
      </c>
      <c r="R786">
        <v>81.668988452999997</v>
      </c>
      <c r="S786">
        <v>63.730397332000003</v>
      </c>
      <c r="T786">
        <v>67.704280155999996</v>
      </c>
      <c r="U786"/>
      <c r="V786">
        <v>117.329923306</v>
      </c>
      <c r="W786"/>
      <c r="X786"/>
      <c r="Y786"/>
      <c r="Z786">
        <v>9.3108728099999993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55.706517271999999</v>
      </c>
      <c r="AM786"/>
      <c r="AN786">
        <v>81.394919975999997</v>
      </c>
      <c r="AO786"/>
      <c r="AP786"/>
      <c r="AQ786"/>
      <c r="AR786">
        <v>62.748602753999997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38.937796284999997</v>
      </c>
      <c r="C787">
        <v>53.508549389999999</v>
      </c>
      <c r="D787">
        <v>64.291292987999995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63.047461007999999</v>
      </c>
      <c r="N787">
        <v>83.452581526000003</v>
      </c>
      <c r="O787"/>
      <c r="P787"/>
      <c r="Q787">
        <v>56.695353609999998</v>
      </c>
      <c r="R787">
        <v>79.718684250999999</v>
      </c>
      <c r="S787">
        <v>63.013827120000002</v>
      </c>
      <c r="T787">
        <v>67.173682349000003</v>
      </c>
      <c r="U787"/>
      <c r="V787">
        <v>116.837671292</v>
      </c>
      <c r="W787"/>
      <c r="X787"/>
      <c r="Y787"/>
      <c r="Z787">
        <v>9.9630837069999991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55.274259886999999</v>
      </c>
      <c r="AM787"/>
      <c r="AN787">
        <v>80.834002071</v>
      </c>
      <c r="AO787"/>
      <c r="AP787"/>
      <c r="AQ787"/>
      <c r="AR787">
        <v>61.484436764000002</v>
      </c>
      <c r="AS787"/>
      <c r="AT787">
        <v>53.970759162</v>
      </c>
      <c r="AU787"/>
    </row>
    <row r="788" spans="1:47" x14ac:dyDescent="0.35">
      <c r="A788" s="84">
        <v>30864</v>
      </c>
      <c r="B788">
        <v>38.998863180000001</v>
      </c>
      <c r="C788">
        <v>53.100480193000003</v>
      </c>
      <c r="D788">
        <v>63.900136744999998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66.666350804000004</v>
      </c>
      <c r="N788">
        <v>83.903819014000007</v>
      </c>
      <c r="O788"/>
      <c r="P788"/>
      <c r="Q788">
        <v>57.303890500000001</v>
      </c>
      <c r="R788">
        <v>81.100149728000005</v>
      </c>
      <c r="S788">
        <v>63.946974355999998</v>
      </c>
      <c r="T788">
        <v>67.067562787</v>
      </c>
      <c r="U788"/>
      <c r="V788">
        <v>111.968873793</v>
      </c>
      <c r="W788"/>
      <c r="X788"/>
      <c r="Y788"/>
      <c r="Z788">
        <v>9.6032432120000006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55.955744543000002</v>
      </c>
      <c r="AM788"/>
      <c r="AN788">
        <v>84.888798058000006</v>
      </c>
      <c r="AO788"/>
      <c r="AP788"/>
      <c r="AQ788"/>
      <c r="AR788">
        <v>60.679967498000003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39.400905928999997</v>
      </c>
      <c r="C789">
        <v>53.572458875000002</v>
      </c>
      <c r="D789">
        <v>63.520781366000001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68.135242581</v>
      </c>
      <c r="N789">
        <v>87.628401898999996</v>
      </c>
      <c r="O789"/>
      <c r="P789"/>
      <c r="Q789">
        <v>56.746065016999999</v>
      </c>
      <c r="R789">
        <v>81.100149728000005</v>
      </c>
      <c r="S789">
        <v>64.380304718000005</v>
      </c>
      <c r="T789">
        <v>67.173682349000003</v>
      </c>
      <c r="U789"/>
      <c r="V789">
        <v>126.53995177100001</v>
      </c>
      <c r="W789"/>
      <c r="X789"/>
      <c r="Y789"/>
      <c r="Z789">
        <v>8.8610721909999999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56.453056545999999</v>
      </c>
      <c r="AM789"/>
      <c r="AN789">
        <v>83.309105575000004</v>
      </c>
      <c r="AO789"/>
      <c r="AP789"/>
      <c r="AQ789"/>
      <c r="AR789">
        <v>62.346368120999998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41.349222171000001</v>
      </c>
      <c r="C790">
        <v>54.238340022000003</v>
      </c>
      <c r="D790">
        <v>63.148243117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67.831616905999994</v>
      </c>
      <c r="N790">
        <v>84.366383352</v>
      </c>
      <c r="O790"/>
      <c r="P790"/>
      <c r="Q790">
        <v>56.898199239999997</v>
      </c>
      <c r="R790">
        <v>80.937624380000003</v>
      </c>
      <c r="S790">
        <v>64.148680885999994</v>
      </c>
      <c r="T790">
        <v>67.279801910000003</v>
      </c>
      <c r="U790"/>
      <c r="V790">
        <v>120.79472122999999</v>
      </c>
      <c r="W790"/>
      <c r="X790"/>
      <c r="Y790"/>
      <c r="Z790">
        <v>9.7381833980000003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56.323610938999998</v>
      </c>
      <c r="AM790"/>
      <c r="AN790">
        <v>84.075623726000003</v>
      </c>
      <c r="AO790"/>
      <c r="AP790"/>
      <c r="AQ790"/>
      <c r="AR790">
        <v>63.323223658000003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40.024040536999998</v>
      </c>
      <c r="C791">
        <v>53.651978657999997</v>
      </c>
      <c r="D791">
        <v>64.046803859999997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67.232571656000005</v>
      </c>
      <c r="N791">
        <v>84.575297022000001</v>
      </c>
      <c r="O791"/>
      <c r="P791"/>
      <c r="Q791">
        <v>57.861715983000003</v>
      </c>
      <c r="R791">
        <v>81.262675076999997</v>
      </c>
      <c r="S791">
        <v>64.532560513999996</v>
      </c>
      <c r="T791">
        <v>67.598160594000007</v>
      </c>
      <c r="U791"/>
      <c r="V791">
        <v>120.170628006</v>
      </c>
      <c r="W791"/>
      <c r="X791"/>
      <c r="Y791"/>
      <c r="Z791">
        <v>9.5357731189999999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56.462114561999996</v>
      </c>
      <c r="AM791"/>
      <c r="AN791">
        <v>81.810011204999995</v>
      </c>
      <c r="AO791"/>
      <c r="AP791"/>
      <c r="AQ791"/>
      <c r="AR791">
        <v>63.782920382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38.734775585999998</v>
      </c>
      <c r="C792">
        <v>52.439776577000003</v>
      </c>
      <c r="D792">
        <v>64.666754378999997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66.969976478000007</v>
      </c>
      <c r="N792">
        <v>83.484035864999996</v>
      </c>
      <c r="O792"/>
      <c r="P792"/>
      <c r="Q792">
        <v>58.673098502999999</v>
      </c>
      <c r="R792">
        <v>80.043734947999994</v>
      </c>
      <c r="S792">
        <v>64.531913106000005</v>
      </c>
      <c r="T792">
        <v>67.916519277999996</v>
      </c>
      <c r="U792"/>
      <c r="V792">
        <v>116.88608919399999</v>
      </c>
      <c r="W792"/>
      <c r="X792"/>
      <c r="Y792"/>
      <c r="Z792">
        <v>9.7831634600000008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56.537779110000002</v>
      </c>
      <c r="AM792"/>
      <c r="AN792">
        <v>85.038007467</v>
      </c>
      <c r="AO792"/>
      <c r="AP792"/>
      <c r="AQ792"/>
      <c r="AR792">
        <v>63.955306653000001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41.471435384000003</v>
      </c>
      <c r="C793">
        <v>55.474374130000001</v>
      </c>
      <c r="D793">
        <v>66.161455807999999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67.823410807000002</v>
      </c>
      <c r="N793">
        <v>84.251635213</v>
      </c>
      <c r="O793"/>
      <c r="P793"/>
      <c r="Q793">
        <v>60.093017914000001</v>
      </c>
      <c r="R793">
        <v>80.043734947999994</v>
      </c>
      <c r="S793">
        <v>64.687169510000004</v>
      </c>
      <c r="T793">
        <v>68.553236647000006</v>
      </c>
      <c r="U793"/>
      <c r="V793">
        <v>113.13758510700001</v>
      </c>
      <c r="W793"/>
      <c r="X793"/>
      <c r="Y793"/>
      <c r="Z793">
        <v>10.008063769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56.787192462</v>
      </c>
      <c r="AM793"/>
      <c r="AN793">
        <v>81.396166307000001</v>
      </c>
      <c r="AO793"/>
      <c r="AP793"/>
      <c r="AQ793"/>
      <c r="AR793">
        <v>65.794093547000003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41.073895944999997</v>
      </c>
      <c r="C794">
        <v>52.974536583000003</v>
      </c>
      <c r="D794">
        <v>66.542001861000003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68.388824873999994</v>
      </c>
      <c r="N794">
        <v>84.498787903999997</v>
      </c>
      <c r="O794"/>
      <c r="P794"/>
      <c r="Q794">
        <v>58.270297704999997</v>
      </c>
      <c r="R794">
        <v>80.668157346000001</v>
      </c>
      <c r="S794">
        <v>64.727336073999993</v>
      </c>
      <c r="T794">
        <v>69.296073575999998</v>
      </c>
      <c r="U794"/>
      <c r="V794">
        <v>118.062462642</v>
      </c>
      <c r="W794">
        <v>44.217740777000003</v>
      </c>
      <c r="X794"/>
      <c r="Y794"/>
      <c r="Z794">
        <v>9.8281435219999995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57.040019215000001</v>
      </c>
      <c r="AM794">
        <v>34.999314994000002</v>
      </c>
      <c r="AN794">
        <v>82.645121144000001</v>
      </c>
      <c r="AO794"/>
      <c r="AP794"/>
      <c r="AQ794"/>
      <c r="AR794">
        <v>63.495609928999997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40.499678826</v>
      </c>
      <c r="C795">
        <v>53.917087918</v>
      </c>
      <c r="D795">
        <v>65.282937118999996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68.131616589999993</v>
      </c>
      <c r="N795">
        <v>84.151903997000005</v>
      </c>
      <c r="O795"/>
      <c r="P795"/>
      <c r="Q795">
        <v>58.742600017000001</v>
      </c>
      <c r="R795">
        <v>82.044747061999999</v>
      </c>
      <c r="S795">
        <v>65.190366095000002</v>
      </c>
      <c r="T795">
        <v>70.357269189999997</v>
      </c>
      <c r="U795"/>
      <c r="V795">
        <v>118.348456598</v>
      </c>
      <c r="W795">
        <v>44.083476382000001</v>
      </c>
      <c r="X795"/>
      <c r="Y795"/>
      <c r="Z795">
        <v>9.6932033359999998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57.301671650000003</v>
      </c>
      <c r="AM795">
        <v>34.759482403</v>
      </c>
      <c r="AN795">
        <v>80.361530832</v>
      </c>
      <c r="AO795"/>
      <c r="AP795"/>
      <c r="AQ795"/>
      <c r="AR795">
        <v>62.920989024999997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40.958230035</v>
      </c>
      <c r="C796">
        <v>54.493317830999999</v>
      </c>
      <c r="D796">
        <v>67.101706368999999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68.665085624</v>
      </c>
      <c r="N796">
        <v>84.581619567999994</v>
      </c>
      <c r="O796"/>
      <c r="P796"/>
      <c r="Q796">
        <v>60.690847052000002</v>
      </c>
      <c r="R796">
        <v>82.411837653000006</v>
      </c>
      <c r="S796">
        <v>65.262252994999997</v>
      </c>
      <c r="T796">
        <v>71.630703925999995</v>
      </c>
      <c r="U796"/>
      <c r="V796">
        <v>118.53242879299999</v>
      </c>
      <c r="W796">
        <v>45.068081946</v>
      </c>
      <c r="X796"/>
      <c r="Y796"/>
      <c r="Z796">
        <v>10.322924201999999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57.422061206000002</v>
      </c>
      <c r="AM796">
        <v>35.811642579000001</v>
      </c>
      <c r="AN796">
        <v>83.829460499000007</v>
      </c>
      <c r="AO796"/>
      <c r="AP796"/>
      <c r="AQ796"/>
      <c r="AR796">
        <v>64.644851738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40.285860511999999</v>
      </c>
      <c r="C797">
        <v>54.694071407999999</v>
      </c>
      <c r="D797">
        <v>61.858112939000002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67.941091935000003</v>
      </c>
      <c r="N797">
        <v>85.036511040999997</v>
      </c>
      <c r="O797"/>
      <c r="P797"/>
      <c r="Q797">
        <v>59.687204639999997</v>
      </c>
      <c r="R797">
        <v>81.494111176000004</v>
      </c>
      <c r="S797">
        <v>65.271947028</v>
      </c>
      <c r="T797">
        <v>72.691899539999994</v>
      </c>
      <c r="U797"/>
      <c r="V797">
        <v>114.872859414</v>
      </c>
      <c r="W797">
        <v>43.725437995</v>
      </c>
      <c r="X797"/>
      <c r="Y797"/>
      <c r="Z797">
        <v>9.7381833980000003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57.343327152999997</v>
      </c>
      <c r="AM797">
        <v>35.197086413000001</v>
      </c>
      <c r="AN797">
        <v>82.236802980999997</v>
      </c>
      <c r="AO797"/>
      <c r="AP797"/>
      <c r="AQ797"/>
      <c r="AR797">
        <v>64.644851738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40.295723834</v>
      </c>
      <c r="C798">
        <v>54.817974309</v>
      </c>
      <c r="D798">
        <v>65.834647255999997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68.846084046000001</v>
      </c>
      <c r="N798">
        <v>84.613882896000007</v>
      </c>
      <c r="O798"/>
      <c r="P798"/>
      <c r="Q798">
        <v>60.808922629999998</v>
      </c>
      <c r="R798">
        <v>82.320065005000004</v>
      </c>
      <c r="S798">
        <v>65.726499216999997</v>
      </c>
      <c r="T798">
        <v>73.434736470000004</v>
      </c>
      <c r="U798"/>
      <c r="V798">
        <v>121.106545995</v>
      </c>
      <c r="W798">
        <v>44.844307954000001</v>
      </c>
      <c r="X798"/>
      <c r="Y798"/>
      <c r="Z798">
        <v>9.7606734290000006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57.785122600999998</v>
      </c>
      <c r="AM798">
        <v>35.157528571999997</v>
      </c>
      <c r="AN798">
        <v>82.742746550000007</v>
      </c>
      <c r="AO798"/>
      <c r="AP798"/>
      <c r="AQ798"/>
      <c r="AR798">
        <v>64.415003376000001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42.271935272999997</v>
      </c>
      <c r="C799">
        <v>54.780886250000002</v>
      </c>
      <c r="D799">
        <v>66.922103750000005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68.255457616000001</v>
      </c>
      <c r="N799">
        <v>83.180443401000005</v>
      </c>
      <c r="O799"/>
      <c r="P799"/>
      <c r="Q799">
        <v>60.041431373999998</v>
      </c>
      <c r="R799">
        <v>81.127020584999997</v>
      </c>
      <c r="S799">
        <v>65.598487016000007</v>
      </c>
      <c r="T799">
        <v>73.434736470000004</v>
      </c>
      <c r="U799"/>
      <c r="V799">
        <v>123.06661241099999</v>
      </c>
      <c r="W799">
        <v>44.710043558999999</v>
      </c>
      <c r="X799"/>
      <c r="Y799"/>
      <c r="Z799">
        <v>9.5357731189999999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57.552899859</v>
      </c>
      <c r="AM799">
        <v>35.661766954000001</v>
      </c>
      <c r="AN799">
        <v>82.640403194000001</v>
      </c>
      <c r="AO799"/>
      <c r="AP799"/>
      <c r="AQ799"/>
      <c r="AR799">
        <v>65.621707275000006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41.130172324999997</v>
      </c>
      <c r="C800">
        <v>53.878606499999997</v>
      </c>
      <c r="D800">
        <v>68.780164941999999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68.865136511000003</v>
      </c>
      <c r="N800">
        <v>85.960678353000006</v>
      </c>
      <c r="O800"/>
      <c r="P800"/>
      <c r="Q800">
        <v>57.738957603999999</v>
      </c>
      <c r="R800">
        <v>81.310565879999999</v>
      </c>
      <c r="S800">
        <v>65.626403894999996</v>
      </c>
      <c r="T800">
        <v>72.904138662999998</v>
      </c>
      <c r="U800"/>
      <c r="V800">
        <v>122.082332433</v>
      </c>
      <c r="W800">
        <v>46.992538275000001</v>
      </c>
      <c r="X800"/>
      <c r="Y800"/>
      <c r="Z800">
        <v>9.6482232739999993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57.685247038999997</v>
      </c>
      <c r="AM800">
        <v>36.119510019000003</v>
      </c>
      <c r="AN800">
        <v>80.935118978000006</v>
      </c>
      <c r="AO800"/>
      <c r="AP800"/>
      <c r="AQ800"/>
      <c r="AR800">
        <v>62.116519758999999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41.848918886</v>
      </c>
      <c r="C801">
        <v>54.492019116999998</v>
      </c>
      <c r="D801">
        <v>69.384507740000004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68.969925071999995</v>
      </c>
      <c r="N801">
        <v>87.082698140000005</v>
      </c>
      <c r="O801"/>
      <c r="P801"/>
      <c r="Q801">
        <v>59.037788962</v>
      </c>
      <c r="R801">
        <v>81.310565879999999</v>
      </c>
      <c r="S801">
        <v>65.513348157999999</v>
      </c>
      <c r="T801">
        <v>72.373540856000005</v>
      </c>
      <c r="U801"/>
      <c r="V801">
        <v>124.433059691</v>
      </c>
      <c r="W801">
        <v>44.710043558999999</v>
      </c>
      <c r="X801"/>
      <c r="Y801"/>
      <c r="Z801">
        <v>9.2658927480000006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57.683279444999997</v>
      </c>
      <c r="AM801">
        <v>36.536265020000002</v>
      </c>
      <c r="AN801">
        <v>82.545850338999998</v>
      </c>
      <c r="AO801"/>
      <c r="AP801"/>
      <c r="AQ801"/>
      <c r="AR801">
        <v>65.909017727999995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42.199810438999997</v>
      </c>
      <c r="C802">
        <v>55.871029655999997</v>
      </c>
      <c r="D802">
        <v>70.198317721999999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68.874662744000005</v>
      </c>
      <c r="N802">
        <v>86.688419701000001</v>
      </c>
      <c r="O802"/>
      <c r="P802"/>
      <c r="Q802">
        <v>59.037788962</v>
      </c>
      <c r="R802">
        <v>81.494111176000004</v>
      </c>
      <c r="S802">
        <v>65.475185269999997</v>
      </c>
      <c r="T802">
        <v>72.055182172000002</v>
      </c>
      <c r="U802"/>
      <c r="V802">
        <v>124.263375901</v>
      </c>
      <c r="W802">
        <v>45.336610735999997</v>
      </c>
      <c r="X802"/>
      <c r="Y802"/>
      <c r="Z802">
        <v>9.6932033359999998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57.670243182999997</v>
      </c>
      <c r="AM802">
        <v>36.754373813000001</v>
      </c>
      <c r="AN802">
        <v>80.289554589999995</v>
      </c>
      <c r="AO802"/>
      <c r="AP802"/>
      <c r="AQ802"/>
      <c r="AR802">
        <v>65.966479817999996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40.720541406999999</v>
      </c>
      <c r="C803">
        <v>55.369122689000001</v>
      </c>
      <c r="D803">
        <v>71.621227684999994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69.493867872999999</v>
      </c>
      <c r="N803">
        <v>87.620765121000005</v>
      </c>
      <c r="O803"/>
      <c r="P803"/>
      <c r="Q803">
        <v>58.742600017000001</v>
      </c>
      <c r="R803">
        <v>82.320065005000004</v>
      </c>
      <c r="S803">
        <v>65.631339632999996</v>
      </c>
      <c r="T803">
        <v>71.949062611000002</v>
      </c>
      <c r="U803"/>
      <c r="V803">
        <v>124.72825637299999</v>
      </c>
      <c r="W803">
        <v>45.068081946</v>
      </c>
      <c r="X803"/>
      <c r="Y803"/>
      <c r="Z803">
        <v>9.6032432120000006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57.820952501000001</v>
      </c>
      <c r="AM803">
        <v>36.863642294999998</v>
      </c>
      <c r="AN803">
        <v>85.601969419</v>
      </c>
      <c r="AO803"/>
      <c r="AP803"/>
      <c r="AQ803"/>
      <c r="AR803">
        <v>63.955306653000001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42.050987556000003</v>
      </c>
      <c r="C804">
        <v>56.928402792999997</v>
      </c>
      <c r="D804">
        <v>71.844649318999998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70.132125466000005</v>
      </c>
      <c r="N804">
        <v>87.605479537999997</v>
      </c>
      <c r="O804"/>
      <c r="P804"/>
      <c r="Q804">
        <v>59.155864539</v>
      </c>
      <c r="R804">
        <v>83.237791482999995</v>
      </c>
      <c r="S804">
        <v>66.014621477999995</v>
      </c>
      <c r="T804">
        <v>71.842943048999999</v>
      </c>
      <c r="U804"/>
      <c r="V804">
        <v>123.09822855199999</v>
      </c>
      <c r="W804">
        <v>44.799553156000002</v>
      </c>
      <c r="X804"/>
      <c r="Y804"/>
      <c r="Z804">
        <v>9.9405936760000007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58.280129522000003</v>
      </c>
      <c r="AM804">
        <v>36.658042166999998</v>
      </c>
      <c r="AN804">
        <v>82.400161381999993</v>
      </c>
      <c r="AO804"/>
      <c r="AP804"/>
      <c r="AQ804"/>
      <c r="AR804">
        <v>63.782920382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41.149105044000002</v>
      </c>
      <c r="C805">
        <v>55.530148218999997</v>
      </c>
      <c r="D805">
        <v>73.091157971000001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69.560551501999996</v>
      </c>
      <c r="N805">
        <v>86.966800172999996</v>
      </c>
      <c r="O805"/>
      <c r="P805"/>
      <c r="Q805">
        <v>59.628166851000003</v>
      </c>
      <c r="R805">
        <v>82.411837653000006</v>
      </c>
      <c r="S805">
        <v>65.885772549999999</v>
      </c>
      <c r="T805">
        <v>71.949062611000002</v>
      </c>
      <c r="U805"/>
      <c r="V805">
        <v>126.229967825</v>
      </c>
      <c r="W805">
        <v>43.725437995</v>
      </c>
      <c r="X805"/>
      <c r="Y805"/>
      <c r="Z805">
        <v>9.7606734290000006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57.971372668999997</v>
      </c>
      <c r="AM805">
        <v>37.505615433999999</v>
      </c>
      <c r="AN805">
        <v>83.167041046999998</v>
      </c>
      <c r="AO805"/>
      <c r="AP805"/>
      <c r="AQ805"/>
      <c r="AR805">
        <v>61.886671397000001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41.283278592000002</v>
      </c>
      <c r="C806">
        <v>55.265240280999997</v>
      </c>
      <c r="D806">
        <v>74.351273640000002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69.989231974999996</v>
      </c>
      <c r="N806">
        <v>86.907075324000004</v>
      </c>
      <c r="O806"/>
      <c r="P806"/>
      <c r="Q806">
        <v>60.395658107999999</v>
      </c>
      <c r="R806">
        <v>82.778928243999999</v>
      </c>
      <c r="S806">
        <v>66.309846363000005</v>
      </c>
      <c r="T806">
        <v>72.055182172000002</v>
      </c>
      <c r="U806"/>
      <c r="V806">
        <v>120.508008266</v>
      </c>
      <c r="W806">
        <v>44.486269567000001</v>
      </c>
      <c r="X806"/>
      <c r="Y806"/>
      <c r="Z806">
        <v>9.6707133049999996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58.229612770000003</v>
      </c>
      <c r="AM806">
        <v>37.159112231999998</v>
      </c>
      <c r="AN806">
        <v>83.336428803999993</v>
      </c>
      <c r="AO806"/>
      <c r="AP806"/>
      <c r="AQ806"/>
      <c r="AR806">
        <v>64.874700099999998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41.940808904999997</v>
      </c>
      <c r="C807">
        <v>55.516337067999999</v>
      </c>
      <c r="D807">
        <v>74.262036355000006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70.217861561000007</v>
      </c>
      <c r="N807">
        <v>87.654721613000007</v>
      </c>
      <c r="O807"/>
      <c r="P807"/>
      <c r="Q807">
        <v>59.864318007000001</v>
      </c>
      <c r="R807">
        <v>81.952974415</v>
      </c>
      <c r="S807">
        <v>66.149505555000005</v>
      </c>
      <c r="T807">
        <v>72.373540856000005</v>
      </c>
      <c r="U807"/>
      <c r="V807">
        <v>121.500248584</v>
      </c>
      <c r="W807">
        <v>44.262495575000003</v>
      </c>
      <c r="X807"/>
      <c r="Y807"/>
      <c r="Z807">
        <v>9.9181036450000004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58.213990242999998</v>
      </c>
      <c r="AM807">
        <v>37.291909152000002</v>
      </c>
      <c r="AN807">
        <v>84.948033030000005</v>
      </c>
      <c r="AO807"/>
      <c r="AP807"/>
      <c r="AQ807"/>
      <c r="AR807">
        <v>64.529927556999993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42.347294865000002</v>
      </c>
      <c r="C808">
        <v>56.513011370000001</v>
      </c>
      <c r="D808">
        <v>70.079440860999995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69.484341639999997</v>
      </c>
      <c r="N808">
        <v>89.353885461999994</v>
      </c>
      <c r="O808"/>
      <c r="P808"/>
      <c r="Q808">
        <v>57.857033182000002</v>
      </c>
      <c r="R808">
        <v>81.677656471000006</v>
      </c>
      <c r="S808">
        <v>65.975247987000003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10.187984017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58.031935556000001</v>
      </c>
      <c r="AM808">
        <v>37.23184406</v>
      </c>
      <c r="AN808">
        <v>86.678577579000006</v>
      </c>
      <c r="AO808"/>
      <c r="AP808"/>
      <c r="AQ808"/>
      <c r="AR808">
        <v>65.909017727999995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41.688121860999999</v>
      </c>
      <c r="C809">
        <v>54.582355448999998</v>
      </c>
      <c r="D809">
        <v>74.078218507000003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71.199063534000004</v>
      </c>
      <c r="N809">
        <v>88.871839222000006</v>
      </c>
      <c r="O809"/>
      <c r="P809"/>
      <c r="Q809">
        <v>59.864318007000001</v>
      </c>
      <c r="R809">
        <v>83.788427369000004</v>
      </c>
      <c r="S809">
        <v>66.238521732999999</v>
      </c>
      <c r="T809">
        <v>73.328616908000001</v>
      </c>
      <c r="U809"/>
      <c r="V809">
        <v>127.994868536</v>
      </c>
      <c r="W809">
        <v>47.440086258999997</v>
      </c>
      <c r="X809"/>
      <c r="Y809"/>
      <c r="Z809">
        <v>10.053043831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58.177771866999997</v>
      </c>
      <c r="AM809">
        <v>37.726647915000001</v>
      </c>
      <c r="AN809">
        <v>88.909808747</v>
      </c>
      <c r="AO809"/>
      <c r="AP809"/>
      <c r="AQ809"/>
      <c r="AR809">
        <v>63.093375295999998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41.849370516999997</v>
      </c>
      <c r="C810">
        <v>54.289805825000002</v>
      </c>
      <c r="D810">
        <v>73.745413377000006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69.255712054</v>
      </c>
      <c r="N810">
        <v>85.792862733999996</v>
      </c>
      <c r="O810"/>
      <c r="P810"/>
      <c r="Q810">
        <v>58.329335493999999</v>
      </c>
      <c r="R810">
        <v>81.218793233</v>
      </c>
      <c r="S810">
        <v>65.903797937999997</v>
      </c>
      <c r="T810">
        <v>73.540856031000004</v>
      </c>
      <c r="U810"/>
      <c r="V810">
        <v>119.966663469</v>
      </c>
      <c r="W810">
        <v>45.291855937999998</v>
      </c>
      <c r="X810"/>
      <c r="Y810"/>
      <c r="Z810">
        <v>9.4008329340000003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57.766456298999998</v>
      </c>
      <c r="AM810">
        <v>37.552338826000003</v>
      </c>
      <c r="AN810">
        <v>86.232770755000004</v>
      </c>
      <c r="AO810"/>
      <c r="AP810"/>
      <c r="AQ810"/>
      <c r="AR810">
        <v>63.208299476999997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42.167199113999999</v>
      </c>
      <c r="C811">
        <v>55.169665606000002</v>
      </c>
      <c r="D811">
        <v>75.537547437000001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70.398859982999994</v>
      </c>
      <c r="N811">
        <v>91.057880190000006</v>
      </c>
      <c r="O811"/>
      <c r="P811"/>
      <c r="Q811">
        <v>59.569129062000002</v>
      </c>
      <c r="R811">
        <v>81.861201766999997</v>
      </c>
      <c r="S811">
        <v>66.010603649000004</v>
      </c>
      <c r="T811">
        <v>73.646975592999993</v>
      </c>
      <c r="U811"/>
      <c r="V811">
        <v>122.60134331099999</v>
      </c>
      <c r="W811">
        <v>45.381365533999997</v>
      </c>
      <c r="X811"/>
      <c r="Y811"/>
      <c r="Z811">
        <v>9.9630837069999991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58.071153264000003</v>
      </c>
      <c r="AM811">
        <v>36.929575278000002</v>
      </c>
      <c r="AN811">
        <v>87.543501234999994</v>
      </c>
      <c r="AO811"/>
      <c r="AP811"/>
      <c r="AQ811"/>
      <c r="AR811">
        <v>63.610534110000003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41.005373026000001</v>
      </c>
      <c r="C812">
        <v>56.628033742</v>
      </c>
      <c r="D812">
        <v>75.603433035999998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70.541753474000004</v>
      </c>
      <c r="N812">
        <v>87.747578927000006</v>
      </c>
      <c r="O812"/>
      <c r="P812"/>
      <c r="Q812">
        <v>61.399300519999997</v>
      </c>
      <c r="R812">
        <v>81.952974415</v>
      </c>
      <c r="S812">
        <v>66.389111534999998</v>
      </c>
      <c r="T812">
        <v>73.540856031000004</v>
      </c>
      <c r="U812"/>
      <c r="V812">
        <v>128.06164244799999</v>
      </c>
      <c r="W812">
        <v>46.679254686999997</v>
      </c>
      <c r="X812"/>
      <c r="Y812"/>
      <c r="Z812">
        <v>9.6932033359999998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58.303273650999998</v>
      </c>
      <c r="AM812">
        <v>37.597671916000003</v>
      </c>
      <c r="AN812">
        <v>88.653284619000004</v>
      </c>
      <c r="AO812"/>
      <c r="AP812"/>
      <c r="AQ812"/>
      <c r="AR812">
        <v>64.242617104999994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42.062141863999997</v>
      </c>
      <c r="C813">
        <v>56.014584051999996</v>
      </c>
      <c r="D813">
        <v>76.261860830000003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70.103546768000001</v>
      </c>
      <c r="N813">
        <v>86.679068709000006</v>
      </c>
      <c r="O813"/>
      <c r="P813"/>
      <c r="Q813">
        <v>60.513733686000002</v>
      </c>
      <c r="R813">
        <v>81.952974415</v>
      </c>
      <c r="S813">
        <v>65.872403132000002</v>
      </c>
      <c r="T813">
        <v>73.646975592999993</v>
      </c>
      <c r="U813"/>
      <c r="V813">
        <v>118.338235399</v>
      </c>
      <c r="W813">
        <v>45.784158720000001</v>
      </c>
      <c r="X813"/>
      <c r="Y813"/>
      <c r="Z813">
        <v>9.9630837069999991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57.962951298999997</v>
      </c>
      <c r="AM813">
        <v>36.893075222</v>
      </c>
      <c r="AN813">
        <v>90.799689443000005</v>
      </c>
      <c r="AO813"/>
      <c r="AP813"/>
      <c r="AQ813"/>
      <c r="AR813">
        <v>64.644851738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41.480585896000001</v>
      </c>
      <c r="C814">
        <v>55.137239673000003</v>
      </c>
      <c r="D814">
        <v>78.871259309999999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70.637015801999993</v>
      </c>
      <c r="N814">
        <v>88.256596482999996</v>
      </c>
      <c r="O814"/>
      <c r="P814"/>
      <c r="Q814">
        <v>60.808922629999998</v>
      </c>
      <c r="R814">
        <v>82.687155595999997</v>
      </c>
      <c r="S814">
        <v>66.360143315000002</v>
      </c>
      <c r="T814">
        <v>74.177573398999996</v>
      </c>
      <c r="U814"/>
      <c r="V814">
        <v>118.35479693800001</v>
      </c>
      <c r="W814">
        <v>46.052687509999998</v>
      </c>
      <c r="X814"/>
      <c r="Y814"/>
      <c r="Z814">
        <v>10.143003954999999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58.225454003000003</v>
      </c>
      <c r="AM814">
        <v>38.018843443000002</v>
      </c>
      <c r="AN814">
        <v>91.546173803000002</v>
      </c>
      <c r="AO814"/>
      <c r="AP814"/>
      <c r="AQ814"/>
      <c r="AR814">
        <v>64.300079194999995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41.360499539999999</v>
      </c>
      <c r="C815">
        <v>54.947638185000002</v>
      </c>
      <c r="D815">
        <v>79.758474143000001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70.522701009000002</v>
      </c>
      <c r="N815">
        <v>89.374093148</v>
      </c>
      <c r="O815"/>
      <c r="P815"/>
      <c r="Q815">
        <v>61.635451676000002</v>
      </c>
      <c r="R815">
        <v>83.421336777999997</v>
      </c>
      <c r="S815">
        <v>66.403201077000006</v>
      </c>
      <c r="T815">
        <v>74.814290768000006</v>
      </c>
      <c r="U815"/>
      <c r="V815">
        <v>119.739536371</v>
      </c>
      <c r="W815">
        <v>45.605139526000002</v>
      </c>
      <c r="X815"/>
      <c r="Y815"/>
      <c r="Z815">
        <v>10.255454110000001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58.302086320999997</v>
      </c>
      <c r="AM815">
        <v>37.660869748000003</v>
      </c>
      <c r="AN815">
        <v>90.676889949</v>
      </c>
      <c r="AO815"/>
      <c r="AP815"/>
      <c r="AQ815"/>
      <c r="AR815">
        <v>64.300079194999995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40.862400815000001</v>
      </c>
      <c r="C816">
        <v>54.910824441000003</v>
      </c>
      <c r="D816">
        <v>78.901570109999994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69.846338484</v>
      </c>
      <c r="N816">
        <v>88.838321811</v>
      </c>
      <c r="O816"/>
      <c r="P816"/>
      <c r="Q816">
        <v>61.812565042999999</v>
      </c>
      <c r="R816">
        <v>82.228292358000004</v>
      </c>
      <c r="S816">
        <v>66.376205299999995</v>
      </c>
      <c r="T816">
        <v>75.238769012999995</v>
      </c>
      <c r="U816"/>
      <c r="V816">
        <v>122.31877704999999</v>
      </c>
      <c r="W816">
        <v>44.799553156000002</v>
      </c>
      <c r="X816"/>
      <c r="Y816"/>
      <c r="Z816">
        <v>10.098023893000001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58.262913673</v>
      </c>
      <c r="AM816">
        <v>38.247253088000001</v>
      </c>
      <c r="AN816">
        <v>91.396268470999999</v>
      </c>
      <c r="AO816"/>
      <c r="AP816"/>
      <c r="AQ816"/>
      <c r="AR816">
        <v>65.449321003999998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41.647884001000001</v>
      </c>
      <c r="C817">
        <v>55.489767589000003</v>
      </c>
      <c r="D817">
        <v>77.167156327000001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70.598910871000001</v>
      </c>
      <c r="N817">
        <v>90.169120937000002</v>
      </c>
      <c r="O817"/>
      <c r="P817"/>
      <c r="Q817">
        <v>61.340262731000003</v>
      </c>
      <c r="R817">
        <v>82.778928243999999</v>
      </c>
      <c r="S817">
        <v>67.066174887000003</v>
      </c>
      <c r="T817">
        <v>75.451008135999999</v>
      </c>
      <c r="U817"/>
      <c r="V817">
        <v>119.582872248</v>
      </c>
      <c r="W817">
        <v>46.365971098000003</v>
      </c>
      <c r="X817"/>
      <c r="Y817"/>
      <c r="Z817">
        <v>10.0305538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58.810040162999996</v>
      </c>
      <c r="AM817">
        <v>37.757585538000001</v>
      </c>
      <c r="AN817">
        <v>91.372856534999997</v>
      </c>
      <c r="AO817"/>
      <c r="AP817"/>
      <c r="AQ817"/>
      <c r="AR817">
        <v>64.702313828000001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40.562071695999997</v>
      </c>
      <c r="C818">
        <v>54.556168018999998</v>
      </c>
      <c r="D818">
        <v>79.596433794000006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69.970179509999994</v>
      </c>
      <c r="N818">
        <v>86.917247334999999</v>
      </c>
      <c r="O818"/>
      <c r="P818"/>
      <c r="Q818">
        <v>60.690847052000002</v>
      </c>
      <c r="R818">
        <v>80.576384699000002</v>
      </c>
      <c r="S818">
        <v>66.461622984000002</v>
      </c>
      <c r="T818">
        <v>75.344888573999995</v>
      </c>
      <c r="U818"/>
      <c r="V818">
        <v>116.729356087</v>
      </c>
      <c r="W818">
        <v>43.32264481</v>
      </c>
      <c r="X818"/>
      <c r="Y818"/>
      <c r="Z818">
        <v>9.5357731189999999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58.30270144</v>
      </c>
      <c r="AM818">
        <v>35.517041622999997</v>
      </c>
      <c r="AN818">
        <v>88.370353621999996</v>
      </c>
      <c r="AO818"/>
      <c r="AP818"/>
      <c r="AQ818"/>
      <c r="AR818">
        <v>62.346368120999998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41.519815254999997</v>
      </c>
      <c r="C819">
        <v>56.268201406999999</v>
      </c>
      <c r="D819">
        <v>83.971804266000007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70.903750318999997</v>
      </c>
      <c r="N819">
        <v>91.728911099000001</v>
      </c>
      <c r="O819"/>
      <c r="P819"/>
      <c r="Q819">
        <v>61.576413887000001</v>
      </c>
      <c r="R819">
        <v>82.503610300999995</v>
      </c>
      <c r="S819">
        <v>67.189734525000006</v>
      </c>
      <c r="T819">
        <v>75.238769012999995</v>
      </c>
      <c r="U819"/>
      <c r="V819">
        <v>126.413721882</v>
      </c>
      <c r="W819">
        <v>46.544990292000001</v>
      </c>
      <c r="X819"/>
      <c r="Y819"/>
      <c r="Z819">
        <v>10.322924201999999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59.082227627999998</v>
      </c>
      <c r="AM819">
        <v>39.894129552999999</v>
      </c>
      <c r="AN819">
        <v>92.108348599999999</v>
      </c>
      <c r="AO819"/>
      <c r="AP819"/>
      <c r="AQ819"/>
      <c r="AR819">
        <v>64.93216219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41.932907872000001</v>
      </c>
      <c r="C820">
        <v>55.373255911999998</v>
      </c>
      <c r="D820">
        <v>79.576914650999996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70.684646966000003</v>
      </c>
      <c r="N820">
        <v>91.102274343999994</v>
      </c>
      <c r="O820"/>
      <c r="P820"/>
      <c r="Q820">
        <v>63.996963233999999</v>
      </c>
      <c r="R820">
        <v>83.421336777999997</v>
      </c>
      <c r="S820">
        <v>67.510732429000001</v>
      </c>
      <c r="T820">
        <v>75.344888573999995</v>
      </c>
      <c r="U820"/>
      <c r="V820">
        <v>118.725494743</v>
      </c>
      <c r="W820">
        <v>46.947783477000002</v>
      </c>
      <c r="X820"/>
      <c r="Y820"/>
      <c r="Z820">
        <v>10.232964079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59.288704522000003</v>
      </c>
      <c r="AM820">
        <v>38.891252797999996</v>
      </c>
      <c r="AN820">
        <v>89.560461312000001</v>
      </c>
      <c r="AO820"/>
      <c r="AP820"/>
      <c r="AQ820"/>
      <c r="AR820">
        <v>64.702313828000001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41.812941819000002</v>
      </c>
      <c r="C821">
        <v>56.698059636000004</v>
      </c>
      <c r="D821">
        <v>80.669632558000004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70.798961758999994</v>
      </c>
      <c r="N821">
        <v>91.355621266</v>
      </c>
      <c r="O821"/>
      <c r="P821"/>
      <c r="Q821">
        <v>62.284867353999999</v>
      </c>
      <c r="R821">
        <v>82.595382948999998</v>
      </c>
      <c r="S821">
        <v>67.769851553999999</v>
      </c>
      <c r="T821">
        <v>75.557127696999999</v>
      </c>
      <c r="U821"/>
      <c r="V821">
        <v>119.935833648</v>
      </c>
      <c r="W821">
        <v>47.798124645999998</v>
      </c>
      <c r="X821"/>
      <c r="Y821"/>
      <c r="Z821">
        <v>10.795214852000001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59.580813014999997</v>
      </c>
      <c r="AM821">
        <v>38.779285315000003</v>
      </c>
      <c r="AN821">
        <v>92.245598290000004</v>
      </c>
      <c r="AO821"/>
      <c r="AP821"/>
      <c r="AQ821"/>
      <c r="AR821">
        <v>65.047086371000006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42.926177719000002</v>
      </c>
      <c r="C822">
        <v>57.052189830000003</v>
      </c>
      <c r="D822">
        <v>79.610641489000002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71.703953869000003</v>
      </c>
      <c r="N822">
        <v>93.153663234000007</v>
      </c>
      <c r="O822"/>
      <c r="P822"/>
      <c r="Q822">
        <v>63.760812078000001</v>
      </c>
      <c r="R822">
        <v>83.329564129999994</v>
      </c>
      <c r="S822">
        <v>67.960202788999993</v>
      </c>
      <c r="T822">
        <v>75.981605943000005</v>
      </c>
      <c r="U822"/>
      <c r="V822">
        <v>118.70974338800001</v>
      </c>
      <c r="W822">
        <v>46.142197105999998</v>
      </c>
      <c r="X822"/>
      <c r="Y822"/>
      <c r="Z822">
        <v>11.132565316000001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59.886112408000002</v>
      </c>
      <c r="AM822">
        <v>39.050204287</v>
      </c>
      <c r="AN822">
        <v>92.879010824000005</v>
      </c>
      <c r="AO822"/>
      <c r="AP822"/>
      <c r="AQ822"/>
      <c r="AR822">
        <v>65.909017727999995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41.888390645999998</v>
      </c>
      <c r="C823">
        <v>57.016961831000003</v>
      </c>
      <c r="D823">
        <v>74.869607020000004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70.951381482000002</v>
      </c>
      <c r="N823">
        <v>92.972856672000006</v>
      </c>
      <c r="O823"/>
      <c r="P823"/>
      <c r="Q823">
        <v>62.580056298999999</v>
      </c>
      <c r="R823">
        <v>83.788427369000004</v>
      </c>
      <c r="S823">
        <v>68.434715144999998</v>
      </c>
      <c r="T823">
        <v>76.512203749999998</v>
      </c>
      <c r="U823"/>
      <c r="V823">
        <v>116.46531862800001</v>
      </c>
      <c r="W823">
        <v>46.410725896999999</v>
      </c>
      <c r="X823"/>
      <c r="Y823"/>
      <c r="Z823">
        <v>10.795214852000001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60.182573533999999</v>
      </c>
      <c r="AM823">
        <v>39.068140933000002</v>
      </c>
      <c r="AN823">
        <v>92.889254880999999</v>
      </c>
      <c r="AO823"/>
      <c r="AP823"/>
      <c r="AQ823"/>
      <c r="AR823">
        <v>65.506783095000003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41.778014245999998</v>
      </c>
      <c r="C824">
        <v>56.374053349</v>
      </c>
      <c r="D824">
        <v>70.924286706999993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71.237168464999996</v>
      </c>
      <c r="N824">
        <v>96.382378896000006</v>
      </c>
      <c r="O824"/>
      <c r="P824"/>
      <c r="Q824">
        <v>63.819849867000002</v>
      </c>
      <c r="R824">
        <v>82.778928243999999</v>
      </c>
      <c r="S824">
        <v>68.605120210999999</v>
      </c>
      <c r="T824">
        <v>77.042801556000001</v>
      </c>
      <c r="U824"/>
      <c r="V824">
        <v>117.993303469</v>
      </c>
      <c r="W824">
        <v>47.126802669999996</v>
      </c>
      <c r="X824"/>
      <c r="Y824"/>
      <c r="Z824">
        <v>11.132565316000001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60.314192509000002</v>
      </c>
      <c r="AM824">
        <v>39.141227802000003</v>
      </c>
      <c r="AN824">
        <v>95.419598711000006</v>
      </c>
      <c r="AO824"/>
      <c r="AP824"/>
      <c r="AQ824"/>
      <c r="AR824">
        <v>65.219472641999999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42.445396004000003</v>
      </c>
      <c r="C825">
        <v>56.394106618000002</v>
      </c>
      <c r="D825">
        <v>71.966370206999997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71.275273396000003</v>
      </c>
      <c r="N825">
        <v>90.514607408000003</v>
      </c>
      <c r="O825"/>
      <c r="P825"/>
      <c r="Q825">
        <v>64.056001022999993</v>
      </c>
      <c r="R825">
        <v>82.778928243999999</v>
      </c>
      <c r="S825">
        <v>69.063383865000006</v>
      </c>
      <c r="T825">
        <v>77.467279801999993</v>
      </c>
      <c r="U825"/>
      <c r="V825">
        <v>117.41979170899999</v>
      </c>
      <c r="W825">
        <v>44.710043558999999</v>
      </c>
      <c r="X825"/>
      <c r="Y825"/>
      <c r="Z825">
        <v>11.559875904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60.662449060999997</v>
      </c>
      <c r="AM825">
        <v>39.097206657999998</v>
      </c>
      <c r="AN825">
        <v>90.298249514000005</v>
      </c>
      <c r="AO825"/>
      <c r="AP825"/>
      <c r="AQ825"/>
      <c r="AR825">
        <v>67.747804621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41.606883043000003</v>
      </c>
      <c r="C826">
        <v>56.856285988000003</v>
      </c>
      <c r="D826">
        <v>73.915898103999993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71.341957024999999</v>
      </c>
      <c r="N826">
        <v>93.949594243000007</v>
      </c>
      <c r="O826"/>
      <c r="P826"/>
      <c r="Q826">
        <v>63.288509767000001</v>
      </c>
      <c r="R826">
        <v>83.971972664000006</v>
      </c>
      <c r="S826">
        <v>69.391484000000005</v>
      </c>
      <c r="T826">
        <v>77.679518924999996</v>
      </c>
      <c r="U826"/>
      <c r="V826">
        <v>121.45428700399999</v>
      </c>
      <c r="W826">
        <v>47.261067064999999</v>
      </c>
      <c r="X826"/>
      <c r="Y826"/>
      <c r="Z826">
        <v>11.200035409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60.98261299</v>
      </c>
      <c r="AM826">
        <v>38.178282436000003</v>
      </c>
      <c r="AN826">
        <v>92.949914675000002</v>
      </c>
      <c r="AO826"/>
      <c r="AP826"/>
      <c r="AQ826"/>
      <c r="AR826">
        <v>67.115721626999999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42.502296205999997</v>
      </c>
      <c r="C827">
        <v>57.641723917999997</v>
      </c>
      <c r="D827">
        <v>74.418725937999994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71.865899826000003</v>
      </c>
      <c r="N827">
        <v>93.505548438000005</v>
      </c>
      <c r="O827"/>
      <c r="P827"/>
      <c r="Q827">
        <v>62.875245243999998</v>
      </c>
      <c r="R827">
        <v>84.522608551000005</v>
      </c>
      <c r="S827">
        <v>70.353350688999996</v>
      </c>
      <c r="T827">
        <v>77.891758046999996</v>
      </c>
      <c r="U827"/>
      <c r="V827">
        <v>120.15390381</v>
      </c>
      <c r="W827">
        <v>47.753369847000002</v>
      </c>
      <c r="X827"/>
      <c r="Y827"/>
      <c r="Z827">
        <v>11.200035409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61.700503887000004</v>
      </c>
      <c r="AM827">
        <v>38.398295646000001</v>
      </c>
      <c r="AN827">
        <v>92.110947972999995</v>
      </c>
      <c r="AO827"/>
      <c r="AP827"/>
      <c r="AQ827"/>
      <c r="AR827">
        <v>67.288107898000007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42.831279772999999</v>
      </c>
      <c r="C828">
        <v>56.924810788999999</v>
      </c>
      <c r="D828">
        <v>76.796332953000004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72.151686807999994</v>
      </c>
      <c r="N828">
        <v>94.038291329000003</v>
      </c>
      <c r="O828"/>
      <c r="P828"/>
      <c r="Q828">
        <v>62.461980721000003</v>
      </c>
      <c r="R828">
        <v>84.522608551000005</v>
      </c>
      <c r="S828">
        <v>70.618462334</v>
      </c>
      <c r="T828">
        <v>78.10399717</v>
      </c>
      <c r="U828"/>
      <c r="V828">
        <v>121.060481035</v>
      </c>
      <c r="W828">
        <v>47.305821864000002</v>
      </c>
      <c r="X828"/>
      <c r="Y828"/>
      <c r="Z828">
        <v>11.402445688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61.999094294000002</v>
      </c>
      <c r="AM828">
        <v>38.781216950000001</v>
      </c>
      <c r="AN828">
        <v>92.763793221</v>
      </c>
      <c r="AO828"/>
      <c r="AP828"/>
      <c r="AQ828"/>
      <c r="AR828">
        <v>68.150039254000006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42.640702586000003</v>
      </c>
      <c r="C829">
        <v>57.216764779999998</v>
      </c>
      <c r="D829">
        <v>74.442663468000006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71.970688386000006</v>
      </c>
      <c r="N829">
        <v>93.259700956000003</v>
      </c>
      <c r="O829"/>
      <c r="P829"/>
      <c r="Q829">
        <v>63.760812078000001</v>
      </c>
      <c r="R829">
        <v>85.715652970999997</v>
      </c>
      <c r="S829">
        <v>70.975060749999997</v>
      </c>
      <c r="T829">
        <v>78.422355854000003</v>
      </c>
      <c r="U829"/>
      <c r="V829">
        <v>124.029966652</v>
      </c>
      <c r="W829">
        <v>47.350576662000002</v>
      </c>
      <c r="X829"/>
      <c r="Y829"/>
      <c r="Z829">
        <v>10.75023479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62.231603100999997</v>
      </c>
      <c r="AM829">
        <v>39.544829796999998</v>
      </c>
      <c r="AN829">
        <v>96.004633506999994</v>
      </c>
      <c r="AO829"/>
      <c r="AP829"/>
      <c r="AQ829"/>
      <c r="AR829">
        <v>68.379887616000005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43.266597554999997</v>
      </c>
      <c r="C830">
        <v>58.939271161999997</v>
      </c>
      <c r="D830">
        <v>74.603362517999997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71.827794894999997</v>
      </c>
      <c r="N830">
        <v>91.681282992000007</v>
      </c>
      <c r="O830"/>
      <c r="P830"/>
      <c r="Q830">
        <v>64.941567857999999</v>
      </c>
      <c r="R830">
        <v>85.623880322999995</v>
      </c>
      <c r="S830">
        <v>71.288274060999996</v>
      </c>
      <c r="T830">
        <v>78.846834099999995</v>
      </c>
      <c r="U830"/>
      <c r="V830">
        <v>126.142487809</v>
      </c>
      <c r="W830">
        <v>44.083476382000001</v>
      </c>
      <c r="X830"/>
      <c r="Y830"/>
      <c r="Z830">
        <v>11.739796152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62.473155665</v>
      </c>
      <c r="AM830">
        <v>39.831277913999998</v>
      </c>
      <c r="AN830">
        <v>96.317648504000005</v>
      </c>
      <c r="AO830"/>
      <c r="AP830"/>
      <c r="AQ830"/>
      <c r="AR830">
        <v>65.564245185000004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42.575975767999999</v>
      </c>
      <c r="C831">
        <v>58.111198680000001</v>
      </c>
      <c r="D831">
        <v>74.707939898999996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72.542262351000005</v>
      </c>
      <c r="N831">
        <v>93.888583230999998</v>
      </c>
      <c r="O831"/>
      <c r="P831"/>
      <c r="Q831">
        <v>64.882530068999998</v>
      </c>
      <c r="R831">
        <v>86.908697391000004</v>
      </c>
      <c r="S831">
        <v>71.984767227999995</v>
      </c>
      <c r="T831">
        <v>79.165192783999998</v>
      </c>
      <c r="U831"/>
      <c r="V831">
        <v>125.227677101</v>
      </c>
      <c r="W831">
        <v>47.082047871999997</v>
      </c>
      <c r="X831"/>
      <c r="Y831"/>
      <c r="Z831">
        <v>11.447425750000001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62.955078911999998</v>
      </c>
      <c r="AM831">
        <v>40.948345007999997</v>
      </c>
      <c r="AN831">
        <v>96.063307656999996</v>
      </c>
      <c r="AO831"/>
      <c r="AP831"/>
      <c r="AQ831"/>
      <c r="AR831">
        <v>64.415003376000001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42.385876623000001</v>
      </c>
      <c r="C832">
        <v>58.041141732</v>
      </c>
      <c r="D832">
        <v>78.609680441999998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73.475833159999993</v>
      </c>
      <c r="N832">
        <v>97.732212824000001</v>
      </c>
      <c r="O832"/>
      <c r="P832"/>
      <c r="Q832">
        <v>63.524660922999999</v>
      </c>
      <c r="R832">
        <v>87.000470039000007</v>
      </c>
      <c r="S832">
        <v>71.823381775000001</v>
      </c>
      <c r="T832">
        <v>79.165192783999998</v>
      </c>
      <c r="U832"/>
      <c r="V832">
        <v>127.183438065</v>
      </c>
      <c r="W832">
        <v>46.813519081999999</v>
      </c>
      <c r="X832"/>
      <c r="Y832"/>
      <c r="Z832">
        <v>11.492405810999999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62.850713097000003</v>
      </c>
      <c r="AM832">
        <v>40.975458105000001</v>
      </c>
      <c r="AN832">
        <v>91.548688941999998</v>
      </c>
      <c r="AO832"/>
      <c r="AP832"/>
      <c r="AQ832"/>
      <c r="AR832">
        <v>66.023941907999998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43.659310235</v>
      </c>
      <c r="C833">
        <v>59.632709873000003</v>
      </c>
      <c r="D833">
        <v>75.311234010999996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72.370790161000002</v>
      </c>
      <c r="N833">
        <v>93.594345770000004</v>
      </c>
      <c r="O833"/>
      <c r="P833"/>
      <c r="Q833">
        <v>65.531945746999995</v>
      </c>
      <c r="R833">
        <v>85.715652970999997</v>
      </c>
      <c r="S833">
        <v>72.297491561000001</v>
      </c>
      <c r="T833">
        <v>79.165192783999998</v>
      </c>
      <c r="U833"/>
      <c r="V833">
        <v>123.354049244</v>
      </c>
      <c r="W833">
        <v>45.649894324000002</v>
      </c>
      <c r="X833"/>
      <c r="Y833"/>
      <c r="Z833">
        <v>11.627345997000001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63.167986337999999</v>
      </c>
      <c r="AM833">
        <v>40.083730334000002</v>
      </c>
      <c r="AN833">
        <v>95.095904234000002</v>
      </c>
      <c r="AO833"/>
      <c r="AP833"/>
      <c r="AQ833"/>
      <c r="AR833">
        <v>67.690342530999999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43.976989369999998</v>
      </c>
      <c r="C834">
        <v>59.587396173000002</v>
      </c>
      <c r="D834">
        <v>73.919371962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73.494885624999995</v>
      </c>
      <c r="N834">
        <v>95.179632622</v>
      </c>
      <c r="O834"/>
      <c r="P834"/>
      <c r="Q834">
        <v>64.823492279999996</v>
      </c>
      <c r="R834">
        <v>86.816924744000005</v>
      </c>
      <c r="S834">
        <v>72.210205388999995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11.649836027999999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63.154497685999999</v>
      </c>
      <c r="AM834">
        <v>42.106075859000001</v>
      </c>
      <c r="AN834">
        <v>97.595975909000003</v>
      </c>
      <c r="AO834"/>
      <c r="AP834"/>
      <c r="AQ834"/>
      <c r="AR834">
        <v>68.035115074000004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43.328623845999999</v>
      </c>
      <c r="C835">
        <v>59.333596055000001</v>
      </c>
      <c r="D835">
        <v>76.079811918000004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73.542516789000004</v>
      </c>
      <c r="N835">
        <v>94.619098398000006</v>
      </c>
      <c r="O835"/>
      <c r="P835"/>
      <c r="Q835">
        <v>65.768096903</v>
      </c>
      <c r="R835">
        <v>87.36756063</v>
      </c>
      <c r="S835">
        <v>72.621255517999998</v>
      </c>
      <c r="T835">
        <v>80.120268835999994</v>
      </c>
      <c r="U835"/>
      <c r="V835">
        <v>127.019955424</v>
      </c>
      <c r="W835">
        <v>46.634499888000001</v>
      </c>
      <c r="X835"/>
      <c r="Y835"/>
      <c r="Z835">
        <v>12.122126678000001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63.428488029999997</v>
      </c>
      <c r="AM835">
        <v>41.508252309</v>
      </c>
      <c r="AN835">
        <v>94.836375148000002</v>
      </c>
      <c r="AO835"/>
      <c r="AP835"/>
      <c r="AQ835"/>
      <c r="AR835">
        <v>67.747804621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45.105860855000003</v>
      </c>
      <c r="C836">
        <v>60.513337149000002</v>
      </c>
      <c r="D836">
        <v>73.567977874999997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72.961416592000006</v>
      </c>
      <c r="N836">
        <v>96.090347859000005</v>
      </c>
      <c r="O836"/>
      <c r="P836"/>
      <c r="Q836">
        <v>64.705416701999994</v>
      </c>
      <c r="R836">
        <v>86.725152096000002</v>
      </c>
      <c r="S836">
        <v>72.454596213000002</v>
      </c>
      <c r="T836">
        <v>80.863105766000004</v>
      </c>
      <c r="U836"/>
      <c r="V836">
        <v>125.23561574199999</v>
      </c>
      <c r="W836">
        <v>45.381365533999997</v>
      </c>
      <c r="X836"/>
      <c r="Y836"/>
      <c r="Z836">
        <v>11.987186491999999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63.354707591</v>
      </c>
      <c r="AM836">
        <v>40.279607026000001</v>
      </c>
      <c r="AN836">
        <v>96.350410588000003</v>
      </c>
      <c r="AO836"/>
      <c r="AP836"/>
      <c r="AQ836"/>
      <c r="AR836">
        <v>66.713486993999993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43.943650974999997</v>
      </c>
      <c r="C837">
        <v>60.628519853999997</v>
      </c>
      <c r="D837">
        <v>74.137783165000002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75.419184639999997</v>
      </c>
      <c r="N837">
        <v>95.509899672000003</v>
      </c>
      <c r="O837"/>
      <c r="P837"/>
      <c r="Q837">
        <v>64.646378913000007</v>
      </c>
      <c r="R837">
        <v>86.725152096000002</v>
      </c>
      <c r="S837">
        <v>73.047329409</v>
      </c>
      <c r="T837">
        <v>81.499823133999996</v>
      </c>
      <c r="U837"/>
      <c r="V837">
        <v>128.769649453</v>
      </c>
      <c r="W837">
        <v>46.813519081999999</v>
      </c>
      <c r="X837"/>
      <c r="Y837"/>
      <c r="Z837">
        <v>11.942206430000001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63.807376492000003</v>
      </c>
      <c r="AM837">
        <v>40.857223525000002</v>
      </c>
      <c r="AN837">
        <v>95.887596576999997</v>
      </c>
      <c r="AO837"/>
      <c r="AP837"/>
      <c r="AQ837"/>
      <c r="AR837">
        <v>65.104548460999993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44.579183739000001</v>
      </c>
      <c r="C838">
        <v>60.755326939</v>
      </c>
      <c r="D838">
        <v>72.953273491999994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74.676138485999999</v>
      </c>
      <c r="N838">
        <v>95.259851862000005</v>
      </c>
      <c r="O838"/>
      <c r="P838"/>
      <c r="Q838">
        <v>66.358474792999999</v>
      </c>
      <c r="R838">
        <v>88.468832402999993</v>
      </c>
      <c r="S838">
        <v>73.340839919000004</v>
      </c>
      <c r="T838">
        <v>81.712062256999999</v>
      </c>
      <c r="U838"/>
      <c r="V838">
        <v>126.093332166</v>
      </c>
      <c r="W838">
        <v>46.142197105999998</v>
      </c>
      <c r="X838"/>
      <c r="Y838"/>
      <c r="Z838">
        <v>12.189596771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64.007003179999998</v>
      </c>
      <c r="AM838">
        <v>40.014178174999998</v>
      </c>
      <c r="AN838">
        <v>94.339516204999995</v>
      </c>
      <c r="AO838"/>
      <c r="AP838"/>
      <c r="AQ838"/>
      <c r="AR838">
        <v>66.311252361000001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45.158031053999999</v>
      </c>
      <c r="C839">
        <v>60.294697999999997</v>
      </c>
      <c r="D839">
        <v>69.922094936999997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74.180774382999999</v>
      </c>
      <c r="N839">
        <v>95.958710193000002</v>
      </c>
      <c r="O839"/>
      <c r="P839"/>
      <c r="Q839">
        <v>66.889814892999993</v>
      </c>
      <c r="R839">
        <v>86.449834152999998</v>
      </c>
      <c r="S839">
        <v>73.143984051999993</v>
      </c>
      <c r="T839">
        <v>81.712062256999999</v>
      </c>
      <c r="U839"/>
      <c r="V839">
        <v>124.76000978099999</v>
      </c>
      <c r="W839">
        <v>46.097442307999998</v>
      </c>
      <c r="X839"/>
      <c r="Y839"/>
      <c r="Z839">
        <v>12.841807668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64.067958528999995</v>
      </c>
      <c r="AM839">
        <v>39.602952557000002</v>
      </c>
      <c r="AN839">
        <v>97.563818964000006</v>
      </c>
      <c r="AO839"/>
      <c r="AP839"/>
      <c r="AQ839"/>
      <c r="AR839">
        <v>68.609735978000003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45.240663497</v>
      </c>
      <c r="C840">
        <v>61.250681012000001</v>
      </c>
      <c r="D840">
        <v>69.728949895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74.876189373000003</v>
      </c>
      <c r="N840">
        <v>97.777993387999999</v>
      </c>
      <c r="O840"/>
      <c r="P840"/>
      <c r="Q840">
        <v>67.303079416000003</v>
      </c>
      <c r="R840">
        <v>88.744150345999998</v>
      </c>
      <c r="S840">
        <v>73.770739165999998</v>
      </c>
      <c r="T840">
        <v>81.712062256999999</v>
      </c>
      <c r="U840"/>
      <c r="V840">
        <v>125.48503397899999</v>
      </c>
      <c r="W840">
        <v>46.276461501</v>
      </c>
      <c r="X840"/>
      <c r="Y840"/>
      <c r="Z840">
        <v>12.257066863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64.579145992999997</v>
      </c>
      <c r="AM840">
        <v>40.420075828000002</v>
      </c>
      <c r="AN840">
        <v>97.095384654</v>
      </c>
      <c r="AO840"/>
      <c r="AP840"/>
      <c r="AQ840"/>
      <c r="AR840">
        <v>68.264963434999999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43.290798842999997</v>
      </c>
      <c r="C841">
        <v>60.494321755000001</v>
      </c>
      <c r="D841">
        <v>73.890129844000001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75.895496277000007</v>
      </c>
      <c r="N841">
        <v>97.352436041000004</v>
      </c>
      <c r="O841"/>
      <c r="P841"/>
      <c r="Q841">
        <v>66.830777104000006</v>
      </c>
      <c r="R841">
        <v>89.845422119000006</v>
      </c>
      <c r="S841">
        <v>74.441735304000005</v>
      </c>
      <c r="T841">
        <v>81.712062256999999</v>
      </c>
      <c r="U841"/>
      <c r="V841">
        <v>125.181249979</v>
      </c>
      <c r="W841">
        <v>46.768764283000003</v>
      </c>
      <c r="X841"/>
      <c r="Y841"/>
      <c r="Z841">
        <v>12.661887419999999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65.074140052999994</v>
      </c>
      <c r="AM841">
        <v>39.360303737999999</v>
      </c>
      <c r="AN841">
        <v>97.757451009999997</v>
      </c>
      <c r="AO841"/>
      <c r="AP841"/>
      <c r="AQ841"/>
      <c r="AR841">
        <v>68.035115074000004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45.421826856999999</v>
      </c>
      <c r="C842">
        <v>61.578294495000002</v>
      </c>
      <c r="D842">
        <v>73.175230952000007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76.057442234000007</v>
      </c>
      <c r="N842">
        <v>98.937517388000003</v>
      </c>
      <c r="O842"/>
      <c r="P842"/>
      <c r="Q842">
        <v>66.476550371000002</v>
      </c>
      <c r="R842">
        <v>89.386558879999995</v>
      </c>
      <c r="S842">
        <v>74.401593228999999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13.044217946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65.151188908999998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70.505984961999999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44.976338247000001</v>
      </c>
      <c r="C843">
        <v>61.479399983999997</v>
      </c>
      <c r="D843">
        <v>69.951323998000007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75.866917579000003</v>
      </c>
      <c r="N843">
        <v>98.935587643000005</v>
      </c>
      <c r="O843"/>
      <c r="P843"/>
      <c r="Q843">
        <v>66.063285848000007</v>
      </c>
      <c r="R843">
        <v>89.203013584000004</v>
      </c>
      <c r="S843">
        <v>74.182071410999995</v>
      </c>
      <c r="T843">
        <v>81.818181817999999</v>
      </c>
      <c r="U843"/>
      <c r="V843">
        <v>126.699775832</v>
      </c>
      <c r="W843">
        <v>44.933817550999997</v>
      </c>
      <c r="X843"/>
      <c r="Y843"/>
      <c r="Z843">
        <v>12.729357513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65.036630103999997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69.988826148000001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44.898591406000001</v>
      </c>
      <c r="C844">
        <v>60.472110114000003</v>
      </c>
      <c r="D844">
        <v>72.474575767000005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75.838338879999995</v>
      </c>
      <c r="N844">
        <v>101.695603883</v>
      </c>
      <c r="O844"/>
      <c r="P844"/>
      <c r="Q844">
        <v>66.417512582000001</v>
      </c>
      <c r="R844">
        <v>89.294786232000007</v>
      </c>
      <c r="S844">
        <v>74.778256536000001</v>
      </c>
      <c r="T844">
        <v>81.818181817999999</v>
      </c>
      <c r="U844"/>
      <c r="V844">
        <v>127.898774162</v>
      </c>
      <c r="W844">
        <v>45.112836743999999</v>
      </c>
      <c r="X844"/>
      <c r="Y844"/>
      <c r="Z844">
        <v>12.999237884999999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65.505760549000001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69.931364058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47.378622956999997</v>
      </c>
      <c r="C845">
        <v>61.644695802999998</v>
      </c>
      <c r="D845">
        <v>74.596554392000002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77.467324680000004</v>
      </c>
      <c r="N845">
        <v>99.358902475999997</v>
      </c>
      <c r="O845"/>
      <c r="P845"/>
      <c r="Q845">
        <v>64.292152178999999</v>
      </c>
      <c r="R845">
        <v>90.946693890999995</v>
      </c>
      <c r="S845">
        <v>74.957079629999996</v>
      </c>
      <c r="T845">
        <v>81.818181817999999</v>
      </c>
      <c r="U845"/>
      <c r="V845">
        <v>130.68015504100001</v>
      </c>
      <c r="W845">
        <v>44.486269567000001</v>
      </c>
      <c r="X845"/>
      <c r="Y845"/>
      <c r="Z845">
        <v>12.954257823000001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65.557667418999998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69.931364058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45.802594681999999</v>
      </c>
      <c r="C846">
        <v>61.345196444999999</v>
      </c>
      <c r="D846">
        <v>76.521867014999998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75.161976355999997</v>
      </c>
      <c r="N846">
        <v>99.663002187000004</v>
      </c>
      <c r="O846"/>
      <c r="P846"/>
      <c r="Q846">
        <v>65.531945746999995</v>
      </c>
      <c r="R846">
        <v>89.937194766000005</v>
      </c>
      <c r="S846">
        <v>74.194200586999997</v>
      </c>
      <c r="T846">
        <v>81.818181817999999</v>
      </c>
      <c r="U846"/>
      <c r="V846">
        <v>128.21008585800001</v>
      </c>
      <c r="W846">
        <v>45.739403920999997</v>
      </c>
      <c r="X846"/>
      <c r="Y846"/>
      <c r="Z846">
        <v>13.494018564999999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65.145361339000004</v>
      </c>
      <c r="AM846">
        <v>39.95717441</v>
      </c>
      <c r="AN846">
        <v>102.225693225</v>
      </c>
      <c r="AO846"/>
      <c r="AP846">
        <v>46.997573766000002</v>
      </c>
      <c r="AQ846"/>
      <c r="AR846">
        <v>67.977652982999999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45.554876983</v>
      </c>
      <c r="C847">
        <v>60.868358342000001</v>
      </c>
      <c r="D847">
        <v>79.253054384999999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77.562587007000005</v>
      </c>
      <c r="N847">
        <v>100.51853975500001</v>
      </c>
      <c r="O847"/>
      <c r="P847"/>
      <c r="Q847">
        <v>66.417512582000001</v>
      </c>
      <c r="R847">
        <v>91.130239187000001</v>
      </c>
      <c r="S847">
        <v>74.932642940999997</v>
      </c>
      <c r="T847">
        <v>81.818181817999999</v>
      </c>
      <c r="U847"/>
      <c r="V847">
        <v>126.813403369</v>
      </c>
      <c r="W847">
        <v>45.157591543000002</v>
      </c>
      <c r="X847"/>
      <c r="Y847"/>
      <c r="Z847">
        <v>13.35907838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65.818378066999998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68.954508520999994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47.112346396</v>
      </c>
      <c r="C848">
        <v>63.920832617000002</v>
      </c>
      <c r="D848">
        <v>78.389644614000005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76.886224482000003</v>
      </c>
      <c r="N848">
        <v>101.498757884</v>
      </c>
      <c r="O848"/>
      <c r="P848"/>
      <c r="Q848">
        <v>77.339503539999995</v>
      </c>
      <c r="R848">
        <v>90.120740061999996</v>
      </c>
      <c r="S848">
        <v>74.235003793999994</v>
      </c>
      <c r="T848">
        <v>81.924301380000003</v>
      </c>
      <c r="U848"/>
      <c r="V848">
        <v>128.436629358</v>
      </c>
      <c r="W848">
        <v>43.993966784999998</v>
      </c>
      <c r="X848"/>
      <c r="Y848"/>
      <c r="Z848">
        <v>14.820930390999999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65.485545240999997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67.230645808000006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46.242725710000002</v>
      </c>
      <c r="C849">
        <v>62.507710852000002</v>
      </c>
      <c r="D849">
        <v>78.288228196999995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79.182046573999997</v>
      </c>
      <c r="N849">
        <v>99.500376328000002</v>
      </c>
      <c r="O849"/>
      <c r="P849"/>
      <c r="Q849">
        <v>68.897099718000007</v>
      </c>
      <c r="R849">
        <v>90.120740061999996</v>
      </c>
      <c r="S849">
        <v>74.771561038000002</v>
      </c>
      <c r="T849">
        <v>82.242660064000006</v>
      </c>
      <c r="U849"/>
      <c r="V849">
        <v>128.20444776599999</v>
      </c>
      <c r="W849">
        <v>44.217740777000003</v>
      </c>
      <c r="X849"/>
      <c r="Y849"/>
      <c r="Z849">
        <v>12.706867482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65.795679379000006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68.207501344999997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46.848359539999997</v>
      </c>
      <c r="C850">
        <v>61.699849360000002</v>
      </c>
      <c r="D850">
        <v>77.088529573000002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77.581639472999996</v>
      </c>
      <c r="N850">
        <v>101.37713985400001</v>
      </c>
      <c r="O850"/>
      <c r="P850"/>
      <c r="Q850">
        <v>66.712701526999993</v>
      </c>
      <c r="R850">
        <v>90.028967413999993</v>
      </c>
      <c r="S850">
        <v>74.829037098000001</v>
      </c>
      <c r="T850">
        <v>82.454899186000006</v>
      </c>
      <c r="U850"/>
      <c r="V850">
        <v>127.190104629</v>
      </c>
      <c r="W850">
        <v>43.591173599999998</v>
      </c>
      <c r="X850"/>
      <c r="Y850"/>
      <c r="Z850">
        <v>13.089198008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65.824930441000006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68.839584340000002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46.859335461999997</v>
      </c>
      <c r="C851">
        <v>61.416243721000001</v>
      </c>
      <c r="D851">
        <v>77.922511330000006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78.153213437000005</v>
      </c>
      <c r="N851">
        <v>100.213116791</v>
      </c>
      <c r="O851"/>
      <c r="P851"/>
      <c r="Q851">
        <v>66.299437003999998</v>
      </c>
      <c r="R851">
        <v>90.854921243000007</v>
      </c>
      <c r="S851">
        <v>74.777880092000004</v>
      </c>
      <c r="T851">
        <v>82.773257870999998</v>
      </c>
      <c r="U851"/>
      <c r="V851">
        <v>129.06394866799999</v>
      </c>
      <c r="W851">
        <v>43.188380414999997</v>
      </c>
      <c r="X851"/>
      <c r="Y851"/>
      <c r="Z851">
        <v>13.404058441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65.712784553999995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69.931364058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47.704451382000002</v>
      </c>
      <c r="C852">
        <v>62.649135719</v>
      </c>
      <c r="D852">
        <v>77.153246084000003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78.086529807999995</v>
      </c>
      <c r="N852">
        <v>100.511418245</v>
      </c>
      <c r="O852"/>
      <c r="P852"/>
      <c r="Q852">
        <v>66.358474792999999</v>
      </c>
      <c r="R852">
        <v>91.864420367999998</v>
      </c>
      <c r="S852">
        <v>75.109818062000002</v>
      </c>
      <c r="T852">
        <v>82.667138308999995</v>
      </c>
      <c r="U852"/>
      <c r="V852">
        <v>128.368101494</v>
      </c>
      <c r="W852">
        <v>42.651322835000002</v>
      </c>
      <c r="X852"/>
      <c r="Y852"/>
      <c r="Z852">
        <v>13.876349091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66.053147882000005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69.931364058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48.828654342</v>
      </c>
      <c r="C853">
        <v>62.935919834000003</v>
      </c>
      <c r="D853">
        <v>78.597558332000006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78.800997264000003</v>
      </c>
      <c r="N853">
        <v>100.61011993</v>
      </c>
      <c r="O853"/>
      <c r="P853"/>
      <c r="Q853">
        <v>65.768096903</v>
      </c>
      <c r="R853">
        <v>92.139738312000006</v>
      </c>
      <c r="S853">
        <v>75.606408631999997</v>
      </c>
      <c r="T853">
        <v>82.242660064000006</v>
      </c>
      <c r="U853"/>
      <c r="V853">
        <v>128.35686883700001</v>
      </c>
      <c r="W853">
        <v>39.294712957999998</v>
      </c>
      <c r="X853"/>
      <c r="Y853"/>
      <c r="Z853">
        <v>14.168719493999999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66.482395937000007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70.678371233999997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48.280599971999997</v>
      </c>
      <c r="C854">
        <v>64.099984778000007</v>
      </c>
      <c r="D854">
        <v>76.810190114999997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78.886733359000004</v>
      </c>
      <c r="N854">
        <v>100.964144394</v>
      </c>
      <c r="O854"/>
      <c r="P854"/>
      <c r="Q854">
        <v>68.910603377000001</v>
      </c>
      <c r="R854">
        <v>91.17</v>
      </c>
      <c r="S854">
        <v>75.001271872000004</v>
      </c>
      <c r="T854">
        <v>81.712062256999999</v>
      </c>
      <c r="U854"/>
      <c r="V854">
        <v>126.88583969699999</v>
      </c>
      <c r="W854">
        <v>42.203774850999999</v>
      </c>
      <c r="X854"/>
      <c r="Y854"/>
      <c r="Z854">
        <v>13.430665021999999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66.140772537000004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69.729026716999996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49.630366297000002</v>
      </c>
      <c r="C855">
        <v>63.391017714</v>
      </c>
      <c r="D855">
        <v>76.098016579000003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79.810777935000004</v>
      </c>
      <c r="N855">
        <v>98.438628737000002</v>
      </c>
      <c r="O855"/>
      <c r="P855"/>
      <c r="Q855">
        <v>68.832295873000007</v>
      </c>
      <c r="R855">
        <v>92.63</v>
      </c>
      <c r="S855">
        <v>75.425990182000007</v>
      </c>
      <c r="T855">
        <v>81.605942694999996</v>
      </c>
      <c r="U855"/>
      <c r="V855">
        <v>131.78089808499999</v>
      </c>
      <c r="W855">
        <v>40.726866504999997</v>
      </c>
      <c r="X855"/>
      <c r="Y855"/>
      <c r="Z855">
        <v>13.668375908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66.304014640000005</v>
      </c>
      <c r="AM855">
        <v>28.797455271</v>
      </c>
      <c r="AN855">
        <v>105.685188588</v>
      </c>
      <c r="AO855"/>
      <c r="AP855">
        <v>45.454802868999998</v>
      </c>
      <c r="AQ855"/>
      <c r="AR855">
        <v>69.729026716999996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49.828272808999998</v>
      </c>
      <c r="C856">
        <v>65.017121322999998</v>
      </c>
      <c r="D856">
        <v>70.201766145999997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79.582148348999993</v>
      </c>
      <c r="N856">
        <v>99.464705621999997</v>
      </c>
      <c r="O856"/>
      <c r="P856"/>
      <c r="Q856">
        <v>68.429571566999996</v>
      </c>
      <c r="R856">
        <v>92.22</v>
      </c>
      <c r="S856">
        <v>76.004603404999997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14.143797678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67.063226138000005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70.336246107999997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49.339299936000003</v>
      </c>
      <c r="C857">
        <v>62.145929496000001</v>
      </c>
      <c r="D857">
        <v>53.528991566000002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79.906040262000005</v>
      </c>
      <c r="N857">
        <v>100.817339434</v>
      </c>
      <c r="O857"/>
      <c r="P857"/>
      <c r="Q857">
        <v>67.769551178</v>
      </c>
      <c r="R857">
        <v>92.67</v>
      </c>
      <c r="S857">
        <v>75.895606439000005</v>
      </c>
      <c r="T857">
        <v>82.879377431999998</v>
      </c>
      <c r="U857"/>
      <c r="V857">
        <v>124.76490399799999</v>
      </c>
      <c r="W857">
        <v>40.413582916999999</v>
      </c>
      <c r="X857"/>
      <c r="Y857"/>
      <c r="Z857">
        <v>13.371237301000001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66.899499182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70.133839644999995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48.811863299000002</v>
      </c>
      <c r="C858">
        <v>63.571595043999999</v>
      </c>
      <c r="D858">
        <v>66.995497205999996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79.886987797000003</v>
      </c>
      <c r="N858">
        <v>99.753871614000005</v>
      </c>
      <c r="O858"/>
      <c r="P858"/>
      <c r="Q858">
        <v>68.530252644000001</v>
      </c>
      <c r="R858">
        <v>92.91</v>
      </c>
      <c r="S858">
        <v>76.319891721000005</v>
      </c>
      <c r="T858">
        <v>83.303855677000001</v>
      </c>
      <c r="U858"/>
      <c r="V858">
        <v>128.454041843</v>
      </c>
      <c r="W858">
        <v>40.234563723000001</v>
      </c>
      <c r="X858"/>
      <c r="Y858"/>
      <c r="Z858">
        <v>13.787231350000001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67.153275410000006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70.336246107999997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50.676350255000003</v>
      </c>
      <c r="C859">
        <v>63.998700569999997</v>
      </c>
      <c r="D859">
        <v>66.776339108000002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79.372571229000002</v>
      </c>
      <c r="N859">
        <v>102.360661104</v>
      </c>
      <c r="O859"/>
      <c r="P859"/>
      <c r="Q859">
        <v>67.266145796000004</v>
      </c>
      <c r="R859">
        <v>91.55</v>
      </c>
      <c r="S859">
        <v>76.324847177999999</v>
      </c>
      <c r="T859">
        <v>82.985496992999998</v>
      </c>
      <c r="U859"/>
      <c r="V859">
        <v>126.69251126499999</v>
      </c>
      <c r="W859">
        <v>39.742260940999998</v>
      </c>
      <c r="X859"/>
      <c r="Y859"/>
      <c r="Z859">
        <v>14.203225399999999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67.320762595000005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70.437449340000001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49.412607293999997</v>
      </c>
      <c r="C860">
        <v>61.362915219999998</v>
      </c>
      <c r="D860">
        <v>70.523933463999995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79.677410676999997</v>
      </c>
      <c r="N860">
        <v>99.310130557999997</v>
      </c>
      <c r="O860"/>
      <c r="P860"/>
      <c r="Q860">
        <v>66.225774673999993</v>
      </c>
      <c r="R860">
        <v>91.58</v>
      </c>
      <c r="S860">
        <v>76.479423241999996</v>
      </c>
      <c r="T860">
        <v>82.242660064000006</v>
      </c>
      <c r="U860"/>
      <c r="V860">
        <v>128.28573398200001</v>
      </c>
      <c r="W860">
        <v>37.862559410000003</v>
      </c>
      <c r="X860"/>
      <c r="Y860"/>
      <c r="Z860">
        <v>14.262653121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67.425337017000004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68.615791168000001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49.383596083999997</v>
      </c>
      <c r="C861">
        <v>64.210941000000005</v>
      </c>
      <c r="D861">
        <v>72.188485600000007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80.21087971</v>
      </c>
      <c r="N861">
        <v>98.018038602999994</v>
      </c>
      <c r="O861"/>
      <c r="P861"/>
      <c r="Q861">
        <v>67.501068306999997</v>
      </c>
      <c r="R861">
        <v>91.01</v>
      </c>
      <c r="S861">
        <v>76.731390665999996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14.203225399999999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67.667289980999996</v>
      </c>
      <c r="AM861">
        <v>29.80333181</v>
      </c>
      <c r="AN861">
        <v>116.206026264</v>
      </c>
      <c r="AO861"/>
      <c r="AP861">
        <v>48.103866863999997</v>
      </c>
      <c r="AQ861"/>
      <c r="AR861">
        <v>70.235042876999998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50.663163703999999</v>
      </c>
      <c r="C862">
        <v>63.445649754000002</v>
      </c>
      <c r="D862">
        <v>72.753878317000002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80.610981486</v>
      </c>
      <c r="N862">
        <v>101.42562807500001</v>
      </c>
      <c r="O862"/>
      <c r="P862"/>
      <c r="Q862">
        <v>66.841047918000001</v>
      </c>
      <c r="R862">
        <v>91.84</v>
      </c>
      <c r="S862">
        <v>76.629255942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14.381508564000001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67.715019263000002</v>
      </c>
      <c r="AM862">
        <v>29.67632948</v>
      </c>
      <c r="AN862">
        <v>113.22951275699999</v>
      </c>
      <c r="AO862"/>
      <c r="AP862">
        <v>43.160507443</v>
      </c>
      <c r="AQ862"/>
      <c r="AR862">
        <v>70.336246107999997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49.921732884999997</v>
      </c>
      <c r="C863">
        <v>65.063529975999998</v>
      </c>
      <c r="D863">
        <v>71.464405396999993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80.772927441999997</v>
      </c>
      <c r="N863">
        <v>97.369652372000004</v>
      </c>
      <c r="O863"/>
      <c r="P863"/>
      <c r="Q863">
        <v>66.852234703999997</v>
      </c>
      <c r="R863">
        <v>91.52</v>
      </c>
      <c r="S863">
        <v>76.730023590000002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14.084369957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67.813065127000002</v>
      </c>
      <c r="AM863">
        <v>29.970693253</v>
      </c>
      <c r="AN863">
        <v>113.668448852</v>
      </c>
      <c r="AO863"/>
      <c r="AP863">
        <v>55.876052715</v>
      </c>
      <c r="AQ863"/>
      <c r="AR863">
        <v>70.336246107999997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49.304466185000003</v>
      </c>
      <c r="C864">
        <v>64.345943914000003</v>
      </c>
      <c r="D864">
        <v>69.854900834000006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80.010828822999997</v>
      </c>
      <c r="N864">
        <v>100.525980049</v>
      </c>
      <c r="O864"/>
      <c r="P864"/>
      <c r="Q864">
        <v>66.606125406000004</v>
      </c>
      <c r="R864">
        <v>90.48</v>
      </c>
      <c r="S864">
        <v>76.058641285999997</v>
      </c>
      <c r="T864">
        <v>80.863105766000004</v>
      </c>
      <c r="U864"/>
      <c r="V864">
        <v>123.77653728999999</v>
      </c>
      <c r="W864">
        <v>41.040150093999998</v>
      </c>
      <c r="X864"/>
      <c r="Y864"/>
      <c r="Z864">
        <v>14.084369957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67.353510262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70.133839644999995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52.062477262000002</v>
      </c>
      <c r="C865">
        <v>63.533185977000002</v>
      </c>
      <c r="D865">
        <v>65.574110265000002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80.849137303999996</v>
      </c>
      <c r="N865">
        <v>100.03543792000001</v>
      </c>
      <c r="O865"/>
      <c r="P865"/>
      <c r="Q865">
        <v>65.230150695999995</v>
      </c>
      <c r="R865">
        <v>91.6</v>
      </c>
      <c r="S865">
        <v>76.014595642000003</v>
      </c>
      <c r="T865">
        <v>80.650866643000001</v>
      </c>
      <c r="U865"/>
      <c r="V865">
        <v>128.97981142399999</v>
      </c>
      <c r="W865">
        <v>37.907314208999999</v>
      </c>
      <c r="X865"/>
      <c r="Y865"/>
      <c r="Z865">
        <v>14.559791728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67.390139805999993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70.943465498999998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50.637744482999999</v>
      </c>
      <c r="C866">
        <v>63.355646872999998</v>
      </c>
      <c r="D866">
        <v>64.290250744999994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82.5</v>
      </c>
      <c r="N866">
        <v>100.13838404099999</v>
      </c>
      <c r="O866"/>
      <c r="P866"/>
      <c r="Q866">
        <v>65.431512849000001</v>
      </c>
      <c r="R866">
        <v>92.79</v>
      </c>
      <c r="S866">
        <v>76.410447234000003</v>
      </c>
      <c r="T866">
        <v>80.226388397999997</v>
      </c>
      <c r="U866"/>
      <c r="V866">
        <v>123.103672461</v>
      </c>
      <c r="W866">
        <v>39.160448563000003</v>
      </c>
      <c r="X866"/>
      <c r="Y866"/>
      <c r="Z866">
        <v>14.381508564000001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67.252996801999998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70.032636413000006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50.682139352999997</v>
      </c>
      <c r="C867">
        <v>62.149267070999997</v>
      </c>
      <c r="D867">
        <v>63.254726640999998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81.5</v>
      </c>
      <c r="N867">
        <v>98.547726983999993</v>
      </c>
      <c r="O867"/>
      <c r="P867"/>
      <c r="Q867">
        <v>63.350770603999997</v>
      </c>
      <c r="R867">
        <v>92.36</v>
      </c>
      <c r="S867">
        <v>75.922738312999996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14.500364006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67.042909266999999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70.133839644999995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50.462230951999999</v>
      </c>
      <c r="C868">
        <v>61.987356183999999</v>
      </c>
      <c r="D868">
        <v>62.500022633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80.7</v>
      </c>
      <c r="N868">
        <v>95.117504863999997</v>
      </c>
      <c r="O868"/>
      <c r="P868"/>
      <c r="Q868">
        <v>63.205342383000001</v>
      </c>
      <c r="R868">
        <v>91.29</v>
      </c>
      <c r="S868">
        <v>75.425310723999999</v>
      </c>
      <c r="T868">
        <v>79.589671029000002</v>
      </c>
      <c r="U868"/>
      <c r="V868">
        <v>124.312363694</v>
      </c>
      <c r="W868">
        <v>34.595459130000002</v>
      </c>
      <c r="X868"/>
      <c r="Y868"/>
      <c r="Z868">
        <v>13.846659072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66.640544603999999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69.425417022000005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51.104416854</v>
      </c>
      <c r="C869">
        <v>63.464411777999999</v>
      </c>
      <c r="D869">
        <v>66.756202213999998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80.2</v>
      </c>
      <c r="N869">
        <v>102.21329877399999</v>
      </c>
      <c r="O869"/>
      <c r="P869"/>
      <c r="Q869">
        <v>63.227715955000001</v>
      </c>
      <c r="R869">
        <v>91.27</v>
      </c>
      <c r="S869">
        <v>75.420920022999994</v>
      </c>
      <c r="T869">
        <v>79.377431907000002</v>
      </c>
      <c r="U869"/>
      <c r="V869">
        <v>124.773222679</v>
      </c>
      <c r="W869">
        <v>34.819233122</v>
      </c>
      <c r="X869"/>
      <c r="Y869"/>
      <c r="Z869">
        <v>14.262653121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66.607638158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69.020604094999996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50.652635183000001</v>
      </c>
      <c r="C870">
        <v>63.001939485000001</v>
      </c>
      <c r="D870">
        <v>67.905809481999995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80.2</v>
      </c>
      <c r="N870">
        <v>97.181102772000003</v>
      </c>
      <c r="O870"/>
      <c r="P870"/>
      <c r="Q870">
        <v>62.701937000999997</v>
      </c>
      <c r="R870">
        <v>91.39</v>
      </c>
      <c r="S870">
        <v>75.808042542999999</v>
      </c>
      <c r="T870">
        <v>79.059073221999995</v>
      </c>
      <c r="U870"/>
      <c r="V870">
        <v>123.309540699</v>
      </c>
      <c r="W870">
        <v>33.700363162999999</v>
      </c>
      <c r="X870"/>
      <c r="Y870"/>
      <c r="Z870">
        <v>13.965514514000001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66.788092543999994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68.615791168000001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51.148114344</v>
      </c>
      <c r="C871">
        <v>62.377126597</v>
      </c>
      <c r="D871">
        <v>70.828093607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81.7</v>
      </c>
      <c r="N871">
        <v>100.22737384600001</v>
      </c>
      <c r="O871"/>
      <c r="P871"/>
      <c r="Q871">
        <v>57.074983510999999</v>
      </c>
      <c r="R871">
        <v>91.75</v>
      </c>
      <c r="S871">
        <v>76.034242051999996</v>
      </c>
      <c r="T871">
        <v>78.740714538000006</v>
      </c>
      <c r="U871"/>
      <c r="V871">
        <v>122.13330832</v>
      </c>
      <c r="W871">
        <v>31.910171228999999</v>
      </c>
      <c r="X871"/>
      <c r="Y871"/>
      <c r="Z871">
        <v>14.500364006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66.829212519999999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68.413384703999995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50.422794944000003</v>
      </c>
      <c r="C872">
        <v>61.928899481999998</v>
      </c>
      <c r="D872">
        <v>72.214642831000006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80.2</v>
      </c>
      <c r="N872">
        <v>97.773824137000005</v>
      </c>
      <c r="O872"/>
      <c r="P872"/>
      <c r="Q872">
        <v>62.321586267999997</v>
      </c>
      <c r="R872">
        <v>90.19</v>
      </c>
      <c r="S872">
        <v>76.080866619000005</v>
      </c>
      <c r="T872">
        <v>78.316236293000003</v>
      </c>
      <c r="U872"/>
      <c r="V872">
        <v>120.601527237</v>
      </c>
      <c r="W872">
        <v>32.178700018999997</v>
      </c>
      <c r="X872"/>
      <c r="Y872"/>
      <c r="Z872">
        <v>14.084369957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66.904873281999997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68.514587935999998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51.248968847999997</v>
      </c>
      <c r="C873">
        <v>61.236506562000002</v>
      </c>
      <c r="D873">
        <v>72.706077999000001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80.099999999999994</v>
      </c>
      <c r="N873">
        <v>97.546965344</v>
      </c>
      <c r="O873"/>
      <c r="P873"/>
      <c r="Q873">
        <v>61.169347283</v>
      </c>
      <c r="R873">
        <v>91.09</v>
      </c>
      <c r="S873">
        <v>75.724009043999999</v>
      </c>
      <c r="T873">
        <v>78.210116732000003</v>
      </c>
      <c r="U873"/>
      <c r="V873">
        <v>124.077776548</v>
      </c>
      <c r="W873">
        <v>30.388508085000002</v>
      </c>
      <c r="X873"/>
      <c r="Y873"/>
      <c r="Z873">
        <v>14.619219448999999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66.692177322000006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66.794132994999998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50.513420363000002</v>
      </c>
      <c r="C874">
        <v>62.698315592999997</v>
      </c>
      <c r="D874">
        <v>69.652159455000003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80.3</v>
      </c>
      <c r="N874">
        <v>99.986901579999994</v>
      </c>
      <c r="O874"/>
      <c r="P874"/>
      <c r="Q874">
        <v>61.079852993000003</v>
      </c>
      <c r="R874">
        <v>91.43</v>
      </c>
      <c r="S874">
        <v>76.078230696000006</v>
      </c>
      <c r="T874">
        <v>78.422355854000003</v>
      </c>
      <c r="U874"/>
      <c r="V874">
        <v>131.49136667400001</v>
      </c>
      <c r="W874">
        <v>29.403902520999999</v>
      </c>
      <c r="X874"/>
      <c r="Y874"/>
      <c r="Z874">
        <v>14.797502613000001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66.959925897999995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67.603758849000002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50.115936837</v>
      </c>
      <c r="C875">
        <v>62.794957103999998</v>
      </c>
      <c r="D875">
        <v>71.380958171000003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80.599999999999994</v>
      </c>
      <c r="N875">
        <v>100.586988054</v>
      </c>
      <c r="O875"/>
      <c r="P875"/>
      <c r="Q875">
        <v>60.598821184000002</v>
      </c>
      <c r="R875">
        <v>91.04</v>
      </c>
      <c r="S875">
        <v>76.047003333000006</v>
      </c>
      <c r="T875">
        <v>78.846834099999995</v>
      </c>
      <c r="U875"/>
      <c r="V875">
        <v>123.33107811000001</v>
      </c>
      <c r="W875">
        <v>29.627676513000001</v>
      </c>
      <c r="X875"/>
      <c r="Y875"/>
      <c r="Z875">
        <v>14.738074892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67.076502259999998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67.907368544999997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50.344446013999999</v>
      </c>
      <c r="C876">
        <v>62.085685448</v>
      </c>
      <c r="D876">
        <v>67.107227334000001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81.5</v>
      </c>
      <c r="N876">
        <v>100.293304955</v>
      </c>
      <c r="O876"/>
      <c r="P876"/>
      <c r="Q876">
        <v>60.117789373999997</v>
      </c>
      <c r="R876">
        <v>92.48</v>
      </c>
      <c r="S876">
        <v>76.338863317000005</v>
      </c>
      <c r="T876">
        <v>79.271312344999998</v>
      </c>
      <c r="U876"/>
      <c r="V876">
        <v>121.432315726</v>
      </c>
      <c r="W876">
        <v>29.806695705999999</v>
      </c>
      <c r="X876"/>
      <c r="Y876"/>
      <c r="Z876">
        <v>15.332352105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67.250377276999998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68.919400863000007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50.788120954</v>
      </c>
      <c r="C877">
        <v>62.476623945999997</v>
      </c>
      <c r="D877">
        <v>63.017784685000002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80.900000000000006</v>
      </c>
      <c r="N877">
        <v>101.300599659</v>
      </c>
      <c r="O877"/>
      <c r="P877"/>
      <c r="Q877">
        <v>61.079852993000003</v>
      </c>
      <c r="R877">
        <v>91.63</v>
      </c>
      <c r="S877">
        <v>75.853937729999998</v>
      </c>
      <c r="T877">
        <v>79.377431907000002</v>
      </c>
      <c r="U877"/>
      <c r="V877">
        <v>121.628706893</v>
      </c>
      <c r="W877">
        <v>28.956354536999999</v>
      </c>
      <c r="X877"/>
      <c r="Y877"/>
      <c r="Z877">
        <v>14.797502613000001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66.927517902999995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67.806165312999994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50.427102595000001</v>
      </c>
      <c r="C878">
        <v>63.328985047000003</v>
      </c>
      <c r="D878">
        <v>63.202072872999999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81.900000000000006</v>
      </c>
      <c r="N878">
        <v>99.724083102999998</v>
      </c>
      <c r="O878"/>
      <c r="P878"/>
      <c r="Q878">
        <v>60.822556908999999</v>
      </c>
      <c r="R878">
        <v>91.88</v>
      </c>
      <c r="S878">
        <v>75.805363563</v>
      </c>
      <c r="T878">
        <v>79.377431907000002</v>
      </c>
      <c r="U878"/>
      <c r="V878">
        <v>124.40544394200001</v>
      </c>
      <c r="W878">
        <v>28.941784335000001</v>
      </c>
      <c r="X878"/>
      <c r="Y878"/>
      <c r="Z878">
        <v>15.451207547999999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66.951191210999994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69.121807326999999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50.328410204000001</v>
      </c>
      <c r="C879">
        <v>63.270105667999999</v>
      </c>
      <c r="D879">
        <v>65.387204245000007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82.2</v>
      </c>
      <c r="N879">
        <v>100.036083363</v>
      </c>
      <c r="O879"/>
      <c r="P879"/>
      <c r="Q879">
        <v>62.612442711</v>
      </c>
      <c r="R879">
        <v>91.16</v>
      </c>
      <c r="S879">
        <v>76.093870683000006</v>
      </c>
      <c r="T879">
        <v>79.165192783999998</v>
      </c>
      <c r="U879"/>
      <c r="V879">
        <v>121.179811708</v>
      </c>
      <c r="W879">
        <v>29.322597287000001</v>
      </c>
      <c r="X879"/>
      <c r="Y879"/>
      <c r="Z879">
        <v>15.332352105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67.168771032999999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68.919400863000007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50.213060745999996</v>
      </c>
      <c r="C880">
        <v>62.975422440999999</v>
      </c>
      <c r="D880">
        <v>64.395558281000007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81.400000000000006</v>
      </c>
      <c r="N880">
        <v>98.773082310999996</v>
      </c>
      <c r="O880"/>
      <c r="P880"/>
      <c r="Q880">
        <v>62.164971260000002</v>
      </c>
      <c r="R880">
        <v>92.05</v>
      </c>
      <c r="S880">
        <v>75.799809170000003</v>
      </c>
      <c r="T880">
        <v>78.952953660999995</v>
      </c>
      <c r="U880"/>
      <c r="V880">
        <v>122.89662706999999</v>
      </c>
      <c r="W880">
        <v>29.322597287000001</v>
      </c>
      <c r="X880"/>
      <c r="Y880"/>
      <c r="Z880">
        <v>15.807773876000001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67.148808591000005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68.210978240000003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50.861785337999997</v>
      </c>
      <c r="C881">
        <v>62.686344255999998</v>
      </c>
      <c r="D881">
        <v>64.790461540999999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81.3</v>
      </c>
      <c r="N881">
        <v>98.719082266000001</v>
      </c>
      <c r="O881"/>
      <c r="P881"/>
      <c r="Q881">
        <v>62.008356253000002</v>
      </c>
      <c r="R881">
        <v>91.37</v>
      </c>
      <c r="S881">
        <v>75.925307114000006</v>
      </c>
      <c r="T881">
        <v>78.740714538000006</v>
      </c>
      <c r="U881"/>
      <c r="V881">
        <v>120.49096417600001</v>
      </c>
      <c r="W881">
        <v>29.527650415</v>
      </c>
      <c r="X881"/>
      <c r="Y881"/>
      <c r="Z881">
        <v>15.57006299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67.177936850999998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69.425417022000005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52.217363591000002</v>
      </c>
      <c r="C882">
        <v>62.287512692999996</v>
      </c>
      <c r="D882">
        <v>63.307380408999997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80.8</v>
      </c>
      <c r="N882">
        <v>97.741081450999999</v>
      </c>
      <c r="O882"/>
      <c r="P882"/>
      <c r="Q882">
        <v>61.985982679999999</v>
      </c>
      <c r="R882">
        <v>91.4</v>
      </c>
      <c r="S882">
        <v>75.532244633000005</v>
      </c>
      <c r="T882">
        <v>78.634594977000006</v>
      </c>
      <c r="U882"/>
      <c r="V882">
        <v>120.339172224</v>
      </c>
      <c r="W882">
        <v>29.029664246999999</v>
      </c>
      <c r="X882"/>
      <c r="Y882"/>
      <c r="Z882">
        <v>15.688918433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66.903602710000001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68.615791168000001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51.388702952999999</v>
      </c>
      <c r="C883">
        <v>63.230795448000002</v>
      </c>
      <c r="D883">
        <v>64.439436420999996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80</v>
      </c>
      <c r="N883">
        <v>96.596080497000003</v>
      </c>
      <c r="O883"/>
      <c r="P883"/>
      <c r="Q883">
        <v>62.176158047000001</v>
      </c>
      <c r="R883">
        <v>90.25</v>
      </c>
      <c r="S883">
        <v>75.671780232000003</v>
      </c>
      <c r="T883">
        <v>78.846834099999995</v>
      </c>
      <c r="U883"/>
      <c r="V883">
        <v>122.177845898</v>
      </c>
      <c r="W883">
        <v>29.351890591</v>
      </c>
      <c r="X883"/>
      <c r="Y883"/>
      <c r="Z883">
        <v>15.391779826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66.970448852999994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68.008571777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49.358639973999999</v>
      </c>
      <c r="C884">
        <v>63.117973534999997</v>
      </c>
      <c r="D884">
        <v>64.448212049000006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79</v>
      </c>
      <c r="N884">
        <v>95.577079647999994</v>
      </c>
      <c r="O884"/>
      <c r="P884"/>
      <c r="Q884">
        <v>61.258841572999998</v>
      </c>
      <c r="R884">
        <v>89.94</v>
      </c>
      <c r="S884">
        <v>75.641552501000007</v>
      </c>
      <c r="T884">
        <v>79.271312344999998</v>
      </c>
      <c r="U884"/>
      <c r="V884">
        <v>123.361993295</v>
      </c>
      <c r="W884">
        <v>28.912491030999998</v>
      </c>
      <c r="X884"/>
      <c r="Y884"/>
      <c r="Z884">
        <v>16.045484761000001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67.131080869000002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69.526620253999994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49.611061657999997</v>
      </c>
      <c r="C885">
        <v>61.964748505999999</v>
      </c>
      <c r="D885">
        <v>64.088411300999994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78.900000000000006</v>
      </c>
      <c r="N885">
        <v>95.168079306999999</v>
      </c>
      <c r="O885"/>
      <c r="P885"/>
      <c r="Q885">
        <v>62.646003069999999</v>
      </c>
      <c r="R885">
        <v>90.23</v>
      </c>
      <c r="S885">
        <v>74.969511507999997</v>
      </c>
      <c r="T885">
        <v>79.589671029000002</v>
      </c>
      <c r="U885"/>
      <c r="V885">
        <v>124.115191506</v>
      </c>
      <c r="W885">
        <v>27.008426272000001</v>
      </c>
      <c r="X885"/>
      <c r="Y885"/>
      <c r="Z885">
        <v>15.807773876000001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66.430778712999995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70.336246107999997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49.584691454000001</v>
      </c>
      <c r="C886">
        <v>61.953638619000003</v>
      </c>
      <c r="D886">
        <v>65.624146202000006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78.2</v>
      </c>
      <c r="N886">
        <v>94.583078818999994</v>
      </c>
      <c r="O886"/>
      <c r="P886"/>
      <c r="Q886">
        <v>62.198531619000001</v>
      </c>
      <c r="R886">
        <v>88.97</v>
      </c>
      <c r="S886">
        <v>75.527430072000001</v>
      </c>
      <c r="T886">
        <v>79.801910152000005</v>
      </c>
      <c r="U886"/>
      <c r="V886">
        <v>121.470881349</v>
      </c>
      <c r="W886">
        <v>29.322597287000001</v>
      </c>
      <c r="X886"/>
      <c r="Y886"/>
      <c r="Z886">
        <v>16.402051089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66.990196842000003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68.210978240000003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50.302726925999998</v>
      </c>
      <c r="C887">
        <v>61.232073362999998</v>
      </c>
      <c r="D887">
        <v>65.659248714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78.400000000000006</v>
      </c>
      <c r="N887">
        <v>93.882078234999994</v>
      </c>
      <c r="O887"/>
      <c r="P887"/>
      <c r="Q887">
        <v>62.388706986000003</v>
      </c>
      <c r="R887">
        <v>89.88</v>
      </c>
      <c r="S887">
        <v>75.325336754999995</v>
      </c>
      <c r="T887">
        <v>79.908029713000005</v>
      </c>
      <c r="U887"/>
      <c r="V887">
        <v>121.649213483</v>
      </c>
      <c r="W887">
        <v>29.967049973999998</v>
      </c>
      <c r="X887"/>
      <c r="Y887"/>
      <c r="Z887">
        <v>16.520906532000001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66.880701990000006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68.109775009000003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49.067987897999998</v>
      </c>
      <c r="C888">
        <v>60.597511251999997</v>
      </c>
      <c r="D888">
        <v>66.966817285999994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77.7</v>
      </c>
      <c r="N888">
        <v>92.274076894999993</v>
      </c>
      <c r="O888"/>
      <c r="P888"/>
      <c r="Q888">
        <v>62.836178435999997</v>
      </c>
      <c r="R888">
        <v>88.71</v>
      </c>
      <c r="S888">
        <v>75.086887422999993</v>
      </c>
      <c r="T888">
        <v>80.014149274999994</v>
      </c>
      <c r="U888"/>
      <c r="V888">
        <v>122.20018343</v>
      </c>
      <c r="W888">
        <v>29.205424070999999</v>
      </c>
      <c r="X888"/>
      <c r="Y888"/>
      <c r="Z888">
        <v>16.461478809999999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66.574366225000006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66.692929762999995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47.314607760000001</v>
      </c>
      <c r="C889">
        <v>59.849292147</v>
      </c>
      <c r="D889">
        <v>66.238440162000003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76.3</v>
      </c>
      <c r="N889">
        <v>90.768075640000006</v>
      </c>
      <c r="O889"/>
      <c r="P889"/>
      <c r="Q889">
        <v>62.668376641999998</v>
      </c>
      <c r="R889">
        <v>87.55</v>
      </c>
      <c r="S889">
        <v>74.764008179000001</v>
      </c>
      <c r="T889">
        <v>80.120268835999994</v>
      </c>
      <c r="U889"/>
      <c r="V889">
        <v>121.024330879</v>
      </c>
      <c r="W889">
        <v>31.636768301</v>
      </c>
      <c r="X889"/>
      <c r="Y889"/>
      <c r="Z889">
        <v>15.272924384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66.191597368000004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66.692929762999995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49.246979969000002</v>
      </c>
      <c r="C890">
        <v>58.612635937</v>
      </c>
      <c r="D890">
        <v>67.589886874000001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76.7</v>
      </c>
      <c r="N890">
        <v>92.112076759999994</v>
      </c>
      <c r="O890"/>
      <c r="P890"/>
      <c r="Q890">
        <v>62.824991650000001</v>
      </c>
      <c r="R890">
        <v>87.45</v>
      </c>
      <c r="S890">
        <v>75.203718318</v>
      </c>
      <c r="T890">
        <v>80.120268835999994</v>
      </c>
      <c r="U890"/>
      <c r="V890">
        <v>115.313595542</v>
      </c>
      <c r="W890">
        <v>27.594292352</v>
      </c>
      <c r="X890"/>
      <c r="Y890"/>
      <c r="Z890">
        <v>16.639761973999999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66.527674582000003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66.895336227000001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49.281182622999999</v>
      </c>
      <c r="C891">
        <v>59.168825146000003</v>
      </c>
      <c r="D891">
        <v>69.037865494000002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76.099999999999994</v>
      </c>
      <c r="N891">
        <v>90.718075597999999</v>
      </c>
      <c r="O891"/>
      <c r="P891"/>
      <c r="Q891">
        <v>63.138221665000003</v>
      </c>
      <c r="R891">
        <v>87.58</v>
      </c>
      <c r="S891">
        <v>75.268307578999995</v>
      </c>
      <c r="T891">
        <v>80.226388397999997</v>
      </c>
      <c r="U891"/>
      <c r="V891">
        <v>119.412803397</v>
      </c>
      <c r="W891">
        <v>29.586237022999999</v>
      </c>
      <c r="X891"/>
      <c r="Y891"/>
      <c r="Z891">
        <v>16.639761973999999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66.624158062000006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65.984507140000005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49.347497044000001</v>
      </c>
      <c r="C892">
        <v>59.412603885999999</v>
      </c>
      <c r="D892">
        <v>68.792147909999997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75.900000000000006</v>
      </c>
      <c r="N892">
        <v>90.956075796999997</v>
      </c>
      <c r="O892"/>
      <c r="P892"/>
      <c r="Q892">
        <v>63.630440260999997</v>
      </c>
      <c r="R892">
        <v>87.14</v>
      </c>
      <c r="S892">
        <v>74.664876199999995</v>
      </c>
      <c r="T892">
        <v>80.226388397999997</v>
      </c>
      <c r="U892"/>
      <c r="V892">
        <v>117.701703373</v>
      </c>
      <c r="W892">
        <v>30.435742837999999</v>
      </c>
      <c r="X892"/>
      <c r="Y892"/>
      <c r="Z892">
        <v>16.699189696000001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66.274082484000004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67.198945921999993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49.186771866999997</v>
      </c>
      <c r="C893">
        <v>59.662054159</v>
      </c>
      <c r="D893">
        <v>69.476646895000002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75.5</v>
      </c>
      <c r="N893">
        <v>90.465075388000002</v>
      </c>
      <c r="O893"/>
      <c r="P893"/>
      <c r="Q893">
        <v>64.100285283999995</v>
      </c>
      <c r="R893">
        <v>86.57</v>
      </c>
      <c r="S893">
        <v>74.933572640999998</v>
      </c>
      <c r="T893">
        <v>80.226388397999997</v>
      </c>
      <c r="U893"/>
      <c r="V893">
        <v>119.05708734</v>
      </c>
      <c r="W893">
        <v>30.933729006</v>
      </c>
      <c r="X893"/>
      <c r="Y893"/>
      <c r="Z893">
        <v>16.639761973999999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66.530862628999998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66.490523300000007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49.240500408999999</v>
      </c>
      <c r="C894">
        <v>58.275178349000001</v>
      </c>
      <c r="D894">
        <v>71.126464959000003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75.3</v>
      </c>
      <c r="N894">
        <v>91.195075996</v>
      </c>
      <c r="O894"/>
      <c r="P894"/>
      <c r="Q894">
        <v>63.350770603999997</v>
      </c>
      <c r="R894">
        <v>86.48</v>
      </c>
      <c r="S894">
        <v>74.993184963999994</v>
      </c>
      <c r="T894">
        <v>80.332507958999997</v>
      </c>
      <c r="U894"/>
      <c r="V894">
        <v>119.592307374</v>
      </c>
      <c r="W894">
        <v>30.084223189999999</v>
      </c>
      <c r="X894"/>
      <c r="Y894"/>
      <c r="Z894">
        <v>16.639761973999999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66.601195329000006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67.502555618000002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47.834511317</v>
      </c>
      <c r="C895">
        <v>59.20358538</v>
      </c>
      <c r="D895">
        <v>70.582376022999995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74.900000000000006</v>
      </c>
      <c r="N895">
        <v>90.499075415999997</v>
      </c>
      <c r="O895"/>
      <c r="P895"/>
      <c r="Q895">
        <v>65.218963909999999</v>
      </c>
      <c r="R895">
        <v>85.78</v>
      </c>
      <c r="S895">
        <v>74.658518197000006</v>
      </c>
      <c r="T895">
        <v>80.650866643000001</v>
      </c>
      <c r="U895"/>
      <c r="V895">
        <v>120.40156838999999</v>
      </c>
      <c r="W895">
        <v>31.197368741999998</v>
      </c>
      <c r="X895"/>
      <c r="Y895"/>
      <c r="Z895">
        <v>16.223767925000001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66.366920403999998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68.008571777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48.831820016999998</v>
      </c>
      <c r="C896">
        <v>57.841004794</v>
      </c>
      <c r="D896">
        <v>70.994830539000006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74.5</v>
      </c>
      <c r="N896">
        <v>91.370076142000002</v>
      </c>
      <c r="O896"/>
      <c r="P896"/>
      <c r="Q896">
        <v>66.046786092999994</v>
      </c>
      <c r="R896">
        <v>86.95</v>
      </c>
      <c r="S896">
        <v>74.519455816000004</v>
      </c>
      <c r="T896">
        <v>80.969225327000004</v>
      </c>
      <c r="U896"/>
      <c r="V896">
        <v>114.918490785</v>
      </c>
      <c r="W896">
        <v>31.724648212999998</v>
      </c>
      <c r="X896"/>
      <c r="Y896"/>
      <c r="Z896">
        <v>16.461478809999999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66.332036724000005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69.121807326999999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49.319567362999997</v>
      </c>
      <c r="C897">
        <v>58.921842087000002</v>
      </c>
      <c r="D897">
        <v>70.222575274999997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75.5</v>
      </c>
      <c r="N897">
        <v>89.980074982999994</v>
      </c>
      <c r="O897"/>
      <c r="P897"/>
      <c r="Q897">
        <v>65.588127857000003</v>
      </c>
      <c r="R897">
        <v>86.36</v>
      </c>
      <c r="S897">
        <v>74.798040811000007</v>
      </c>
      <c r="T897">
        <v>81.393703572999996</v>
      </c>
      <c r="U897"/>
      <c r="V897">
        <v>117.378994706</v>
      </c>
      <c r="W897">
        <v>29.937756669999999</v>
      </c>
      <c r="X897"/>
      <c r="Y897"/>
      <c r="Z897">
        <v>16.639761973999999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66.364669754000005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69.425417022000005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49.485182344000002</v>
      </c>
      <c r="C898">
        <v>59.670056850000002</v>
      </c>
      <c r="D898">
        <v>69.941755178999998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75.8</v>
      </c>
      <c r="N898">
        <v>92.528077107000001</v>
      </c>
      <c r="O898"/>
      <c r="P898"/>
      <c r="Q898">
        <v>66.952915781000002</v>
      </c>
      <c r="R898">
        <v>86.95</v>
      </c>
      <c r="S898">
        <v>75.085764955000002</v>
      </c>
      <c r="T898">
        <v>81.818181817999999</v>
      </c>
      <c r="U898"/>
      <c r="V898">
        <v>125.68076179000001</v>
      </c>
      <c r="W898">
        <v>30.465036141999999</v>
      </c>
      <c r="X898"/>
      <c r="Y898"/>
      <c r="Z898">
        <v>16.818045138999999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66.941920207999999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69.526620253999994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49.921602800000002</v>
      </c>
      <c r="C899">
        <v>59.233768161</v>
      </c>
      <c r="D899">
        <v>70.591151651000004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76</v>
      </c>
      <c r="N899">
        <v>93.199077665999994</v>
      </c>
      <c r="O899"/>
      <c r="P899"/>
      <c r="Q899">
        <v>67.612936169999998</v>
      </c>
      <c r="R899">
        <v>87.31</v>
      </c>
      <c r="S899">
        <v>75.207755582000004</v>
      </c>
      <c r="T899">
        <v>82.136540502000003</v>
      </c>
      <c r="U899"/>
      <c r="V899">
        <v>119.593402406</v>
      </c>
      <c r="W899">
        <v>30.406449534</v>
      </c>
      <c r="X899"/>
      <c r="Y899"/>
      <c r="Z899">
        <v>16.758617417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66.983026856999999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69.526620253999994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49.824535576999999</v>
      </c>
      <c r="C900">
        <v>58.939075633000002</v>
      </c>
      <c r="D900">
        <v>70.161145879000003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75.900000000000006</v>
      </c>
      <c r="N900">
        <v>93.629078023999995</v>
      </c>
      <c r="O900"/>
      <c r="P900"/>
      <c r="Q900">
        <v>68.328890490999996</v>
      </c>
      <c r="R900">
        <v>86.71</v>
      </c>
      <c r="S900">
        <v>75.267660946999996</v>
      </c>
      <c r="T900">
        <v>82.454899186000006</v>
      </c>
      <c r="U900"/>
      <c r="V900">
        <v>120.067052601</v>
      </c>
      <c r="W900">
        <v>31.255955350000001</v>
      </c>
      <c r="X900"/>
      <c r="Y900"/>
      <c r="Z900">
        <v>16.758617417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67.106487145000003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70.032636413000006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49.123895284</v>
      </c>
      <c r="C901">
        <v>59.536494853999997</v>
      </c>
      <c r="D901">
        <v>71.354631287000004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76</v>
      </c>
      <c r="N901">
        <v>93.882078234999994</v>
      </c>
      <c r="O901"/>
      <c r="P901"/>
      <c r="Q901">
        <v>68.619746934000005</v>
      </c>
      <c r="R901">
        <v>85.93</v>
      </c>
      <c r="S901">
        <v>75.382433015999993</v>
      </c>
      <c r="T901">
        <v>82.667138308999995</v>
      </c>
      <c r="U901"/>
      <c r="V901">
        <v>118.75545225800001</v>
      </c>
      <c r="W901">
        <v>31.988287949</v>
      </c>
      <c r="X901"/>
      <c r="Y901"/>
      <c r="Z901">
        <v>17.234039188000001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67.384478380999994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71.348278425999993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49.569698682000002</v>
      </c>
      <c r="C902">
        <v>61.312516438999999</v>
      </c>
      <c r="D902">
        <v>72.451584787000002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76.099999999999994</v>
      </c>
      <c r="N902">
        <v>93.604078002999998</v>
      </c>
      <c r="O902"/>
      <c r="P902"/>
      <c r="Q902">
        <v>69.179086247000001</v>
      </c>
      <c r="R902">
        <v>87.53</v>
      </c>
      <c r="S902">
        <v>75.516073496000004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17.174611466999998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67.617854097999995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71.753091354000006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50.640475598999998</v>
      </c>
      <c r="C903">
        <v>60.866067389000001</v>
      </c>
      <c r="D903">
        <v>71.222996867000006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77.2</v>
      </c>
      <c r="N903">
        <v>96.223080186000004</v>
      </c>
      <c r="O903"/>
      <c r="P903"/>
      <c r="Q903">
        <v>69.525876620999995</v>
      </c>
      <c r="R903">
        <v>87.26</v>
      </c>
      <c r="S903">
        <v>75.939632338999999</v>
      </c>
      <c r="T903">
        <v>83.516094800000005</v>
      </c>
      <c r="U903"/>
      <c r="V903">
        <v>118.92468978799999</v>
      </c>
      <c r="W903">
        <v>32.017581253000003</v>
      </c>
      <c r="X903"/>
      <c r="Y903"/>
      <c r="Z903">
        <v>18.244310451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67.879565807999995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73.271139830999999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49.685007526</v>
      </c>
      <c r="C904">
        <v>61.048658920000001</v>
      </c>
      <c r="D904">
        <v>71.916271479000002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77.3</v>
      </c>
      <c r="N904">
        <v>96.203080169000003</v>
      </c>
      <c r="O904"/>
      <c r="P904"/>
      <c r="Q904">
        <v>70.141149865000003</v>
      </c>
      <c r="R904">
        <v>87.24</v>
      </c>
      <c r="S904">
        <v>76.553697966000001</v>
      </c>
      <c r="T904">
        <v>84.25893173</v>
      </c>
      <c r="U904"/>
      <c r="V904">
        <v>119.000965511</v>
      </c>
      <c r="W904">
        <v>31.988287949</v>
      </c>
      <c r="X904"/>
      <c r="Y904"/>
      <c r="Z904">
        <v>17.947171844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68.373098834999993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73.675952757999994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49.184457721000001</v>
      </c>
      <c r="C905">
        <v>59.958918584000003</v>
      </c>
      <c r="D905">
        <v>71.600348870999994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78.7</v>
      </c>
      <c r="N905">
        <v>97.710081424999998</v>
      </c>
      <c r="O905"/>
      <c r="P905"/>
      <c r="Q905">
        <v>71.427630285999996</v>
      </c>
      <c r="R905">
        <v>89.64</v>
      </c>
      <c r="S905">
        <v>77.298147224999994</v>
      </c>
      <c r="T905">
        <v>85.001768659000007</v>
      </c>
      <c r="U905"/>
      <c r="V905">
        <v>120.180187715</v>
      </c>
      <c r="W905">
        <v>32.251927684999998</v>
      </c>
      <c r="X905">
        <v>26.953364530999998</v>
      </c>
      <c r="Y905"/>
      <c r="Z905">
        <v>18.482021335999999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68.890699545000004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73.979562454000003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52.139420219000002</v>
      </c>
      <c r="C906">
        <v>59.751754650000002</v>
      </c>
      <c r="D906">
        <v>73.443230752000005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78.5</v>
      </c>
      <c r="N906">
        <v>97.021080850999994</v>
      </c>
      <c r="O906"/>
      <c r="P906"/>
      <c r="Q906">
        <v>72.143584606000005</v>
      </c>
      <c r="R906">
        <v>89.57</v>
      </c>
      <c r="S906">
        <v>77.468844341999997</v>
      </c>
      <c r="T906">
        <v>85.532366465999999</v>
      </c>
      <c r="U906"/>
      <c r="V906">
        <v>118.705720415</v>
      </c>
      <c r="W906">
        <v>32.662033940999997</v>
      </c>
      <c r="X906">
        <v>27.388823624</v>
      </c>
      <c r="Y906"/>
      <c r="Z906">
        <v>18.303738171999999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69.092727304999997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74.687985076000004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50.783820468000002</v>
      </c>
      <c r="C907">
        <v>60.129899715999997</v>
      </c>
      <c r="D907">
        <v>73.732826476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79.099999999999994</v>
      </c>
      <c r="N907">
        <v>98.582082151999998</v>
      </c>
      <c r="O907"/>
      <c r="P907"/>
      <c r="Q907">
        <v>72.691737133000004</v>
      </c>
      <c r="R907">
        <v>90.04</v>
      </c>
      <c r="S907">
        <v>78.088163756</v>
      </c>
      <c r="T907">
        <v>85.638486028000003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19.016870827999998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69.546883331000004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75.801220626000003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51.036101891999998</v>
      </c>
      <c r="C908">
        <v>55.010369787999998</v>
      </c>
      <c r="D908">
        <v>74.075075967999993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79.3</v>
      </c>
      <c r="N908">
        <v>99.850083208000001</v>
      </c>
      <c r="O908"/>
      <c r="P908"/>
      <c r="Q908">
        <v>73.407691454000002</v>
      </c>
      <c r="R908">
        <v>90.87</v>
      </c>
      <c r="S908">
        <v>78.320626520000005</v>
      </c>
      <c r="T908">
        <v>85.744605589000003</v>
      </c>
      <c r="U908"/>
      <c r="V908">
        <v>120.811452937</v>
      </c>
      <c r="W908">
        <v>33.39436654</v>
      </c>
      <c r="X908">
        <v>28.346069775</v>
      </c>
      <c r="Y908"/>
      <c r="Z908">
        <v>18.422593615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69.661012991000007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73.878359222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51.018054417999998</v>
      </c>
      <c r="C909">
        <v>61.842340579999998</v>
      </c>
      <c r="D909">
        <v>77.480019632999998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79.5</v>
      </c>
      <c r="N909">
        <v>99.964083302999995</v>
      </c>
      <c r="O909"/>
      <c r="P909"/>
      <c r="Q909">
        <v>73.407691454000002</v>
      </c>
      <c r="R909">
        <v>91.37</v>
      </c>
      <c r="S909">
        <v>78.754116409000005</v>
      </c>
      <c r="T909">
        <v>85.850725150000002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19.195153992000002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70.270279673999994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75.396407698999994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50.937019202000002</v>
      </c>
      <c r="C910">
        <v>61.068409936000002</v>
      </c>
      <c r="D910">
        <v>77.910025404999999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80</v>
      </c>
      <c r="N910">
        <v>100.02008334999999</v>
      </c>
      <c r="O910"/>
      <c r="P910"/>
      <c r="Q910">
        <v>75.152830111</v>
      </c>
      <c r="R910">
        <v>91.09</v>
      </c>
      <c r="S910">
        <v>78.900075239000003</v>
      </c>
      <c r="T910">
        <v>86.381322956999995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18.244310451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70.487997539999995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78.837317580000004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52.860266477000003</v>
      </c>
      <c r="C911">
        <v>60.650435238</v>
      </c>
      <c r="D911">
        <v>77.962679172999998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80.900000000000006</v>
      </c>
      <c r="N911">
        <v>101.017084181</v>
      </c>
      <c r="O911"/>
      <c r="P911"/>
      <c r="Q911">
        <v>75.477246913000002</v>
      </c>
      <c r="R911">
        <v>91.97</v>
      </c>
      <c r="S911">
        <v>79.580634185999997</v>
      </c>
      <c r="T911">
        <v>87.018040325000001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19.373437156000001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71.073507102999997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79.646943434999997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52.775434519999997</v>
      </c>
      <c r="C912">
        <v>62.638334127</v>
      </c>
      <c r="D912">
        <v>79.208818348999998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81.400000000000006</v>
      </c>
      <c r="N912">
        <v>102.60008550000001</v>
      </c>
      <c r="O912"/>
      <c r="P912"/>
      <c r="Q912">
        <v>75.857597644999998</v>
      </c>
      <c r="R912">
        <v>92.76</v>
      </c>
      <c r="S912">
        <v>80.156366808000001</v>
      </c>
      <c r="T912">
        <v>87.230279448000005</v>
      </c>
      <c r="U912"/>
      <c r="V912">
        <v>121.8088104</v>
      </c>
      <c r="W912">
        <v>34.302458964000003</v>
      </c>
      <c r="X912">
        <v>29.578670864999999</v>
      </c>
      <c r="Y912"/>
      <c r="Z912">
        <v>19.314009434999999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71.543423078999993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80.355366058000001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53.125935509000001</v>
      </c>
      <c r="C913">
        <v>57.084180076000003</v>
      </c>
      <c r="D913">
        <v>83.552754210000003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82.3</v>
      </c>
      <c r="N913">
        <v>105.30008775</v>
      </c>
      <c r="O913"/>
      <c r="P913"/>
      <c r="Q913">
        <v>76.461684104</v>
      </c>
      <c r="R913">
        <v>92.66</v>
      </c>
      <c r="S913">
        <v>80.772725315000002</v>
      </c>
      <c r="T913">
        <v>86.911920764000001</v>
      </c>
      <c r="U913"/>
      <c r="V913">
        <v>122.084943268</v>
      </c>
      <c r="W913">
        <v>35.415604514999998</v>
      </c>
      <c r="X913">
        <v>29.994609476000001</v>
      </c>
      <c r="Y913"/>
      <c r="Z913">
        <v>20.383708419000001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72.066092140999999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80.861382216999999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54.656796937999999</v>
      </c>
      <c r="C914">
        <v>62.790572758000003</v>
      </c>
      <c r="D914">
        <v>82.201307498000006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81.7</v>
      </c>
      <c r="N914">
        <v>104.824087353</v>
      </c>
      <c r="O914"/>
      <c r="P914"/>
      <c r="Q914">
        <v>80.213368895000002</v>
      </c>
      <c r="R914">
        <v>93.32</v>
      </c>
      <c r="S914">
        <v>80.305162991000003</v>
      </c>
      <c r="T914">
        <v>86.381322956999995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19.967714368999999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71.878010603999996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82.075820997999998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54.515568948999999</v>
      </c>
      <c r="C915">
        <v>63.955603279000002</v>
      </c>
      <c r="D915">
        <v>81.876609262000002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81.900000000000006</v>
      </c>
      <c r="N915">
        <v>103.76408647</v>
      </c>
      <c r="O915"/>
      <c r="P915"/>
      <c r="Q915">
        <v>79.013168860999997</v>
      </c>
      <c r="R915">
        <v>92.68</v>
      </c>
      <c r="S915">
        <v>80.546146707999995</v>
      </c>
      <c r="T915">
        <v>86.062964273000006</v>
      </c>
      <c r="U915"/>
      <c r="V915">
        <v>123.953949545</v>
      </c>
      <c r="W915">
        <v>34.859031739000002</v>
      </c>
      <c r="X915">
        <v>30.320362863</v>
      </c>
      <c r="Y915"/>
      <c r="Z915">
        <v>20.621419304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71.733043991000002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82.278227462000004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51.331550725</v>
      </c>
      <c r="C916">
        <v>64.309892895999994</v>
      </c>
      <c r="D916">
        <v>81.876609262000002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81.8</v>
      </c>
      <c r="N916">
        <v>103.601086334</v>
      </c>
      <c r="O916"/>
      <c r="P916"/>
      <c r="Q916">
        <v>78.813135523</v>
      </c>
      <c r="R916">
        <v>93.47</v>
      </c>
      <c r="S916">
        <v>80.691396225000005</v>
      </c>
      <c r="T916">
        <v>86.169083834000006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21.156268795999999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71.832091324000004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83.593869475999995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54.475583669999999</v>
      </c>
      <c r="C917">
        <v>63.163701232999998</v>
      </c>
      <c r="D917">
        <v>80.639245713999998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82.1</v>
      </c>
      <c r="N917">
        <v>104.067086723</v>
      </c>
      <c r="O917"/>
      <c r="P917"/>
      <c r="Q917">
        <v>78.513085513999997</v>
      </c>
      <c r="R917">
        <v>93.48</v>
      </c>
      <c r="S917">
        <v>80.921243445000002</v>
      </c>
      <c r="T917">
        <v>86.593562079999998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21.512835123999999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72.214865975999999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84.201088866000006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54.479564947999997</v>
      </c>
      <c r="C918">
        <v>65.793216072999996</v>
      </c>
      <c r="D918">
        <v>71.600348870999994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82.4</v>
      </c>
      <c r="N918">
        <v>104.89808741500001</v>
      </c>
      <c r="O918"/>
      <c r="P918"/>
      <c r="Q918">
        <v>77.312885480999995</v>
      </c>
      <c r="R918">
        <v>93.03</v>
      </c>
      <c r="S918">
        <v>80.889201881000005</v>
      </c>
      <c r="T918">
        <v>87.018040325000001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22.166540058999999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72.210976150999997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84.201088866000006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55.169439132000001</v>
      </c>
      <c r="C919">
        <v>65.192242481999997</v>
      </c>
      <c r="D919">
        <v>76.497149296000003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82.1</v>
      </c>
      <c r="N919">
        <v>104.167086806</v>
      </c>
      <c r="O919"/>
      <c r="P919"/>
      <c r="Q919">
        <v>76.712785464000007</v>
      </c>
      <c r="R919">
        <v>93.66</v>
      </c>
      <c r="S919">
        <v>80.901824265000002</v>
      </c>
      <c r="T919">
        <v>87.230279448000005</v>
      </c>
      <c r="U919"/>
      <c r="V919">
        <v>120.991898166</v>
      </c>
      <c r="W919">
        <v>34.683271916000002</v>
      </c>
      <c r="X919">
        <v>31.238693272999999</v>
      </c>
      <c r="Y919"/>
      <c r="Z919">
        <v>21.631690567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72.296558328000003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84.504698562000002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54.023640129</v>
      </c>
      <c r="C920">
        <v>63.147700516</v>
      </c>
      <c r="D920">
        <v>74.601613647999997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82</v>
      </c>
      <c r="N920">
        <v>103.706086422</v>
      </c>
      <c r="O920"/>
      <c r="P920"/>
      <c r="Q920">
        <v>78.013002166999996</v>
      </c>
      <c r="R920">
        <v>94.09</v>
      </c>
      <c r="S920">
        <v>80.506208642999994</v>
      </c>
      <c r="T920">
        <v>87.336399009999994</v>
      </c>
      <c r="U920"/>
      <c r="V920">
        <v>121.231066715</v>
      </c>
      <c r="W920">
        <v>35.210551387000002</v>
      </c>
      <c r="X920">
        <v>31.968566407000001</v>
      </c>
      <c r="Y920"/>
      <c r="Z920">
        <v>22.64196183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72.043456606999996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84.504698562000002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53.641844949000003</v>
      </c>
      <c r="C921">
        <v>64.276274138999995</v>
      </c>
      <c r="D921">
        <v>72.899141814999993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82</v>
      </c>
      <c r="N921">
        <v>103.227086023</v>
      </c>
      <c r="O921"/>
      <c r="P921"/>
      <c r="Q921">
        <v>78.513085513999997</v>
      </c>
      <c r="R921">
        <v>93.5</v>
      </c>
      <c r="S921">
        <v>81.173198103999994</v>
      </c>
      <c r="T921">
        <v>87.230279448000005</v>
      </c>
      <c r="U921"/>
      <c r="V921">
        <v>122.034687706</v>
      </c>
      <c r="W921">
        <v>35.474191122999997</v>
      </c>
      <c r="X921">
        <v>32.075046866999998</v>
      </c>
      <c r="Y921"/>
      <c r="Z921">
        <v>23.176811321999999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72.587837237000002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84.605901794000005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53.229576162000001</v>
      </c>
      <c r="C922">
        <v>63.321689266</v>
      </c>
      <c r="D922">
        <v>73.557313915999998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82.5</v>
      </c>
      <c r="N922">
        <v>103.75208646</v>
      </c>
      <c r="O922"/>
      <c r="P922"/>
      <c r="Q922">
        <v>76.312718786000005</v>
      </c>
      <c r="R922">
        <v>93.63</v>
      </c>
      <c r="S922">
        <v>81.194052821</v>
      </c>
      <c r="T922">
        <v>87.230279448000005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23.057955879000001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72.521076202000003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84.201088866000006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52.328262938999998</v>
      </c>
      <c r="C923">
        <v>64.390923185999995</v>
      </c>
      <c r="D923">
        <v>74.496306111999999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81.400000000000006</v>
      </c>
      <c r="N923">
        <v>103.003085836</v>
      </c>
      <c r="O923"/>
      <c r="P923"/>
      <c r="Q923">
        <v>75.612602100000004</v>
      </c>
      <c r="R923">
        <v>91.83</v>
      </c>
      <c r="S923">
        <v>81.098487089000002</v>
      </c>
      <c r="T923">
        <v>87.336399009999994</v>
      </c>
      <c r="U923"/>
      <c r="V923">
        <v>123.878419267</v>
      </c>
      <c r="W923">
        <v>35.298431299000001</v>
      </c>
      <c r="X923">
        <v>32.393630641999998</v>
      </c>
      <c r="Y923"/>
      <c r="Z923">
        <v>23.711660813999998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72.285529167000007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84.909511488999996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53.941419308</v>
      </c>
      <c r="C924">
        <v>64.071509513999999</v>
      </c>
      <c r="D924">
        <v>74.978965651999999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81.8</v>
      </c>
      <c r="N924">
        <v>103.526086272</v>
      </c>
      <c r="O924"/>
      <c r="P924"/>
      <c r="Q924">
        <v>75.712618770000006</v>
      </c>
      <c r="R924">
        <v>91.84</v>
      </c>
      <c r="S924">
        <v>81.396242302000005</v>
      </c>
      <c r="T924">
        <v>87.548638131999994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23.592805371000001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72.945734309000002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85.010714720999999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53.727631778000003</v>
      </c>
      <c r="C925">
        <v>64.028077143000004</v>
      </c>
      <c r="D925">
        <v>75.812650312000002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82.7</v>
      </c>
      <c r="N925">
        <v>104.417087014</v>
      </c>
      <c r="O925"/>
      <c r="P925"/>
      <c r="Q925">
        <v>76.512752125000006</v>
      </c>
      <c r="R925">
        <v>93.76</v>
      </c>
      <c r="S925">
        <v>81.938430081000007</v>
      </c>
      <c r="T925">
        <v>87.866996815999997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24.365365747999999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73.728749730999994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83.998682403000004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52.786454409999997</v>
      </c>
      <c r="C926">
        <v>63.955808595999997</v>
      </c>
      <c r="D926">
        <v>74.935087511999996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81.900000000000006</v>
      </c>
      <c r="N926">
        <v>101.04708420599999</v>
      </c>
      <c r="O926"/>
      <c r="P926"/>
      <c r="Q926">
        <v>76.812802133999995</v>
      </c>
      <c r="R926">
        <v>92.93</v>
      </c>
      <c r="S926">
        <v>81.462077066999996</v>
      </c>
      <c r="T926">
        <v>88.185355501000004</v>
      </c>
      <c r="U926"/>
      <c r="V926">
        <v>123.286443861</v>
      </c>
      <c r="W926">
        <v>35.151964778999996</v>
      </c>
      <c r="X926">
        <v>34.137267037000001</v>
      </c>
      <c r="Y926"/>
      <c r="Z926">
        <v>23.889943978000002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73.286470769000005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84.201088866000006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53.715496010000003</v>
      </c>
      <c r="C927">
        <v>63.037444792999999</v>
      </c>
      <c r="D927">
        <v>74.540184252000003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81.599999999999994</v>
      </c>
      <c r="N927">
        <v>101.146084288</v>
      </c>
      <c r="O927"/>
      <c r="P927"/>
      <c r="Q927">
        <v>78.013002166999996</v>
      </c>
      <c r="R927">
        <v>93.19</v>
      </c>
      <c r="S927">
        <v>81.808979883000006</v>
      </c>
      <c r="T927">
        <v>88.291475062000004</v>
      </c>
      <c r="U927"/>
      <c r="V927">
        <v>122.665972774</v>
      </c>
      <c r="W927">
        <v>35.532777731000003</v>
      </c>
      <c r="X927">
        <v>33.472686988</v>
      </c>
      <c r="Y927"/>
      <c r="Z927">
        <v>22.939100436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73.465586701000007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84.909511488999996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53.208746040000001</v>
      </c>
      <c r="C928">
        <v>63.046283133999999</v>
      </c>
      <c r="D928">
        <v>74.417325460000001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81.7</v>
      </c>
      <c r="N928">
        <v>101.410084508</v>
      </c>
      <c r="O928"/>
      <c r="P928"/>
      <c r="Q928">
        <v>76.812802133999995</v>
      </c>
      <c r="R928">
        <v>93.85</v>
      </c>
      <c r="S928">
        <v>81.686639396000004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23.236239043000001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73.424717180000002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83.391463012000003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53.124287709999997</v>
      </c>
      <c r="C929">
        <v>64.601729331000001</v>
      </c>
      <c r="D929">
        <v>76.356739247999997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81</v>
      </c>
      <c r="N929">
        <v>100.697083914</v>
      </c>
      <c r="O929"/>
      <c r="P929"/>
      <c r="Q929">
        <v>75.712618770000006</v>
      </c>
      <c r="R929">
        <v>92.9</v>
      </c>
      <c r="S929">
        <v>81.970249464000005</v>
      </c>
      <c r="T929">
        <v>87.760877254999997</v>
      </c>
      <c r="U929"/>
      <c r="V929">
        <v>122.487386</v>
      </c>
      <c r="W929">
        <v>35.239844691000002</v>
      </c>
      <c r="X929">
        <v>34.584132852000003</v>
      </c>
      <c r="Y929"/>
      <c r="Z929">
        <v>23.355094485999999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73.760141175000001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83.391463012000003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53.799954329999998</v>
      </c>
      <c r="C930">
        <v>64.538489747</v>
      </c>
      <c r="D930">
        <v>76.374290504000001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81.900000000000006</v>
      </c>
      <c r="N930">
        <v>101.97008497500001</v>
      </c>
      <c r="O930"/>
      <c r="P930"/>
      <c r="Q930">
        <v>78.113018835999995</v>
      </c>
      <c r="R930">
        <v>94.75</v>
      </c>
      <c r="S930">
        <v>82.501967153999999</v>
      </c>
      <c r="T930">
        <v>87.442518570999994</v>
      </c>
      <c r="U930"/>
      <c r="V930">
        <v>124.158938259</v>
      </c>
      <c r="W930">
        <v>36.323696939000001</v>
      </c>
      <c r="X930">
        <v>34.956088766000001</v>
      </c>
      <c r="Y930"/>
      <c r="Z930">
        <v>24.543648911999998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74.196798584000007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84.909511488999996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54.306704289999999</v>
      </c>
      <c r="C931">
        <v>63.311529948999997</v>
      </c>
      <c r="D931">
        <v>76.163675432000005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81.900000000000006</v>
      </c>
      <c r="N931">
        <v>103.280086067</v>
      </c>
      <c r="O931"/>
      <c r="P931"/>
      <c r="Q931">
        <v>78.813135523</v>
      </c>
      <c r="R931">
        <v>94.02</v>
      </c>
      <c r="S931">
        <v>82.839810661000001</v>
      </c>
      <c r="T931">
        <v>87.442518570999994</v>
      </c>
      <c r="U931"/>
      <c r="V931">
        <v>125.025487802</v>
      </c>
      <c r="W931">
        <v>35.649950947000001</v>
      </c>
      <c r="X931">
        <v>34.513567424999998</v>
      </c>
      <c r="Y931"/>
      <c r="Z931">
        <v>24.543648911999998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74.467978357999996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85.111917953000003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54.391162620000003</v>
      </c>
      <c r="C932">
        <v>64.732224450000004</v>
      </c>
      <c r="D932">
        <v>80.411079384999994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81.2</v>
      </c>
      <c r="N932">
        <v>102.089085074</v>
      </c>
      <c r="O932"/>
      <c r="P932"/>
      <c r="Q932">
        <v>75.912652109000007</v>
      </c>
      <c r="R932">
        <v>92.34</v>
      </c>
      <c r="S932">
        <v>82.790158461000004</v>
      </c>
      <c r="T932">
        <v>87.654757693999997</v>
      </c>
      <c r="U932"/>
      <c r="V932">
        <v>124.927920443</v>
      </c>
      <c r="W932">
        <v>36.060057203</v>
      </c>
      <c r="X932">
        <v>34.114211470999997</v>
      </c>
      <c r="Y932"/>
      <c r="Z932">
        <v>24.484221191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74.516145608000002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85.921543807000006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54.560079270000003</v>
      </c>
      <c r="C933">
        <v>63.500106011</v>
      </c>
      <c r="D933">
        <v>78.734934437000007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82.2</v>
      </c>
      <c r="N933">
        <v>102.776085647</v>
      </c>
      <c r="O933"/>
      <c r="P933"/>
      <c r="Q933">
        <v>79.113185530999999</v>
      </c>
      <c r="R933">
        <v>94.35</v>
      </c>
      <c r="S933">
        <v>83.279693571999999</v>
      </c>
      <c r="T933">
        <v>87.973116378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23.533377649999998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74.833801198000003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86.427559966000004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55.404662539999997</v>
      </c>
      <c r="C934">
        <v>65.552645916000003</v>
      </c>
      <c r="D934">
        <v>79.682702261000003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82.2</v>
      </c>
      <c r="N934">
        <v>103.173085978</v>
      </c>
      <c r="O934"/>
      <c r="P934"/>
      <c r="Q934">
        <v>81.013502250000002</v>
      </c>
      <c r="R934">
        <v>94.49</v>
      </c>
      <c r="S934">
        <v>83.731255184999995</v>
      </c>
      <c r="T934">
        <v>88.397594623000003</v>
      </c>
      <c r="U934"/>
      <c r="V934">
        <v>123.915056412</v>
      </c>
      <c r="W934">
        <v>36.118643810999998</v>
      </c>
      <c r="X934">
        <v>34.590071575000003</v>
      </c>
      <c r="Y934"/>
      <c r="Z934">
        <v>23.057955879000001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75.237896599999999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85.111917953000003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54.6445376</v>
      </c>
      <c r="C935">
        <v>65.805648634999997</v>
      </c>
      <c r="D935">
        <v>80.226791196999997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81.8</v>
      </c>
      <c r="N935">
        <v>103.271086059</v>
      </c>
      <c r="O935"/>
      <c r="P935"/>
      <c r="Q935">
        <v>81.113518920000004</v>
      </c>
      <c r="R935">
        <v>93.53</v>
      </c>
      <c r="S935">
        <v>83.673739519999998</v>
      </c>
      <c r="T935">
        <v>88.715953307000007</v>
      </c>
      <c r="U935"/>
      <c r="V935">
        <v>122.784800371</v>
      </c>
      <c r="W935">
        <v>36.470163458999998</v>
      </c>
      <c r="X935">
        <v>35.122800898999998</v>
      </c>
      <c r="Y935"/>
      <c r="Z935">
        <v>24.246510306000001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75.353558117999995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84.707105025000004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55.235745889999997</v>
      </c>
      <c r="C936">
        <v>65.899722568000001</v>
      </c>
      <c r="D936">
        <v>80.727001994000005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82.5</v>
      </c>
      <c r="N936">
        <v>104.71808726499999</v>
      </c>
      <c r="O936"/>
      <c r="P936"/>
      <c r="Q936">
        <v>81.013502250000002</v>
      </c>
      <c r="R936">
        <v>94.67</v>
      </c>
      <c r="S936">
        <v>84.320783767999998</v>
      </c>
      <c r="T936">
        <v>88.928192429999996</v>
      </c>
      <c r="U936"/>
      <c r="V936">
        <v>125.033899076</v>
      </c>
      <c r="W936">
        <v>37.173202754000002</v>
      </c>
      <c r="X936">
        <v>33.959303130999999</v>
      </c>
      <c r="Y936"/>
      <c r="Z936">
        <v>25.910486503000001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75.917367861000002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85.820340575000003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56.164787490000002</v>
      </c>
      <c r="C937">
        <v>66.307110492000007</v>
      </c>
      <c r="D937">
        <v>80.007400497000006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82.4</v>
      </c>
      <c r="N937">
        <v>103.17408597799999</v>
      </c>
      <c r="O937"/>
      <c r="P937"/>
      <c r="Q937">
        <v>78.413068844999998</v>
      </c>
      <c r="R937">
        <v>94.83</v>
      </c>
      <c r="S937">
        <v>84.661754919000003</v>
      </c>
      <c r="T937">
        <v>89.140431552999999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25.137926126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76.235175768999994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88.148014907000004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57.685037370000003</v>
      </c>
      <c r="C938">
        <v>65.072093826</v>
      </c>
      <c r="D938">
        <v>80.068829893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82.6</v>
      </c>
      <c r="N938">
        <v>105.953088294</v>
      </c>
      <c r="O938"/>
      <c r="P938"/>
      <c r="Q938">
        <v>80.613435573000004</v>
      </c>
      <c r="R938">
        <v>93.98</v>
      </c>
      <c r="S938">
        <v>84.954993665999993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27.217896372999999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76.363931640000004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88.451624601999995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56.924912429999999</v>
      </c>
      <c r="C939">
        <v>66.507448135999994</v>
      </c>
      <c r="D939">
        <v>80.437406268999993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83.1</v>
      </c>
      <c r="N939">
        <v>105.09508757899999</v>
      </c>
      <c r="O939"/>
      <c r="P939"/>
      <c r="Q939">
        <v>80.313385564000001</v>
      </c>
      <c r="R939">
        <v>94.8</v>
      </c>
      <c r="S939">
        <v>85.755045859000006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25.79163106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77.068689161999998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87.540795516000003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56.924912429999999</v>
      </c>
      <c r="C940">
        <v>66.463687965000005</v>
      </c>
      <c r="D940">
        <v>81.437827862000006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84</v>
      </c>
      <c r="N940">
        <v>109.31209109300001</v>
      </c>
      <c r="O940"/>
      <c r="P940"/>
      <c r="Q940">
        <v>80.913485581000003</v>
      </c>
      <c r="R940">
        <v>95.13</v>
      </c>
      <c r="S940">
        <v>86.133771097999997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27.277324094000001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77.515584188000005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87.641998748000006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57.7694957</v>
      </c>
      <c r="C941">
        <v>66.902564428999995</v>
      </c>
      <c r="D941">
        <v>79.858214821000004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85</v>
      </c>
      <c r="N941">
        <v>108.699090583</v>
      </c>
      <c r="O941"/>
      <c r="P941"/>
      <c r="Q941">
        <v>83.413902316999994</v>
      </c>
      <c r="R941">
        <v>98.46</v>
      </c>
      <c r="S941">
        <v>86.022759886000003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27.396179536999998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77.815321748000002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89.362453689000006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55.995870830000001</v>
      </c>
      <c r="C942">
        <v>66.804546067999993</v>
      </c>
      <c r="D942">
        <v>79.393106536999994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84.2</v>
      </c>
      <c r="N942">
        <v>108.033090028</v>
      </c>
      <c r="O942"/>
      <c r="P942"/>
      <c r="Q942">
        <v>81.613602267000005</v>
      </c>
      <c r="R942">
        <v>96.64</v>
      </c>
      <c r="S942">
        <v>86.506213239000004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27.039613208999999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77.974984656999993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88.957640760999993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57.347204060000003</v>
      </c>
      <c r="C943">
        <v>67.154852613000003</v>
      </c>
      <c r="D943">
        <v>82.297839405999994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85.6</v>
      </c>
      <c r="N943">
        <v>109.08609090500001</v>
      </c>
      <c r="O943"/>
      <c r="P943"/>
      <c r="Q943">
        <v>85.314219037000001</v>
      </c>
      <c r="R943">
        <v>97.35</v>
      </c>
      <c r="S943">
        <v>87.051183064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28.287595357000001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78.676651160000006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88.350421370999996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57.7694957</v>
      </c>
      <c r="C944">
        <v>69.423138231999999</v>
      </c>
      <c r="D944">
        <v>81.262315302000005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86.3</v>
      </c>
      <c r="N944">
        <v>110.20409183699999</v>
      </c>
      <c r="O944"/>
      <c r="P944"/>
      <c r="Q944">
        <v>85.014169027999998</v>
      </c>
      <c r="R944">
        <v>97.56</v>
      </c>
      <c r="S944">
        <v>87.791970406999994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28.763017127000001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79.102936584999995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90.070876311000006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59.289745580000002</v>
      </c>
      <c r="C945">
        <v>68.607620741000005</v>
      </c>
      <c r="D945">
        <v>81.929263030000001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86.4</v>
      </c>
      <c r="N945">
        <v>112.15109345899999</v>
      </c>
      <c r="O945"/>
      <c r="P945"/>
      <c r="Q945">
        <v>83.913985663999995</v>
      </c>
      <c r="R945">
        <v>101.28</v>
      </c>
      <c r="S945">
        <v>87.889713248000007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29.119583455000001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79.372079812999999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89.564860151999994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58.360703989999998</v>
      </c>
      <c r="C946">
        <v>68.699972302999996</v>
      </c>
      <c r="D946">
        <v>83.938881842000001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86.2</v>
      </c>
      <c r="N946">
        <v>111.75009312500001</v>
      </c>
      <c r="O946"/>
      <c r="P946"/>
      <c r="Q946">
        <v>83.913985663999995</v>
      </c>
      <c r="R946">
        <v>98.92</v>
      </c>
      <c r="S946">
        <v>88.134233217000002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29.238438897999998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79.655453766999997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89.868469848000004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58.698537299999998</v>
      </c>
      <c r="C947">
        <v>68.435183366000004</v>
      </c>
      <c r="D947">
        <v>84.377663243000001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87.4</v>
      </c>
      <c r="N947">
        <v>112.672093893</v>
      </c>
      <c r="O947"/>
      <c r="P947"/>
      <c r="Q947">
        <v>85.314219037000001</v>
      </c>
      <c r="R947">
        <v>101.37</v>
      </c>
      <c r="S947">
        <v>88.824894865000005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29.179011177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80.160930433999994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91.285315092999994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59.289745580000002</v>
      </c>
      <c r="C948">
        <v>66.807602243999995</v>
      </c>
      <c r="D948">
        <v>80.604143202000003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87.1</v>
      </c>
      <c r="N948">
        <v>111.614093012</v>
      </c>
      <c r="O948"/>
      <c r="P948"/>
      <c r="Q948">
        <v>87.214535756000004</v>
      </c>
      <c r="R948">
        <v>99.07</v>
      </c>
      <c r="S948">
        <v>88.886943224000007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30.308137882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80.208090901999995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90.981705398000003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60.978912129999998</v>
      </c>
      <c r="C949">
        <v>70.141204944999998</v>
      </c>
      <c r="D949">
        <v>77.076340744999996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88</v>
      </c>
      <c r="N949">
        <v>111.81909318300001</v>
      </c>
      <c r="O949"/>
      <c r="P949"/>
      <c r="Q949">
        <v>88.414735789000005</v>
      </c>
      <c r="R949">
        <v>101</v>
      </c>
      <c r="S949">
        <v>89.211508365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29.832716111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80.353575204999999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92.600957106999999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61.823495399999999</v>
      </c>
      <c r="C950">
        <v>69.437356966999999</v>
      </c>
      <c r="D950">
        <v>78.489216853000002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88.3</v>
      </c>
      <c r="N950">
        <v>113.395094496</v>
      </c>
      <c r="O950">
        <v>44.409918415</v>
      </c>
      <c r="P950"/>
      <c r="Q950">
        <v>86.614435739000001</v>
      </c>
      <c r="R950">
        <v>101.03</v>
      </c>
      <c r="S950">
        <v>89.733703946999995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31.674975473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80.737603192999998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91.386518324999997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62.752536999999997</v>
      </c>
      <c r="C951">
        <v>70.232932434000006</v>
      </c>
      <c r="D951">
        <v>79.954746728999993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88.7</v>
      </c>
      <c r="N951">
        <v>115.84909654099999</v>
      </c>
      <c r="O951">
        <v>43.725905253000001</v>
      </c>
      <c r="P951"/>
      <c r="Q951">
        <v>88.114685781000006</v>
      </c>
      <c r="R951">
        <v>101.73</v>
      </c>
      <c r="S951">
        <v>89.424999256999996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32.982385342000001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80.784720532999998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91.285315092999994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63.17482863</v>
      </c>
      <c r="C952">
        <v>69.698798554999996</v>
      </c>
      <c r="D952">
        <v>79.621272864999995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88.7</v>
      </c>
      <c r="N952">
        <v>114.64709553900001</v>
      </c>
      <c r="O952">
        <v>43.543986859</v>
      </c>
      <c r="P952"/>
      <c r="Q952">
        <v>89.314885813999993</v>
      </c>
      <c r="R952">
        <v>100.54</v>
      </c>
      <c r="S952">
        <v>89.165158171000002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33.279523949000001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80.608008284999997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91.993737715999998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62.66807867</v>
      </c>
      <c r="C953">
        <v>69.875011365000006</v>
      </c>
      <c r="D953">
        <v>80.279444964999996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89</v>
      </c>
      <c r="N953">
        <v>115.35609613</v>
      </c>
      <c r="O953">
        <v>42.859973695999997</v>
      </c>
      <c r="P953"/>
      <c r="Q953">
        <v>90.115019169999997</v>
      </c>
      <c r="R953">
        <v>101.82</v>
      </c>
      <c r="S953">
        <v>89.254215932999998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32.447535850000001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80.559161497999995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93.106973265999997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63.259286959999997</v>
      </c>
      <c r="C954">
        <v>69.847766618999998</v>
      </c>
      <c r="D954">
        <v>81.859058005999998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89.4</v>
      </c>
      <c r="N954">
        <v>115.792096493</v>
      </c>
      <c r="O954">
        <v>41.906721310000002</v>
      </c>
      <c r="P954"/>
      <c r="Q954">
        <v>89.614935822999996</v>
      </c>
      <c r="R954">
        <v>103.13</v>
      </c>
      <c r="S954">
        <v>89.335301603000005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32.804102178000001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80.703588871999997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91.588924789000004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63.766036919999998</v>
      </c>
      <c r="C955">
        <v>71.105479540999994</v>
      </c>
      <c r="D955">
        <v>80.691899481999997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88.9</v>
      </c>
      <c r="N955">
        <v>115.601096334</v>
      </c>
      <c r="O955">
        <v>41.404626542000003</v>
      </c>
      <c r="P955"/>
      <c r="Q955">
        <v>88.414735789000005</v>
      </c>
      <c r="R955">
        <v>102.46</v>
      </c>
      <c r="S955">
        <v>88.941497714999997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32.863529900000003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80.300812402999995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93.714192656999998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63.850495250000002</v>
      </c>
      <c r="C956">
        <v>70.694713194000002</v>
      </c>
      <c r="D956">
        <v>81.385174094000007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89.9</v>
      </c>
      <c r="N956">
        <v>115.41009617500001</v>
      </c>
      <c r="O956">
        <v>40.218518611</v>
      </c>
      <c r="P956"/>
      <c r="Q956">
        <v>89.314885813999993</v>
      </c>
      <c r="R956">
        <v>103.07</v>
      </c>
      <c r="S956">
        <v>88.872971742999994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34.052084325999999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80.316516550000003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94.422615278999999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63.259286959999997</v>
      </c>
      <c r="C957">
        <v>69.564049889000003</v>
      </c>
      <c r="D957">
        <v>80.033727381000006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88.5</v>
      </c>
      <c r="N957">
        <v>115.467096223</v>
      </c>
      <c r="O957">
        <v>40.720613379</v>
      </c>
      <c r="P957"/>
      <c r="Q957">
        <v>88.814802467000007</v>
      </c>
      <c r="R957">
        <v>100.46</v>
      </c>
      <c r="S957">
        <v>88.9811239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35.656632801999997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80.451501121000007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95.535850828999997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65.201828480000003</v>
      </c>
      <c r="C958">
        <v>69.524042152999996</v>
      </c>
      <c r="D958">
        <v>79.682702261000003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88.9</v>
      </c>
      <c r="N958">
        <v>115.703096419</v>
      </c>
      <c r="O958">
        <v>38.442995083</v>
      </c>
      <c r="P958"/>
      <c r="Q958">
        <v>88.314719120000007</v>
      </c>
      <c r="R958">
        <v>102.28</v>
      </c>
      <c r="S958">
        <v>89.244065238999994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35.240638752999999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80.768905809000003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94.220208815999996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64.948453499999999</v>
      </c>
      <c r="C959">
        <v>69.743366038999994</v>
      </c>
      <c r="D959">
        <v>77.304507072999996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89.1</v>
      </c>
      <c r="N959">
        <v>117.009097508</v>
      </c>
      <c r="O959">
        <v>37.897239900000002</v>
      </c>
      <c r="P959"/>
      <c r="Q959">
        <v>89.014835805999994</v>
      </c>
      <c r="R959">
        <v>102.32</v>
      </c>
      <c r="S959">
        <v>89.467142494000001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35.656632801999997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80.887714681000006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94.220208815999996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64.357245210000002</v>
      </c>
      <c r="C960">
        <v>69.446246197999997</v>
      </c>
      <c r="D960">
        <v>77.980230429000002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88.6</v>
      </c>
      <c r="N960">
        <v>116.489097074</v>
      </c>
      <c r="O960">
        <v>40.262179025000002</v>
      </c>
      <c r="P960"/>
      <c r="Q960">
        <v>88.514752458999993</v>
      </c>
      <c r="R960">
        <v>102.93</v>
      </c>
      <c r="S960">
        <v>89.262124095000004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34.943500145999998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80.788218045999997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94.726224974999994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63.17482863</v>
      </c>
      <c r="C961">
        <v>68.979961023000001</v>
      </c>
      <c r="D961">
        <v>75.329990772000002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88.1</v>
      </c>
      <c r="N961">
        <v>117.357097798</v>
      </c>
      <c r="O961">
        <v>39.811021408000002</v>
      </c>
      <c r="P961"/>
      <c r="Q961">
        <v>88.214702450000004</v>
      </c>
      <c r="R961">
        <v>102.17</v>
      </c>
      <c r="S961">
        <v>89.441974290000005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35.181211032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80.750654346000005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93.714192656999998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63.597120269999998</v>
      </c>
      <c r="C962">
        <v>69.054257245000002</v>
      </c>
      <c r="D962">
        <v>77.655532192999999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89.5</v>
      </c>
      <c r="N962">
        <v>118.294098578</v>
      </c>
      <c r="O962">
        <v>38.304737103000001</v>
      </c>
      <c r="P962"/>
      <c r="Q962">
        <v>89.614935822999996</v>
      </c>
      <c r="R962">
        <v>102.48</v>
      </c>
      <c r="S962">
        <v>90.366513002999994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39.341151525000001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81.653981666000007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93.106973265999997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62.83699532</v>
      </c>
      <c r="C963">
        <v>68.351708420999998</v>
      </c>
      <c r="D963">
        <v>76.444495528000004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88.4</v>
      </c>
      <c r="N963">
        <v>116.404097003</v>
      </c>
      <c r="O963">
        <v>38.079158294000003</v>
      </c>
      <c r="P963"/>
      <c r="Q963">
        <v>90.115019169999997</v>
      </c>
      <c r="R963">
        <v>102.15</v>
      </c>
      <c r="S963">
        <v>90.286319445000004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36.964042671999998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81.635044769999993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94.523818511000002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64.863995169999995</v>
      </c>
      <c r="C964">
        <v>69.483243963999996</v>
      </c>
      <c r="D964">
        <v>76.549803064000002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88.5</v>
      </c>
      <c r="N964">
        <v>115.134095945</v>
      </c>
      <c r="O964">
        <v>38.035497878999998</v>
      </c>
      <c r="P964"/>
      <c r="Q964">
        <v>90.915152524999996</v>
      </c>
      <c r="R964">
        <v>102.08</v>
      </c>
      <c r="S964">
        <v>90.734268051000001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35.418921916999999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82.132717736999993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95.434647596999994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65.370745130000003</v>
      </c>
      <c r="C965">
        <v>69.599578824999995</v>
      </c>
      <c r="D965">
        <v>77.874922893000004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89.1</v>
      </c>
      <c r="N965">
        <v>117.076097563</v>
      </c>
      <c r="O965">
        <v>38.668573891000001</v>
      </c>
      <c r="P965"/>
      <c r="Q965">
        <v>91.715285881</v>
      </c>
      <c r="R965">
        <v>102.9</v>
      </c>
      <c r="S965">
        <v>90.578758863000004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36.310337736999998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81.994999381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93.815395887999998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66.299786729999994</v>
      </c>
      <c r="C966">
        <v>69.607146998000005</v>
      </c>
      <c r="D966">
        <v>79.287799000999996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89.2</v>
      </c>
      <c r="N966">
        <v>117.00709750599999</v>
      </c>
      <c r="O966">
        <v>38.122818709000001</v>
      </c>
      <c r="P966"/>
      <c r="Q966">
        <v>91.515252541999999</v>
      </c>
      <c r="R966">
        <v>103.34</v>
      </c>
      <c r="S966">
        <v>91.189629717000003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36.726331786999999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82.738739183999996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94.827428206999997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66.722078359999998</v>
      </c>
      <c r="C967">
        <v>69.693647845000001</v>
      </c>
      <c r="D967">
        <v>78.726158808999998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89.9</v>
      </c>
      <c r="N967">
        <v>118.160098467</v>
      </c>
      <c r="O967">
        <v>40.080260631000002</v>
      </c>
      <c r="P967"/>
      <c r="Q967">
        <v>92.115352559000002</v>
      </c>
      <c r="R967">
        <v>104.75</v>
      </c>
      <c r="S967">
        <v>91.237383008999998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37.558319885000003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82.824019031999995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95.333444365999995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65.877495100000004</v>
      </c>
      <c r="C968">
        <v>70.649339036000001</v>
      </c>
      <c r="D968">
        <v>77.743288473000007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90.6</v>
      </c>
      <c r="N968">
        <v>119.775099813</v>
      </c>
      <c r="O968">
        <v>40.080260631000002</v>
      </c>
      <c r="P968"/>
      <c r="Q968">
        <v>91.615269212000001</v>
      </c>
      <c r="R968">
        <v>104.98</v>
      </c>
      <c r="S968">
        <v>91.837728659000007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39.935428739000002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83.424875263000004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95.02983467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66.890995020000005</v>
      </c>
      <c r="C969">
        <v>71.088705133000005</v>
      </c>
      <c r="D969">
        <v>79.042081417000006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90.5</v>
      </c>
      <c r="N969">
        <v>118.557098798</v>
      </c>
      <c r="O969">
        <v>40.080260631000002</v>
      </c>
      <c r="P969"/>
      <c r="Q969">
        <v>90.515085847999998</v>
      </c>
      <c r="R969">
        <v>103.04</v>
      </c>
      <c r="S969">
        <v>92.324325246000001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38.568591148000003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83.570922538000005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93.511786193000006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67.566661640000007</v>
      </c>
      <c r="C970">
        <v>71.110724770999994</v>
      </c>
      <c r="D970">
        <v>80.068829893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91.3</v>
      </c>
      <c r="N970">
        <v>119.905099921</v>
      </c>
      <c r="O970">
        <v>39.898342237000001</v>
      </c>
      <c r="P970"/>
      <c r="Q970">
        <v>92.815469245000003</v>
      </c>
      <c r="R970">
        <v>105.84</v>
      </c>
      <c r="S970">
        <v>92.531453311000007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41.183410887000001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84.075127011000006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96.750289610999999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68.242328259999994</v>
      </c>
      <c r="C971">
        <v>71.571746794999996</v>
      </c>
      <c r="D971">
        <v>81.367622838000003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92.3</v>
      </c>
      <c r="N971">
        <v>120.42010035</v>
      </c>
      <c r="O971">
        <v>41.768463330000003</v>
      </c>
      <c r="P971"/>
      <c r="Q971">
        <v>91.815302549999998</v>
      </c>
      <c r="R971">
        <v>107.18</v>
      </c>
      <c r="S971">
        <v>93.238568392999994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42.431393034999999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84.641878829999996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96.750289610999999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72.211869629999995</v>
      </c>
      <c r="C972">
        <v>73.557604312999999</v>
      </c>
      <c r="D972">
        <v>80.744553249999996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92.7</v>
      </c>
      <c r="N972">
        <v>121.167100973</v>
      </c>
      <c r="O972">
        <v>41.179047732999997</v>
      </c>
      <c r="P972"/>
      <c r="Q972">
        <v>91.715285881</v>
      </c>
      <c r="R972">
        <v>107.27</v>
      </c>
      <c r="S972">
        <v>93.796934601999993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41.123983166000002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85.398872182999995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97.053899306000005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68.749078220000001</v>
      </c>
      <c r="C973">
        <v>72.166079421999996</v>
      </c>
      <c r="D973">
        <v>81.455379117999996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92.4</v>
      </c>
      <c r="N973">
        <v>121.99810166499999</v>
      </c>
      <c r="O973">
        <v>41.310028977000002</v>
      </c>
      <c r="P973"/>
      <c r="Q973">
        <v>98.916486081000002</v>
      </c>
      <c r="R973">
        <v>106.35</v>
      </c>
      <c r="S973">
        <v>93.943938274999994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41.361694051000001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85.600412023999993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96.649086378999996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66.553161709999998</v>
      </c>
      <c r="C974">
        <v>64.894592117000002</v>
      </c>
      <c r="D974">
        <v>80.683123854000002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92.1</v>
      </c>
      <c r="N974">
        <v>122.481102068</v>
      </c>
      <c r="O974">
        <v>44.303691974000003</v>
      </c>
      <c r="P974"/>
      <c r="Q974">
        <v>96.016002666999995</v>
      </c>
      <c r="R974">
        <v>107.09</v>
      </c>
      <c r="S974">
        <v>93.917648944000007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38.806302033000001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85.429663867000002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69.678119820000006</v>
      </c>
      <c r="C975">
        <v>67.594367136000002</v>
      </c>
      <c r="D975">
        <v>80.78843139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93.2</v>
      </c>
      <c r="N975">
        <v>122.973102478</v>
      </c>
      <c r="O975">
        <v>44.803733643999998</v>
      </c>
      <c r="P975"/>
      <c r="Q975">
        <v>96.316052674999995</v>
      </c>
      <c r="R975">
        <v>107.42</v>
      </c>
      <c r="S975">
        <v>94.370584799</v>
      </c>
      <c r="T975">
        <v>99.221789883</v>
      </c>
      <c r="U975"/>
      <c r="V975">
        <v>149.53800049899999</v>
      </c>
      <c r="W975">
        <v>53.904492040999997</v>
      </c>
      <c r="X975">
        <v>41.090416380000001</v>
      </c>
      <c r="Y975"/>
      <c r="Z975">
        <v>38.806302033000001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86.059007436000002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69.424744829999995</v>
      </c>
      <c r="C976">
        <v>68.694275477000005</v>
      </c>
      <c r="D976">
        <v>82.113551217999998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93.6</v>
      </c>
      <c r="N976">
        <v>124.100103417</v>
      </c>
      <c r="O976">
        <v>44.303691974000003</v>
      </c>
      <c r="P976"/>
      <c r="Q976">
        <v>95.515919319999995</v>
      </c>
      <c r="R976">
        <v>108.13</v>
      </c>
      <c r="S976">
        <v>94.935220787000006</v>
      </c>
      <c r="T976">
        <v>98.903431198999996</v>
      </c>
      <c r="U976"/>
      <c r="V976">
        <v>151.73561974500001</v>
      </c>
      <c r="W976">
        <v>56.304692058000001</v>
      </c>
      <c r="X976">
        <v>42.603802365</v>
      </c>
      <c r="Y976"/>
      <c r="Z976">
        <v>39.994856460000001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86.514925110999997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70.100411449999996</v>
      </c>
      <c r="C977">
        <v>71.194067161000007</v>
      </c>
      <c r="D977">
        <v>82.877030853999997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94.7</v>
      </c>
      <c r="N977">
        <v>123.691103076</v>
      </c>
      <c r="O977">
        <v>44.603716976000001</v>
      </c>
      <c r="P977"/>
      <c r="Q977">
        <v>97.016169361999999</v>
      </c>
      <c r="R977">
        <v>108.76</v>
      </c>
      <c r="S977">
        <v>95.691902580999994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43.144525690999998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87.142660074000005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71.367286350000001</v>
      </c>
      <c r="C978">
        <v>71.894008833000001</v>
      </c>
      <c r="D978">
        <v>82.640088898000002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96</v>
      </c>
      <c r="N978">
        <v>124.78210398500001</v>
      </c>
      <c r="O978">
        <v>44.903741977999999</v>
      </c>
      <c r="P978"/>
      <c r="Q978">
        <v>101.31688614799999</v>
      </c>
      <c r="R978">
        <v>110.1</v>
      </c>
      <c r="S978">
        <v>96.115391426000002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43.501092018999998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87.848992273999997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70.776078069999997</v>
      </c>
      <c r="C979">
        <v>70.994083825999994</v>
      </c>
      <c r="D979">
        <v>84.658483339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94.7</v>
      </c>
      <c r="N979">
        <v>123.66210305200001</v>
      </c>
      <c r="O979">
        <v>46.803900325000001</v>
      </c>
      <c r="P979"/>
      <c r="Q979">
        <v>97.016169361999999</v>
      </c>
      <c r="R979">
        <v>108.68</v>
      </c>
      <c r="S979">
        <v>96.097812146999999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43.917086068000003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87.800469558000003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71.705119659999994</v>
      </c>
      <c r="C980">
        <v>70.994083825999994</v>
      </c>
      <c r="D980">
        <v>85.255226042999993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95.9</v>
      </c>
      <c r="N980">
        <v>124.645103871</v>
      </c>
      <c r="O980">
        <v>43.403616968000001</v>
      </c>
      <c r="P980"/>
      <c r="Q980">
        <v>100.41673612300001</v>
      </c>
      <c r="R980">
        <v>109.95</v>
      </c>
      <c r="S980">
        <v>96.137195132000002</v>
      </c>
      <c r="T980">
        <v>98.266713831000004</v>
      </c>
      <c r="U980"/>
      <c r="V980">
        <v>147.93973195699999</v>
      </c>
      <c r="W980">
        <v>59.004917075999998</v>
      </c>
      <c r="X980">
        <v>42.847067119999998</v>
      </c>
      <c r="Y980"/>
      <c r="Z980">
        <v>46.056484036999997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87.980784620999998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71.958494639999998</v>
      </c>
      <c r="C981">
        <v>72.993917174000003</v>
      </c>
      <c r="D981">
        <v>85.237674787000003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95.9</v>
      </c>
      <c r="N981">
        <v>123.51110292600001</v>
      </c>
      <c r="O981">
        <v>45.403783648999998</v>
      </c>
      <c r="P981"/>
      <c r="Q981">
        <v>100.8168028</v>
      </c>
      <c r="R981">
        <v>108.97</v>
      </c>
      <c r="S981">
        <v>96.562947455</v>
      </c>
      <c r="T981">
        <v>99.540148567000003</v>
      </c>
      <c r="U981"/>
      <c r="V981">
        <v>153.53367185499999</v>
      </c>
      <c r="W981">
        <v>59.504958747000003</v>
      </c>
      <c r="X981">
        <v>42.928883053</v>
      </c>
      <c r="Y981"/>
      <c r="Z981">
        <v>44.689646445999998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88.515037827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72.127411300000006</v>
      </c>
      <c r="C982">
        <v>74.193817182000004</v>
      </c>
      <c r="D982">
        <v>84.219701938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96</v>
      </c>
      <c r="N982">
        <v>123.67510306299999</v>
      </c>
      <c r="O982">
        <v>46.303858654999999</v>
      </c>
      <c r="P982"/>
      <c r="Q982">
        <v>102.61710284999999</v>
      </c>
      <c r="R982">
        <v>109.27</v>
      </c>
      <c r="S982">
        <v>96.320780998999993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45.699917708999998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88.190501729000005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71.874036309999994</v>
      </c>
      <c r="C983">
        <v>74.393800517000003</v>
      </c>
      <c r="D983">
        <v>86.045032563000007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96.2</v>
      </c>
      <c r="N983">
        <v>122.33110194299999</v>
      </c>
      <c r="O983">
        <v>45.203766981000001</v>
      </c>
      <c r="P983"/>
      <c r="Q983">
        <v>103.617269545</v>
      </c>
      <c r="R983">
        <v>110.46</v>
      </c>
      <c r="S983">
        <v>96.549900766999997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48.374165169000001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88.344787288999996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74.492244459999995</v>
      </c>
      <c r="C984">
        <v>75.093742187999993</v>
      </c>
      <c r="D984">
        <v>85.325431066999997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97.1</v>
      </c>
      <c r="N984">
        <v>125.369104474</v>
      </c>
      <c r="O984">
        <v>46.503875323000003</v>
      </c>
      <c r="P984"/>
      <c r="Q984">
        <v>103.217202867</v>
      </c>
      <c r="R984">
        <v>110.26</v>
      </c>
      <c r="S984">
        <v>96.874611297000001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50.394707693999997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88.619115515999994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75.674661029999996</v>
      </c>
      <c r="C985">
        <v>75.293725523000006</v>
      </c>
      <c r="D985">
        <v>89.160380504000003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97.8</v>
      </c>
      <c r="N985">
        <v>126.42810535700001</v>
      </c>
      <c r="O985">
        <v>47.903991998999999</v>
      </c>
      <c r="P985"/>
      <c r="Q985">
        <v>102.61710284999999</v>
      </c>
      <c r="R985">
        <v>111.25</v>
      </c>
      <c r="S985">
        <v>97.335176159</v>
      </c>
      <c r="T985">
        <v>103.042094093</v>
      </c>
      <c r="U985"/>
      <c r="V985">
        <v>150.83659369</v>
      </c>
      <c r="W985">
        <v>61.605133760999998</v>
      </c>
      <c r="X985">
        <v>43.688704776000002</v>
      </c>
      <c r="Y985"/>
      <c r="Z985">
        <v>49.978713644999999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88.898317387000006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100.991584035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73.64766118</v>
      </c>
      <c r="C986">
        <v>76.793600533000003</v>
      </c>
      <c r="D986">
        <v>87.001576014999998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96.9</v>
      </c>
      <c r="N986">
        <v>123.44710287300001</v>
      </c>
      <c r="O986">
        <v>49.504125344000002</v>
      </c>
      <c r="P986"/>
      <c r="Q986">
        <v>103.417236206</v>
      </c>
      <c r="R986">
        <v>110.78</v>
      </c>
      <c r="S986">
        <v>96.063579339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49.859858201999998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87.785947858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73.985494500000001</v>
      </c>
      <c r="C987">
        <v>76.193650528999996</v>
      </c>
      <c r="D987">
        <v>87.896690070999995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97.3</v>
      </c>
      <c r="N987">
        <v>123.200102667</v>
      </c>
      <c r="O987">
        <v>48.804067005999997</v>
      </c>
      <c r="P987"/>
      <c r="Q987">
        <v>101.71695282500001</v>
      </c>
      <c r="R987">
        <v>111.5</v>
      </c>
      <c r="S987">
        <v>96.066380221000003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53.960370974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87.772607711999996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73.394286210000004</v>
      </c>
      <c r="C988">
        <v>74.493792184</v>
      </c>
      <c r="D988">
        <v>86.659326523000004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96.8</v>
      </c>
      <c r="N988">
        <v>122.574102145</v>
      </c>
      <c r="O988">
        <v>49.204100341999997</v>
      </c>
      <c r="P988"/>
      <c r="Q988">
        <v>102.71711952</v>
      </c>
      <c r="R988">
        <v>111.95</v>
      </c>
      <c r="S988">
        <v>95.435036105999998</v>
      </c>
      <c r="T988">
        <v>103.78493102199999</v>
      </c>
      <c r="U988"/>
      <c r="V988">
        <v>142.245900275</v>
      </c>
      <c r="W988">
        <v>58.904908742000003</v>
      </c>
      <c r="X988">
        <v>43.803564158</v>
      </c>
      <c r="Y988"/>
      <c r="Z988">
        <v>50.691846300999998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87.251252758999996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72.127411300000006</v>
      </c>
      <c r="C989">
        <v>73.093908841000001</v>
      </c>
      <c r="D989">
        <v>86.360955171000001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95.9</v>
      </c>
      <c r="N989">
        <v>121.447101206</v>
      </c>
      <c r="O989">
        <v>46.703891990999999</v>
      </c>
      <c r="P989"/>
      <c r="Q989">
        <v>98.316386064</v>
      </c>
      <c r="R989">
        <v>110.12</v>
      </c>
      <c r="S989">
        <v>94.790350458000006</v>
      </c>
      <c r="T989">
        <v>103.254333215</v>
      </c>
      <c r="U989"/>
      <c r="V989">
        <v>140.248064597</v>
      </c>
      <c r="W989">
        <v>61.005083757000001</v>
      </c>
      <c r="X989">
        <v>43.933320770999998</v>
      </c>
      <c r="Y989"/>
      <c r="Z989">
        <v>50.810701743999999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86.585297174000004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72.465244609999999</v>
      </c>
      <c r="C990">
        <v>75.793683860000002</v>
      </c>
      <c r="D990">
        <v>87.027902898999997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96.2</v>
      </c>
      <c r="N990">
        <v>123.086102572</v>
      </c>
      <c r="O990">
        <v>49.104092008000002</v>
      </c>
      <c r="P990"/>
      <c r="Q990">
        <v>99.016502750000001</v>
      </c>
      <c r="R990">
        <v>110.98</v>
      </c>
      <c r="S990">
        <v>94.314275285999997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45.105640495000003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86.415554732000004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72.549702940000003</v>
      </c>
      <c r="C991">
        <v>76.793600533000003</v>
      </c>
      <c r="D991">
        <v>85.948500655000004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96.2</v>
      </c>
      <c r="N991">
        <v>123.464102887</v>
      </c>
      <c r="O991">
        <v>48.204017000999997</v>
      </c>
      <c r="P991"/>
      <c r="Q991">
        <v>99.016502750000001</v>
      </c>
      <c r="R991">
        <v>111.01</v>
      </c>
      <c r="S991">
        <v>93.921500358000003</v>
      </c>
      <c r="T991">
        <v>102.40537672400001</v>
      </c>
      <c r="U991"/>
      <c r="V991">
        <v>141.64654957100001</v>
      </c>
      <c r="W991">
        <v>59.204933744000002</v>
      </c>
      <c r="X991">
        <v>44.039439250999997</v>
      </c>
      <c r="Y991"/>
      <c r="Z991">
        <v>49.622147317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86.218697832999993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73.225369549999996</v>
      </c>
      <c r="C992">
        <v>72.493958836999994</v>
      </c>
      <c r="D992">
        <v>85.737885582999994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94.4</v>
      </c>
      <c r="N992">
        <v>121.624101353</v>
      </c>
      <c r="O992">
        <v>49.504125344000002</v>
      </c>
      <c r="P992"/>
      <c r="Q992">
        <v>96.916152691999997</v>
      </c>
      <c r="R992">
        <v>109.47</v>
      </c>
      <c r="S992">
        <v>92.753105321999996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47.007327578000002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85.266003076999993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73.47874453</v>
      </c>
      <c r="C993">
        <v>75.893675526999999</v>
      </c>
      <c r="D993">
        <v>85.755436838999998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96.8</v>
      </c>
      <c r="N993">
        <v>125.305104421</v>
      </c>
      <c r="O993">
        <v>49.104092008000002</v>
      </c>
      <c r="P993"/>
      <c r="Q993">
        <v>100.8168028</v>
      </c>
      <c r="R993">
        <v>112.17</v>
      </c>
      <c r="S993">
        <v>93.149496764000006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49.622147317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85.981757482000006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72.971994570000007</v>
      </c>
      <c r="C994">
        <v>74.793767185999997</v>
      </c>
      <c r="D994">
        <v>84.114394402000002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95.5</v>
      </c>
      <c r="N994">
        <v>122.87010239200001</v>
      </c>
      <c r="O994">
        <v>48.504042003999999</v>
      </c>
      <c r="P994"/>
      <c r="Q994">
        <v>100.116686114</v>
      </c>
      <c r="R994">
        <v>110.51</v>
      </c>
      <c r="S994">
        <v>92.089832295999997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48.849586938999998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85.115318223000003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73.985494500000001</v>
      </c>
      <c r="C995">
        <v>73.193900507999999</v>
      </c>
      <c r="D995">
        <v>82.183756242000001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94.2</v>
      </c>
      <c r="N995">
        <v>121.915101596</v>
      </c>
      <c r="O995">
        <v>50.204183682</v>
      </c>
      <c r="P995"/>
      <c r="Q995">
        <v>99.216536089000002</v>
      </c>
      <c r="R995">
        <v>109.76</v>
      </c>
      <c r="S995">
        <v>91.670220221999998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46.947899857000003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84.560835836999999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71.958494639999998</v>
      </c>
      <c r="C996">
        <v>73.093908841000001</v>
      </c>
      <c r="D996">
        <v>83.140299694000007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93.5</v>
      </c>
      <c r="N996">
        <v>119.843099869</v>
      </c>
      <c r="O996">
        <v>51.904325360000001</v>
      </c>
      <c r="P996"/>
      <c r="Q996">
        <v>99.216536089000002</v>
      </c>
      <c r="R996">
        <v>108.53</v>
      </c>
      <c r="S996">
        <v>90.865218467000005</v>
      </c>
      <c r="T996">
        <v>100.707463742</v>
      </c>
      <c r="U996"/>
      <c r="V996">
        <v>144.64330308800001</v>
      </c>
      <c r="W996">
        <v>59.804983749000002</v>
      </c>
      <c r="X996">
        <v>44.878170308999998</v>
      </c>
      <c r="Y996"/>
      <c r="Z996">
        <v>47.839315677000002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65.8</v>
      </c>
      <c r="AH996">
        <v>90.667005222</v>
      </c>
      <c r="AI996">
        <v>94.030827541999997</v>
      </c>
      <c r="AJ996">
        <v>122.304111715</v>
      </c>
      <c r="AK996"/>
      <c r="AL996">
        <v>84.191965499999995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72.634161259999999</v>
      </c>
      <c r="C997">
        <v>72.293975501999995</v>
      </c>
      <c r="D997">
        <v>83.386017277999997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94.2</v>
      </c>
      <c r="N997">
        <v>119.846099872</v>
      </c>
      <c r="O997">
        <v>52.704392032999998</v>
      </c>
      <c r="P997"/>
      <c r="Q997">
        <v>95.415902650000007</v>
      </c>
      <c r="R997">
        <v>109.2</v>
      </c>
      <c r="S997">
        <v>91.143009770000006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52.534105662000002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84.315118917000007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72.380786279999995</v>
      </c>
      <c r="C998">
        <v>73.693858844999994</v>
      </c>
      <c r="D998">
        <v>85.737389082999997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94.2</v>
      </c>
      <c r="N998">
        <v>121.08010090000001</v>
      </c>
      <c r="O998">
        <v>51.204267022000003</v>
      </c>
      <c r="P998"/>
      <c r="Q998">
        <v>98.516419403</v>
      </c>
      <c r="R998">
        <v>109.2</v>
      </c>
      <c r="S998">
        <v>91.524889869000006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53.247238318000001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84.666273103999998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72.887536240000003</v>
      </c>
      <c r="C999">
        <v>73.493875509999995</v>
      </c>
      <c r="D999">
        <v>87.862156622000001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94.5</v>
      </c>
      <c r="N999">
        <v>121.74310145299999</v>
      </c>
      <c r="O999">
        <v>50.904242019999998</v>
      </c>
      <c r="P999"/>
      <c r="Q999">
        <v>97.416236038999998</v>
      </c>
      <c r="R999">
        <v>109.61</v>
      </c>
      <c r="S999">
        <v>92.021174283999997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50.810701743999999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85.139465502999997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71.958494639999998</v>
      </c>
      <c r="C1000">
        <v>75.693692192</v>
      </c>
      <c r="D1000">
        <v>87.314505022000006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95.3</v>
      </c>
      <c r="N1000">
        <v>121.43510119600001</v>
      </c>
      <c r="O1000">
        <v>50.604217018</v>
      </c>
      <c r="P1000"/>
      <c r="Q1000">
        <v>102.517086181</v>
      </c>
      <c r="R1000">
        <v>110.12</v>
      </c>
      <c r="S1000">
        <v>92.701458740000007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55.683774892999999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85.820484374000003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74.914536089999999</v>
      </c>
      <c r="C1001">
        <v>75.093742187999993</v>
      </c>
      <c r="D1001">
        <v>87.415905674000001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95.1</v>
      </c>
      <c r="N1001">
        <v>122.480102067</v>
      </c>
      <c r="O1001">
        <v>52.904408701000001</v>
      </c>
      <c r="P1001"/>
      <c r="Q1001">
        <v>100.41673612300001</v>
      </c>
      <c r="R1001">
        <v>110.8</v>
      </c>
      <c r="S1001">
        <v>92.562488043000002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52.534105662000002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85.975076635999997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74.154411150000001</v>
      </c>
      <c r="C1002">
        <v>75.893675526999999</v>
      </c>
      <c r="D1002">
        <v>87.375873885999994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95.5</v>
      </c>
      <c r="N1002">
        <v>121.429101191</v>
      </c>
      <c r="O1002">
        <v>53.904492040999997</v>
      </c>
      <c r="P1002"/>
      <c r="Q1002">
        <v>100.61676946199999</v>
      </c>
      <c r="R1002">
        <v>109.83</v>
      </c>
      <c r="S1002">
        <v>93.729046745999995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55.267780844000001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86.640629090000004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75.083452739999998</v>
      </c>
      <c r="C1003">
        <v>74.593783850999998</v>
      </c>
      <c r="D1003">
        <v>87.785440037000001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96</v>
      </c>
      <c r="N1003">
        <v>121.427101189</v>
      </c>
      <c r="O1003">
        <v>52.804400367</v>
      </c>
      <c r="P1003"/>
      <c r="Q1003">
        <v>103.017169528</v>
      </c>
      <c r="R1003">
        <v>109.67</v>
      </c>
      <c r="S1003">
        <v>93.671444708999999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56.634618435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86.625377962000002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73.732119510000004</v>
      </c>
      <c r="C1004">
        <v>74.093825515000006</v>
      </c>
      <c r="D1004">
        <v>88.020808455999997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95.2</v>
      </c>
      <c r="N1004">
        <v>121.997101664</v>
      </c>
      <c r="O1004">
        <v>53.104425368999998</v>
      </c>
      <c r="P1004"/>
      <c r="Q1004">
        <v>101.516919487</v>
      </c>
      <c r="R1004">
        <v>108.55</v>
      </c>
      <c r="S1004">
        <v>93.796386861000002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53.425521482000001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86.841240838000004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71.789577989999998</v>
      </c>
      <c r="C1005">
        <v>75.393717190000004</v>
      </c>
      <c r="D1005">
        <v>87.111076156999999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95.6</v>
      </c>
      <c r="N1005">
        <v>122.833102361</v>
      </c>
      <c r="O1005">
        <v>54.904575381000001</v>
      </c>
      <c r="P1005"/>
      <c r="Q1005">
        <v>101.21686947800001</v>
      </c>
      <c r="R1005">
        <v>110.57</v>
      </c>
      <c r="S1005">
        <v>94.011605094999993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52.950099711999997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87.002432024000001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74.323327809999995</v>
      </c>
      <c r="C1006">
        <v>75.293725523000006</v>
      </c>
      <c r="D1006">
        <v>87.662008689999993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95.9</v>
      </c>
      <c r="N1006">
        <v>123.137102614</v>
      </c>
      <c r="O1006">
        <v>55.204600382999999</v>
      </c>
      <c r="P1006"/>
      <c r="Q1006">
        <v>100.91681946999999</v>
      </c>
      <c r="R1006">
        <v>109.19</v>
      </c>
      <c r="S1006">
        <v>94.136339636000002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54.851786793999999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87.127240036000003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73.394286210000004</v>
      </c>
      <c r="C1007">
        <v>76.393633863999995</v>
      </c>
      <c r="D1007">
        <v>87.956577033000002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95.3</v>
      </c>
      <c r="N1007">
        <v>123.871103226</v>
      </c>
      <c r="O1007">
        <v>56.604717059999999</v>
      </c>
      <c r="P1007"/>
      <c r="Q1007">
        <v>102.61710284999999</v>
      </c>
      <c r="R1007">
        <v>108.34</v>
      </c>
      <c r="S1007">
        <v>93.730480616999998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52.831244269000003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86.980070024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73.563202860000004</v>
      </c>
      <c r="C1008">
        <v>77.193567203000001</v>
      </c>
      <c r="D1008">
        <v>87.963623333000001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95.9</v>
      </c>
      <c r="N1008">
        <v>123.449102874</v>
      </c>
      <c r="O1008">
        <v>56.004667056000002</v>
      </c>
      <c r="P1008"/>
      <c r="Q1008">
        <v>103.717286214</v>
      </c>
      <c r="R1008">
        <v>109.37</v>
      </c>
      <c r="S1008">
        <v>94.329324361000005</v>
      </c>
      <c r="T1008">
        <v>103.46657233800001</v>
      </c>
      <c r="U1008"/>
      <c r="V1008">
        <v>143.244818114</v>
      </c>
      <c r="W1008">
        <v>63.805317109999997</v>
      </c>
      <c r="X1008">
        <v>46.971018112000003</v>
      </c>
      <c r="Y1008"/>
      <c r="Z1008">
        <v>53.78208781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87.424781895999999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73.47874453</v>
      </c>
      <c r="C1009">
        <v>73.493875509999995</v>
      </c>
      <c r="D1009">
        <v>87.719601177000001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94.4</v>
      </c>
      <c r="N1009">
        <v>122.683102236</v>
      </c>
      <c r="O1009">
        <v>56.104675389999997</v>
      </c>
      <c r="P1009"/>
      <c r="Q1009">
        <v>100.116686114</v>
      </c>
      <c r="R1009">
        <v>106.78</v>
      </c>
      <c r="S1009">
        <v>93.693781246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48.968442381999999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87.029184146000006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77.532744230000006</v>
      </c>
      <c r="C1010">
        <v>76.093658861999998</v>
      </c>
      <c r="D1010">
        <v>87.852038575999998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96</v>
      </c>
      <c r="N1010">
        <v>123.62410302000001</v>
      </c>
      <c r="O1010">
        <v>57.304775397999997</v>
      </c>
      <c r="P1010"/>
      <c r="Q1010">
        <v>99.916652775000003</v>
      </c>
      <c r="R1010">
        <v>108.98</v>
      </c>
      <c r="S1010">
        <v>94.611767178999997</v>
      </c>
      <c r="T1010">
        <v>104.527767952</v>
      </c>
      <c r="U1010"/>
      <c r="V1010">
        <v>142.146008491</v>
      </c>
      <c r="W1010">
        <v>63.605300442000001</v>
      </c>
      <c r="X1010">
        <v>47.778820344000003</v>
      </c>
      <c r="Y1010"/>
      <c r="Z1010">
        <v>53.128382876000003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87.761791037999998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76.688160960000005</v>
      </c>
      <c r="C1011">
        <v>75.993667193999997</v>
      </c>
      <c r="D1011">
        <v>87.530672275000001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96.1</v>
      </c>
      <c r="N1011">
        <v>124.02810335700001</v>
      </c>
      <c r="O1011">
        <v>58.404867072000002</v>
      </c>
      <c r="P1011"/>
      <c r="Q1011">
        <v>102.417069512</v>
      </c>
      <c r="R1011">
        <v>109.98</v>
      </c>
      <c r="S1011">
        <v>94.627264957999998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55.267780844000001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87.864062402000002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76.941535939999994</v>
      </c>
      <c r="C1012">
        <v>74.993750520999996</v>
      </c>
      <c r="D1012">
        <v>87.446259811000004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95.4</v>
      </c>
      <c r="N1012">
        <v>123.641103034</v>
      </c>
      <c r="O1012">
        <v>58.204850403999998</v>
      </c>
      <c r="P1012"/>
      <c r="Q1012">
        <v>99.116519420000003</v>
      </c>
      <c r="R1012">
        <v>109.12</v>
      </c>
      <c r="S1012">
        <v>94.572580087999995</v>
      </c>
      <c r="T1012">
        <v>106.756278741</v>
      </c>
      <c r="U1012"/>
      <c r="V1012">
        <v>140.248064597</v>
      </c>
      <c r="W1012">
        <v>64.905408784000002</v>
      </c>
      <c r="X1012">
        <v>47.995286759999999</v>
      </c>
      <c r="Y1012"/>
      <c r="Z1012">
        <v>54.673503629999999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87.808657453999999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76.603702630000001</v>
      </c>
      <c r="C1013">
        <v>76.993583868000002</v>
      </c>
      <c r="D1013">
        <v>87.233571667999996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95.8</v>
      </c>
      <c r="N1013">
        <v>123.958103298</v>
      </c>
      <c r="O1013">
        <v>59.604967080999998</v>
      </c>
      <c r="P1013"/>
      <c r="Q1013">
        <v>102.917152859</v>
      </c>
      <c r="R1013">
        <v>109.17</v>
      </c>
      <c r="S1013">
        <v>94.074511974000004</v>
      </c>
      <c r="T1013">
        <v>106.01344181100001</v>
      </c>
      <c r="U1013"/>
      <c r="V1013">
        <v>142.34579205899999</v>
      </c>
      <c r="W1013">
        <v>64.205350445999997</v>
      </c>
      <c r="X1013">
        <v>48.099494295</v>
      </c>
      <c r="Y1013"/>
      <c r="Z1013">
        <v>54.376365024000002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87.414749190999999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75.167911070000002</v>
      </c>
      <c r="C1014">
        <v>74.193817182000004</v>
      </c>
      <c r="D1014">
        <v>85.936347952000006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94.2</v>
      </c>
      <c r="N1014">
        <v>122.918102432</v>
      </c>
      <c r="O1014">
        <v>58.204850403999998</v>
      </c>
      <c r="P1014"/>
      <c r="Q1014">
        <v>99.416569428000003</v>
      </c>
      <c r="R1014">
        <v>106.58</v>
      </c>
      <c r="S1014">
        <v>93.770896265999994</v>
      </c>
      <c r="T1014">
        <v>105.270604882</v>
      </c>
      <c r="U1014"/>
      <c r="V1014">
        <v>142.745359194</v>
      </c>
      <c r="W1014">
        <v>64.005333777999994</v>
      </c>
      <c r="X1014">
        <v>48.789607255999996</v>
      </c>
      <c r="Y1014"/>
      <c r="Z1014">
        <v>54.970642237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87.093345593999999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76.265869330000001</v>
      </c>
      <c r="C1015">
        <v>75.593700525000003</v>
      </c>
      <c r="D1015">
        <v>86.293364123999993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94.2</v>
      </c>
      <c r="N1015">
        <v>123.341102784</v>
      </c>
      <c r="O1015">
        <v>58.704892074</v>
      </c>
      <c r="P1015"/>
      <c r="Q1015">
        <v>100.316719453</v>
      </c>
      <c r="R1015">
        <v>106.29</v>
      </c>
      <c r="S1015">
        <v>93.730376281000005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55.148925401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87.357801451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76.265869330000001</v>
      </c>
      <c r="C1016">
        <v>77.793517206999994</v>
      </c>
      <c r="D1016">
        <v>85.530855442000004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95.8</v>
      </c>
      <c r="N1016">
        <v>123.703103086</v>
      </c>
      <c r="O1016">
        <v>59.404950413000002</v>
      </c>
      <c r="P1016"/>
      <c r="Q1016">
        <v>101.71695282500001</v>
      </c>
      <c r="R1016">
        <v>108.2</v>
      </c>
      <c r="S1016">
        <v>94.572636103999997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56.634618435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87.968534415999997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76.772619289999994</v>
      </c>
      <c r="C1017">
        <v>75.693692192</v>
      </c>
      <c r="D1017">
        <v>86.834167601000004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94.7</v>
      </c>
      <c r="N1017">
        <v>123.902103252</v>
      </c>
      <c r="O1017">
        <v>60.605050421000001</v>
      </c>
      <c r="P1017"/>
      <c r="Q1017">
        <v>101.31688614799999</v>
      </c>
      <c r="R1017">
        <v>107.73</v>
      </c>
      <c r="S1017">
        <v>93.754373032999993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59.249438173000001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87.714849318999995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76.350327649999997</v>
      </c>
      <c r="C1018">
        <v>75.893675526999999</v>
      </c>
      <c r="D1018">
        <v>89.363800088000005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94.4</v>
      </c>
      <c r="N1018">
        <v>123.188102657</v>
      </c>
      <c r="O1018">
        <v>61.005083757000001</v>
      </c>
      <c r="P1018"/>
      <c r="Q1018">
        <v>101.61693615599999</v>
      </c>
      <c r="R1018">
        <v>107.34</v>
      </c>
      <c r="S1018">
        <v>94.612366132000005</v>
      </c>
      <c r="T1018">
        <v>106.225680934</v>
      </c>
      <c r="U1018"/>
      <c r="V1018">
        <v>145.742112711</v>
      </c>
      <c r="W1018">
        <v>67.405617135</v>
      </c>
      <c r="X1018">
        <v>50.180273831999997</v>
      </c>
      <c r="Y1018"/>
      <c r="Z1018">
        <v>53.78208781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88.300761878000003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76.350327649999997</v>
      </c>
      <c r="C1019">
        <v>76.393633863999995</v>
      </c>
      <c r="D1019">
        <v>89.627320675000007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96.8</v>
      </c>
      <c r="N1019">
        <v>125.24310436899999</v>
      </c>
      <c r="O1019">
        <v>61.905158763000003</v>
      </c>
      <c r="P1019"/>
      <c r="Q1019">
        <v>101.516919487</v>
      </c>
      <c r="R1019">
        <v>109.95</v>
      </c>
      <c r="S1019">
        <v>95.556881192000006</v>
      </c>
      <c r="T1019">
        <v>107.39299610899999</v>
      </c>
      <c r="U1019"/>
      <c r="V1019">
        <v>144.743194872</v>
      </c>
      <c r="W1019">
        <v>68.005667138999996</v>
      </c>
      <c r="X1019">
        <v>49.981431938</v>
      </c>
      <c r="Y1019"/>
      <c r="Z1019">
        <v>61.448263863000001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89.290089448000003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76.350327649999997</v>
      </c>
      <c r="C1020">
        <v>75.893675526999999</v>
      </c>
      <c r="D1020">
        <v>90.826721938000006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96.5</v>
      </c>
      <c r="N1020">
        <v>124.329103608</v>
      </c>
      <c r="O1020">
        <v>62.705225435000003</v>
      </c>
      <c r="P1020"/>
      <c r="Q1020">
        <v>102.917152859</v>
      </c>
      <c r="R1020">
        <v>107.81</v>
      </c>
      <c r="S1020">
        <v>95.875171824999995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61.448263863000001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89.456891662000004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77.701660889999999</v>
      </c>
      <c r="C1021">
        <v>78.493458877999998</v>
      </c>
      <c r="D1021">
        <v>89.443434280999995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96.8</v>
      </c>
      <c r="N1021">
        <v>123.694103078</v>
      </c>
      <c r="O1021">
        <v>62.305192099000003</v>
      </c>
      <c r="P1021"/>
      <c r="Q1021">
        <v>101.31688614799999</v>
      </c>
      <c r="R1021">
        <v>108.45</v>
      </c>
      <c r="S1021">
        <v>95.954290559</v>
      </c>
      <c r="T1021">
        <v>106.225680934</v>
      </c>
      <c r="U1021"/>
      <c r="V1021">
        <v>146.840922334</v>
      </c>
      <c r="W1021">
        <v>72.206017168000002</v>
      </c>
      <c r="X1021">
        <v>50.921518638999999</v>
      </c>
      <c r="Y1021"/>
      <c r="Z1021">
        <v>58.239166910999998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89.774741340999995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77.955035859999995</v>
      </c>
      <c r="C1022">
        <v>76.893592201000004</v>
      </c>
      <c r="D1022">
        <v>91.031196738000006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96.7</v>
      </c>
      <c r="N1022">
        <v>123.765103138</v>
      </c>
      <c r="O1022">
        <v>62.905242104000003</v>
      </c>
      <c r="P1022"/>
      <c r="Q1022">
        <v>101.816969495</v>
      </c>
      <c r="R1022">
        <v>109.14</v>
      </c>
      <c r="S1022">
        <v>96.328529586000002</v>
      </c>
      <c r="T1022">
        <v>107.18075698600001</v>
      </c>
      <c r="U1022"/>
      <c r="V1022">
        <v>140.84741529999999</v>
      </c>
      <c r="W1022">
        <v>69.905825484999994</v>
      </c>
      <c r="X1022">
        <v>51.659349825</v>
      </c>
      <c r="Y1022"/>
      <c r="Z1022">
        <v>55.743202615000001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90.101698889999994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78.377327500000007</v>
      </c>
      <c r="C1023">
        <v>77.993500542000007</v>
      </c>
      <c r="D1023">
        <v>92.490408271000007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97.2</v>
      </c>
      <c r="N1023">
        <v>124.60210383499999</v>
      </c>
      <c r="O1023">
        <v>62.405200432999997</v>
      </c>
      <c r="P1023"/>
      <c r="Q1023">
        <v>103.617269545</v>
      </c>
      <c r="R1023">
        <v>110.25</v>
      </c>
      <c r="S1023">
        <v>96.584457877999995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56.396907548999998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90.625203784999997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78.546244160000001</v>
      </c>
      <c r="C1024">
        <v>78.593450546</v>
      </c>
      <c r="D1024">
        <v>92.930592794999995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96.9</v>
      </c>
      <c r="N1024">
        <v>125.99510499599999</v>
      </c>
      <c r="O1024">
        <v>62.705225435000003</v>
      </c>
      <c r="P1024"/>
      <c r="Q1024">
        <v>103.617269545</v>
      </c>
      <c r="R1024">
        <v>109.9</v>
      </c>
      <c r="S1024">
        <v>96.250371766000001</v>
      </c>
      <c r="T1024">
        <v>108.2419526</v>
      </c>
      <c r="U1024"/>
      <c r="V1024">
        <v>146.94081411799999</v>
      </c>
      <c r="W1024">
        <v>70.405867155999999</v>
      </c>
      <c r="X1024">
        <v>51.518613424000002</v>
      </c>
      <c r="Y1024"/>
      <c r="Z1024">
        <v>57.942028303999997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90.525980955999998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104.59128406000001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79.728660730000001</v>
      </c>
      <c r="C1025">
        <v>80.493292225999994</v>
      </c>
      <c r="D1025">
        <v>93.669760609999997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97.8</v>
      </c>
      <c r="N1025">
        <v>125.60410467</v>
      </c>
      <c r="O1025">
        <v>64.105342112000002</v>
      </c>
      <c r="P1025"/>
      <c r="Q1025">
        <v>104.51741957</v>
      </c>
      <c r="R1025">
        <v>109.91</v>
      </c>
      <c r="S1025">
        <v>97.022402197999995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58.774016402999997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91.201382257000006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80.319869019999999</v>
      </c>
      <c r="C1026">
        <v>79.193400550000007</v>
      </c>
      <c r="D1026">
        <v>94.672382952999996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97.8</v>
      </c>
      <c r="N1026">
        <v>126.342105285</v>
      </c>
      <c r="O1026">
        <v>64.805400449999993</v>
      </c>
      <c r="P1026"/>
      <c r="Q1026">
        <v>107.11785297500001</v>
      </c>
      <c r="R1026">
        <v>109.32</v>
      </c>
      <c r="S1026">
        <v>97.296619887000006</v>
      </c>
      <c r="T1026">
        <v>106.331800495</v>
      </c>
      <c r="U1026"/>
      <c r="V1026">
        <v>146.94081411799999</v>
      </c>
      <c r="W1026">
        <v>70.605883824000003</v>
      </c>
      <c r="X1026">
        <v>53.609328603000002</v>
      </c>
      <c r="Y1026"/>
      <c r="Z1026">
        <v>55.802630336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91.436541137000006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80.99553564</v>
      </c>
      <c r="C1027">
        <v>80.693275560000004</v>
      </c>
      <c r="D1027">
        <v>94.900705071999994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97.8</v>
      </c>
      <c r="N1027">
        <v>126.51410542799999</v>
      </c>
      <c r="O1027">
        <v>64.805400449999993</v>
      </c>
      <c r="P1027"/>
      <c r="Q1027">
        <v>108.41806967799999</v>
      </c>
      <c r="R1027">
        <v>110.36</v>
      </c>
      <c r="S1027">
        <v>97.029155368000005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57.228895647999998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91.218668230999995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81.755660579999997</v>
      </c>
      <c r="C1028">
        <v>82.593117239999998</v>
      </c>
      <c r="D1028">
        <v>95.566272088000005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98.7</v>
      </c>
      <c r="N1028">
        <v>126.747105623</v>
      </c>
      <c r="O1028">
        <v>66.205517126000004</v>
      </c>
      <c r="P1028"/>
      <c r="Q1028">
        <v>105.217536256</v>
      </c>
      <c r="R1028">
        <v>110.8</v>
      </c>
      <c r="S1028">
        <v>97.680171670999997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63.647089551999997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91.670358571999998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82.346868869999994</v>
      </c>
      <c r="C1029">
        <v>80.493292225999994</v>
      </c>
      <c r="D1029">
        <v>96.608584914000005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96.6</v>
      </c>
      <c r="N1029">
        <v>125.07710423100001</v>
      </c>
      <c r="O1029">
        <v>67.505625468999995</v>
      </c>
      <c r="P1029"/>
      <c r="Q1029">
        <v>108.21803633899999</v>
      </c>
      <c r="R1029">
        <v>106.95</v>
      </c>
      <c r="S1029">
        <v>96.923562278999995</v>
      </c>
      <c r="T1029">
        <v>103.678811461</v>
      </c>
      <c r="U1029"/>
      <c r="V1029">
        <v>135.45325896899999</v>
      </c>
      <c r="W1029">
        <v>70.805900492000006</v>
      </c>
      <c r="X1029">
        <v>55.799579326</v>
      </c>
      <c r="Y1029"/>
      <c r="Z1029">
        <v>50.988984907999999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90.918813353000004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83.022535489999996</v>
      </c>
      <c r="C1030">
        <v>82.293142238000001</v>
      </c>
      <c r="D1030">
        <v>97.081160396000001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98.1</v>
      </c>
      <c r="N1030">
        <v>127.063105886</v>
      </c>
      <c r="O1030">
        <v>67.305608801000005</v>
      </c>
      <c r="P1030"/>
      <c r="Q1030">
        <v>107.817969662</v>
      </c>
      <c r="R1030">
        <v>110.65</v>
      </c>
      <c r="S1030">
        <v>97.306657651999998</v>
      </c>
      <c r="T1030">
        <v>103.46657233800001</v>
      </c>
      <c r="U1030"/>
      <c r="V1030">
        <v>144.743194872</v>
      </c>
      <c r="W1030">
        <v>71.305942161999994</v>
      </c>
      <c r="X1030">
        <v>56.722293219999997</v>
      </c>
      <c r="Y1030"/>
      <c r="Z1030">
        <v>57.110040204999997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91.480102142000007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83.275910469999999</v>
      </c>
      <c r="C1031">
        <v>84.392967252999995</v>
      </c>
      <c r="D1031">
        <v>96.506964065000005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98.6</v>
      </c>
      <c r="N1031">
        <v>125.959104966</v>
      </c>
      <c r="O1031">
        <v>67.405617135</v>
      </c>
      <c r="P1031"/>
      <c r="Q1031">
        <v>108.11801967</v>
      </c>
      <c r="R1031">
        <v>111.47</v>
      </c>
      <c r="S1031">
        <v>97.599918900000006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57.585461975999998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91.709221501000002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108.49095908699999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83.867118759999997</v>
      </c>
      <c r="C1032">
        <v>83.593033914000003</v>
      </c>
      <c r="D1032">
        <v>96.430412627999999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97.5</v>
      </c>
      <c r="N1032">
        <v>126.873105728</v>
      </c>
      <c r="O1032">
        <v>67.605633803000003</v>
      </c>
      <c r="P1032"/>
      <c r="Q1032">
        <v>106.51775295900001</v>
      </c>
      <c r="R1032">
        <v>109.61</v>
      </c>
      <c r="S1032">
        <v>97.541073498000003</v>
      </c>
      <c r="T1032">
        <v>104.84612663599999</v>
      </c>
      <c r="U1032"/>
      <c r="V1032">
        <v>143.54449346499999</v>
      </c>
      <c r="W1032">
        <v>73.006083840000002</v>
      </c>
      <c r="X1032">
        <v>56.846079252000003</v>
      </c>
      <c r="Y1032"/>
      <c r="Z1032">
        <v>56.931757040999997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91.742007771999994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81.924577240000005</v>
      </c>
      <c r="C1033">
        <v>83.793017249000002</v>
      </c>
      <c r="D1033">
        <v>97.056179061999998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97.5</v>
      </c>
      <c r="N1033">
        <v>124.273103561</v>
      </c>
      <c r="O1033">
        <v>68.105675473000005</v>
      </c>
      <c r="P1033"/>
      <c r="Q1033">
        <v>111.61860310100001</v>
      </c>
      <c r="R1033">
        <v>109.88</v>
      </c>
      <c r="S1033">
        <v>97.478086611999998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58.952299566999997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91.510973645000007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80.911077320000004</v>
      </c>
      <c r="C1034">
        <v>85.392883925999996</v>
      </c>
      <c r="D1034">
        <v>97.603070982999995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98.3</v>
      </c>
      <c r="N1034">
        <v>124.757103964</v>
      </c>
      <c r="O1034">
        <v>65.905492124000006</v>
      </c>
      <c r="P1034"/>
      <c r="Q1034">
        <v>105.81763627300001</v>
      </c>
      <c r="R1034">
        <v>111.65</v>
      </c>
      <c r="S1034">
        <v>98.616147546999997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57.526034254999999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92.809714043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81.755660579999997</v>
      </c>
      <c r="C1035">
        <v>82.993083909999996</v>
      </c>
      <c r="D1035">
        <v>96.278476798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98.1</v>
      </c>
      <c r="N1035">
        <v>125.31410442799999</v>
      </c>
      <c r="O1035">
        <v>70.605883824000003</v>
      </c>
      <c r="P1035"/>
      <c r="Q1035">
        <v>104.817469578</v>
      </c>
      <c r="R1035">
        <v>110.38</v>
      </c>
      <c r="S1035">
        <v>98.631507482999993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59.308865894999997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92.706081448000006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81.755660579999997</v>
      </c>
      <c r="C1036">
        <v>83.293058912000006</v>
      </c>
      <c r="D1036">
        <v>97.124715334000001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98</v>
      </c>
      <c r="N1036">
        <v>126.209105174</v>
      </c>
      <c r="O1036">
        <v>72.706058838000004</v>
      </c>
      <c r="P1036"/>
      <c r="Q1036">
        <v>105.717619603</v>
      </c>
      <c r="R1036">
        <v>107.97</v>
      </c>
      <c r="S1036">
        <v>98.472975648000002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56.991184763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92.674827749000002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83.444827119999999</v>
      </c>
      <c r="C1037">
        <v>83.893008915999999</v>
      </c>
      <c r="D1037">
        <v>97.169051971000002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99.4</v>
      </c>
      <c r="N1037">
        <v>127.429106191</v>
      </c>
      <c r="O1037">
        <v>70.705892157999997</v>
      </c>
      <c r="P1037"/>
      <c r="Q1037">
        <v>107.51791965300001</v>
      </c>
      <c r="R1037">
        <v>110.77</v>
      </c>
      <c r="S1037">
        <v>99.294483002999996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59.546576780000002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93.518837396999999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83.782660430000007</v>
      </c>
      <c r="C1038">
        <v>81.293225565</v>
      </c>
      <c r="D1038">
        <v>100.330528325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98.1</v>
      </c>
      <c r="N1038">
        <v>126.41210534299999</v>
      </c>
      <c r="O1038">
        <v>70.305858822000005</v>
      </c>
      <c r="P1038"/>
      <c r="Q1038">
        <v>100.41673612300001</v>
      </c>
      <c r="R1038">
        <v>109.57</v>
      </c>
      <c r="S1038">
        <v>98.809515387999994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59.368293616000003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93.122448543999994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85.218451990000005</v>
      </c>
      <c r="C1039">
        <v>83.093075576999993</v>
      </c>
      <c r="D1039">
        <v>98.518726576999995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99</v>
      </c>
      <c r="N1039">
        <v>127.02910585799999</v>
      </c>
      <c r="O1039">
        <v>72.606050503999995</v>
      </c>
      <c r="P1039"/>
      <c r="Q1039">
        <v>97.616269377999998</v>
      </c>
      <c r="R1039">
        <v>109.52</v>
      </c>
      <c r="S1039">
        <v>99.376959908000003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59.962570829999997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93.555465937999998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85.049535329999998</v>
      </c>
      <c r="C1040">
        <v>82.193150571000004</v>
      </c>
      <c r="D1040">
        <v>97.906513259999997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99.5</v>
      </c>
      <c r="N1040">
        <v>127.19110599299999</v>
      </c>
      <c r="O1040">
        <v>73.306108842</v>
      </c>
      <c r="P1040"/>
      <c r="Q1040">
        <v>105.517586264</v>
      </c>
      <c r="R1040">
        <v>109.18</v>
      </c>
      <c r="S1040">
        <v>99.377144576000006</v>
      </c>
      <c r="T1040">
        <v>105.16448532</v>
      </c>
      <c r="U1040"/>
      <c r="V1040">
        <v>138.64979605400001</v>
      </c>
      <c r="W1040">
        <v>76.206350529000005</v>
      </c>
      <c r="X1040">
        <v>56.588773816</v>
      </c>
      <c r="Y1040"/>
      <c r="Z1040">
        <v>57.823172861000003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93.543883667000003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84.458327049999994</v>
      </c>
      <c r="C1041">
        <v>81.693192233999994</v>
      </c>
      <c r="D1041">
        <v>97.941392441999994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98.4</v>
      </c>
      <c r="N1041">
        <v>128.12810677300001</v>
      </c>
      <c r="O1041">
        <v>71.505958829999997</v>
      </c>
      <c r="P1041"/>
      <c r="Q1041">
        <v>106.31771962000001</v>
      </c>
      <c r="R1041">
        <v>108.56</v>
      </c>
      <c r="S1041">
        <v>99.060027903000005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59.843715387000003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93.539966500000006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85.556285299999999</v>
      </c>
      <c r="C1042">
        <v>83.893008915999999</v>
      </c>
      <c r="D1042">
        <v>97.400985319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99.7</v>
      </c>
      <c r="N1042">
        <v>127.61710634799999</v>
      </c>
      <c r="O1042">
        <v>76.606383864999998</v>
      </c>
      <c r="P1042"/>
      <c r="Q1042">
        <v>107.01783630600001</v>
      </c>
      <c r="R1042">
        <v>111.29</v>
      </c>
      <c r="S1042">
        <v>98.945272607000007</v>
      </c>
      <c r="T1042">
        <v>104.633887513</v>
      </c>
      <c r="U1042"/>
      <c r="V1042">
        <v>143.04503454600001</v>
      </c>
      <c r="W1042">
        <v>77.506458871999996</v>
      </c>
      <c r="X1042">
        <v>57.778931686999996</v>
      </c>
      <c r="Y1042"/>
      <c r="Z1042">
        <v>59.071155009000002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93.646034396999994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86.992076859999997</v>
      </c>
      <c r="C1043">
        <v>82.793100574999997</v>
      </c>
      <c r="D1043">
        <v>96.811298139000002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99.9</v>
      </c>
      <c r="N1043">
        <v>127.004105837</v>
      </c>
      <c r="O1043">
        <v>75.006250520999998</v>
      </c>
      <c r="P1043"/>
      <c r="Q1043">
        <v>110.818469745</v>
      </c>
      <c r="R1043">
        <v>108.04</v>
      </c>
      <c r="S1043">
        <v>99.336822940999994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60.081426272000002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94.046556123000002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87.921118460000002</v>
      </c>
      <c r="C1044">
        <v>87.792683943</v>
      </c>
      <c r="D1044">
        <v>97.797207541000006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101.6</v>
      </c>
      <c r="N1044">
        <v>128.61810718199999</v>
      </c>
      <c r="O1044">
        <v>76.006333861000002</v>
      </c>
      <c r="P1044"/>
      <c r="Q1044">
        <v>108.21803633899999</v>
      </c>
      <c r="R1044">
        <v>112.35</v>
      </c>
      <c r="S1044">
        <v>100.404502346</v>
      </c>
      <c r="T1044">
        <v>104.42164839100001</v>
      </c>
      <c r="U1044"/>
      <c r="V1044">
        <v>141.64654957100001</v>
      </c>
      <c r="W1044">
        <v>78.606550545999994</v>
      </c>
      <c r="X1044">
        <v>58.17199437</v>
      </c>
      <c r="Y1044"/>
      <c r="Z1044">
        <v>68.282451816999995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95.350948223000003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86.992076859999997</v>
      </c>
      <c r="C1045">
        <v>90.392467293999999</v>
      </c>
      <c r="D1045">
        <v>99.392280533000005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100.5</v>
      </c>
      <c r="N1045">
        <v>129.63810803199999</v>
      </c>
      <c r="O1045">
        <v>77.406450538000001</v>
      </c>
      <c r="P1045"/>
      <c r="Q1045">
        <v>111.018503084</v>
      </c>
      <c r="R1045">
        <v>111.02</v>
      </c>
      <c r="S1045">
        <v>100.737963298</v>
      </c>
      <c r="T1045">
        <v>107.817474354</v>
      </c>
      <c r="U1045"/>
      <c r="V1045">
        <v>138.94947140599999</v>
      </c>
      <c r="W1045">
        <v>78.906575548000006</v>
      </c>
      <c r="X1045">
        <v>60.263026816999997</v>
      </c>
      <c r="Y1045"/>
      <c r="Z1045">
        <v>56.099768943000001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95.473637018999995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87.667743479999999</v>
      </c>
      <c r="C1046">
        <v>86.192817265000002</v>
      </c>
      <c r="D1046">
        <v>99.784847486999993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101.2</v>
      </c>
      <c r="N1046">
        <v>130.51410876200001</v>
      </c>
      <c r="O1046">
        <v>76.006333861000002</v>
      </c>
      <c r="P1046"/>
      <c r="Q1046">
        <v>119.719953326</v>
      </c>
      <c r="R1046">
        <v>110.29</v>
      </c>
      <c r="S1046">
        <v>100.81761280000001</v>
      </c>
      <c r="T1046">
        <v>106.225680934</v>
      </c>
      <c r="U1046"/>
      <c r="V1046">
        <v>137.65087821500001</v>
      </c>
      <c r="W1046">
        <v>79.206600550000005</v>
      </c>
      <c r="X1046">
        <v>61.252275691999998</v>
      </c>
      <c r="Y1046"/>
      <c r="Z1046">
        <v>62.993384618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95.792650483000003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87.667743479999999</v>
      </c>
      <c r="C1047">
        <v>88.092658944999997</v>
      </c>
      <c r="D1047">
        <v>100.60936360300001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101.2</v>
      </c>
      <c r="N1047">
        <v>130.29310857799999</v>
      </c>
      <c r="O1047">
        <v>77.106425535</v>
      </c>
      <c r="P1047"/>
      <c r="Q1047">
        <v>117.319553259</v>
      </c>
      <c r="R1047">
        <v>109.55</v>
      </c>
      <c r="S1047">
        <v>100.979861493</v>
      </c>
      <c r="T1047">
        <v>106.756278741</v>
      </c>
      <c r="U1047"/>
      <c r="V1047">
        <v>141.846333139</v>
      </c>
      <c r="W1047">
        <v>79.906658887999995</v>
      </c>
      <c r="X1047">
        <v>61.554983268999997</v>
      </c>
      <c r="Y1047"/>
      <c r="Z1047">
        <v>53.960370974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95.783455603999997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88.174493440000006</v>
      </c>
      <c r="C1048">
        <v>87.592700608000001</v>
      </c>
      <c r="D1048">
        <v>99.930771944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102</v>
      </c>
      <c r="N1048">
        <v>130.97310914400001</v>
      </c>
      <c r="O1048">
        <v>78.306525543999996</v>
      </c>
      <c r="P1048"/>
      <c r="Q1048">
        <v>115.31921987</v>
      </c>
      <c r="R1048">
        <v>111.56</v>
      </c>
      <c r="S1048">
        <v>101.299604059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59.843715387000003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96.370870285999999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88.51232675</v>
      </c>
      <c r="C1049">
        <v>88.292642279999995</v>
      </c>
      <c r="D1049">
        <v>100.542258612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102.3</v>
      </c>
      <c r="N1049">
        <v>130.16110846800001</v>
      </c>
      <c r="O1049">
        <v>79.006583882000001</v>
      </c>
      <c r="P1049"/>
      <c r="Q1049">
        <v>116.919486581</v>
      </c>
      <c r="R1049">
        <v>111.04</v>
      </c>
      <c r="S1049">
        <v>101.95493075500001</v>
      </c>
      <c r="T1049">
        <v>107.605235232</v>
      </c>
      <c r="U1049"/>
      <c r="V1049">
        <v>142.64546741000001</v>
      </c>
      <c r="W1049">
        <v>82.606883906999997</v>
      </c>
      <c r="X1049">
        <v>62.039105341000003</v>
      </c>
      <c r="Y1049"/>
      <c r="Z1049">
        <v>62.101968798000001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96.782386884000005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89.779201650000005</v>
      </c>
      <c r="C1050">
        <v>89.592533955999997</v>
      </c>
      <c r="D1050">
        <v>101.173904302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103.8</v>
      </c>
      <c r="N1050">
        <v>131.781109818</v>
      </c>
      <c r="O1050">
        <v>80.706725559999995</v>
      </c>
      <c r="P1050"/>
      <c r="Q1050">
        <v>114.51908651399999</v>
      </c>
      <c r="R1050">
        <v>112.82</v>
      </c>
      <c r="S1050">
        <v>102.104317725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65.964770685000005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97.257031579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90.454868270000006</v>
      </c>
      <c r="C1051">
        <v>89.692525622999995</v>
      </c>
      <c r="D1051">
        <v>99.731758025000005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103.7</v>
      </c>
      <c r="N1051">
        <v>132.22211018499999</v>
      </c>
      <c r="O1051">
        <v>79.606633885999997</v>
      </c>
      <c r="P1051"/>
      <c r="Q1051">
        <v>120.32005334199999</v>
      </c>
      <c r="R1051">
        <v>112.6</v>
      </c>
      <c r="S1051">
        <v>102.45822915700001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62.517962847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97.519242692000006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91.890659830000004</v>
      </c>
      <c r="C1052">
        <v>88.092658944999997</v>
      </c>
      <c r="D1052">
        <v>100.690583214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103.5</v>
      </c>
      <c r="N1052">
        <v>131.926109938</v>
      </c>
      <c r="O1052">
        <v>80.106675555999999</v>
      </c>
      <c r="P1052"/>
      <c r="Q1052">
        <v>119.21986997800001</v>
      </c>
      <c r="R1052">
        <v>111.09</v>
      </c>
      <c r="S1052">
        <v>102.511189214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61.864257911999999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97.204810140999996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91.8062015</v>
      </c>
      <c r="C1053">
        <v>87.492708941000004</v>
      </c>
      <c r="D1053">
        <v>100.46567414499999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103.8</v>
      </c>
      <c r="N1053">
        <v>131.613109678</v>
      </c>
      <c r="O1053">
        <v>81.906825569000006</v>
      </c>
      <c r="P1053"/>
      <c r="Q1053">
        <v>115.919319887</v>
      </c>
      <c r="R1053">
        <v>110.3</v>
      </c>
      <c r="S1053">
        <v>102.922223199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61.685974748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97.790661321000002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92.059576469999996</v>
      </c>
      <c r="C1054">
        <v>89.692525622999995</v>
      </c>
      <c r="D1054">
        <v>99.754614458999995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103.9</v>
      </c>
      <c r="N1054">
        <v>132.57711048100001</v>
      </c>
      <c r="O1054">
        <v>80.006667222000004</v>
      </c>
      <c r="P1054"/>
      <c r="Q1054">
        <v>116.119353226</v>
      </c>
      <c r="R1054">
        <v>112.04</v>
      </c>
      <c r="S1054">
        <v>102.81021761700001</v>
      </c>
      <c r="T1054">
        <v>109.62150689800001</v>
      </c>
      <c r="U1054"/>
      <c r="V1054">
        <v>139.44893032499999</v>
      </c>
      <c r="W1054">
        <v>85.207100592000003</v>
      </c>
      <c r="X1054">
        <v>65.533789592999995</v>
      </c>
      <c r="Y1054"/>
      <c r="Z1054">
        <v>62.042541075999999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97.822698185999997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92.988618059999993</v>
      </c>
      <c r="C1055">
        <v>91.592367303000003</v>
      </c>
      <c r="D1055">
        <v>100.199004743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103.6</v>
      </c>
      <c r="N1055">
        <v>132.35211029300001</v>
      </c>
      <c r="O1055">
        <v>81.406783899000004</v>
      </c>
      <c r="P1055"/>
      <c r="Q1055">
        <v>115.31921987</v>
      </c>
      <c r="R1055">
        <v>111.1</v>
      </c>
      <c r="S1055">
        <v>102.72159087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59.903143108000002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97.996238653000006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93.579826339999997</v>
      </c>
      <c r="C1056">
        <v>90.892425630999995</v>
      </c>
      <c r="D1056">
        <v>101.581279495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104.6</v>
      </c>
      <c r="N1056">
        <v>134.055111713</v>
      </c>
      <c r="O1056">
        <v>82.606883906999997</v>
      </c>
      <c r="P1056"/>
      <c r="Q1056">
        <v>116.319386564</v>
      </c>
      <c r="R1056">
        <v>110.47</v>
      </c>
      <c r="S1056">
        <v>103.11424218400001</v>
      </c>
      <c r="T1056">
        <v>109.303148214</v>
      </c>
      <c r="U1056"/>
      <c r="V1056">
        <v>137.65087821500001</v>
      </c>
      <c r="W1056">
        <v>87.607300608000003</v>
      </c>
      <c r="X1056">
        <v>70.065362593000003</v>
      </c>
      <c r="Y1056"/>
      <c r="Z1056">
        <v>59.843715387000003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98.302130269000003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115.290392467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94.08657633</v>
      </c>
      <c r="C1057">
        <v>94.892092325999997</v>
      </c>
      <c r="D1057">
        <v>102.332448038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106.2</v>
      </c>
      <c r="N1057">
        <v>135.69611308</v>
      </c>
      <c r="O1057">
        <v>84.307025585000005</v>
      </c>
      <c r="P1057"/>
      <c r="Q1057">
        <v>113.81896982799999</v>
      </c>
      <c r="R1057">
        <v>112.35</v>
      </c>
      <c r="S1057">
        <v>103.956171742</v>
      </c>
      <c r="T1057">
        <v>108.772550407</v>
      </c>
      <c r="U1057"/>
      <c r="V1057">
        <v>142.146008491</v>
      </c>
      <c r="W1057">
        <v>90.307525627000004</v>
      </c>
      <c r="X1057">
        <v>68.846886232000003</v>
      </c>
      <c r="Y1057"/>
      <c r="Z1057">
        <v>63.706517273999999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99.128696255999998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94.255492989999993</v>
      </c>
      <c r="C1058">
        <v>93.992167319000004</v>
      </c>
      <c r="D1058">
        <v>102.040246811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105.6</v>
      </c>
      <c r="N1058">
        <v>134.76911230799999</v>
      </c>
      <c r="O1058">
        <v>80.106675555999999</v>
      </c>
      <c r="P1058"/>
      <c r="Q1058">
        <v>119.81996999499999</v>
      </c>
      <c r="R1058">
        <v>111.03</v>
      </c>
      <c r="S1058">
        <v>103.494131571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63.52823411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98.943379027999995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95.6068262</v>
      </c>
      <c r="C1059">
        <v>93.792183984999994</v>
      </c>
      <c r="D1059">
        <v>103.366470452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106.3</v>
      </c>
      <c r="N1059">
        <v>134.049111708</v>
      </c>
      <c r="O1059">
        <v>82.506875573000002</v>
      </c>
      <c r="P1059"/>
      <c r="Q1059">
        <v>121.120186698</v>
      </c>
      <c r="R1059">
        <v>112.06</v>
      </c>
      <c r="S1059">
        <v>104.218161501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64.895071701000006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99.484105447999994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96.029117810000002</v>
      </c>
      <c r="C1060">
        <v>94.192150654000002</v>
      </c>
      <c r="D1060">
        <v>104.663198725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106.9</v>
      </c>
      <c r="N1060">
        <v>135.69311307800001</v>
      </c>
      <c r="O1060">
        <v>83.506958913000005</v>
      </c>
      <c r="P1060"/>
      <c r="Q1060">
        <v>122.320386731</v>
      </c>
      <c r="R1060">
        <v>112.91</v>
      </c>
      <c r="S1060">
        <v>104.45495126900001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64.716788536999999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99.815044153000002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95.100076209999997</v>
      </c>
      <c r="C1061">
        <v>93.792183984999994</v>
      </c>
      <c r="D1061">
        <v>105.721178557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105.4</v>
      </c>
      <c r="N1061">
        <v>133.16911097400001</v>
      </c>
      <c r="O1061">
        <v>86.307192266000001</v>
      </c>
      <c r="P1061"/>
      <c r="Q1061">
        <v>119.11985330900001</v>
      </c>
      <c r="R1061">
        <v>111.04</v>
      </c>
      <c r="S1061">
        <v>104.259750985</v>
      </c>
      <c r="T1061">
        <v>106.756278741</v>
      </c>
      <c r="U1061"/>
      <c r="V1061">
        <v>142.64546741000001</v>
      </c>
      <c r="W1061">
        <v>89.507458955000004</v>
      </c>
      <c r="X1061">
        <v>72.583759599999993</v>
      </c>
      <c r="Y1061"/>
      <c r="Z1061">
        <v>64.122511322999998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99.711283535999996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96.113576190000003</v>
      </c>
      <c r="C1062">
        <v>96.191984000999994</v>
      </c>
      <c r="D1062">
        <v>105.985062469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107.3</v>
      </c>
      <c r="N1062">
        <v>136.289113574</v>
      </c>
      <c r="O1062">
        <v>86.807233936000003</v>
      </c>
      <c r="P1062"/>
      <c r="Q1062">
        <v>119.019836639</v>
      </c>
      <c r="R1062">
        <v>113.7</v>
      </c>
      <c r="S1062">
        <v>105.160699354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61.091697535000002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100.44763218200001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95.184534589999998</v>
      </c>
      <c r="C1063">
        <v>96.391967335999993</v>
      </c>
      <c r="D1063">
        <v>106.652258942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107.4</v>
      </c>
      <c r="N1063">
        <v>136.15911346600001</v>
      </c>
      <c r="O1063">
        <v>87.207267271999996</v>
      </c>
      <c r="P1063"/>
      <c r="Q1063">
        <v>124.020670112</v>
      </c>
      <c r="R1063">
        <v>113.27</v>
      </c>
      <c r="S1063">
        <v>104.980758499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60.972842092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100.292696406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96.029117810000002</v>
      </c>
      <c r="C1064">
        <v>95.092075660000006</v>
      </c>
      <c r="D1064">
        <v>106.270767889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107.6</v>
      </c>
      <c r="N1064">
        <v>133.720111433</v>
      </c>
      <c r="O1064">
        <v>86.107175597999998</v>
      </c>
      <c r="P1064"/>
      <c r="Q1064">
        <v>122.620436739</v>
      </c>
      <c r="R1064">
        <v>113.43</v>
      </c>
      <c r="S1064">
        <v>104.86152275800001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67.569319160999996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100.408530824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96.620326180000006</v>
      </c>
      <c r="C1065">
        <v>96.391967335999993</v>
      </c>
      <c r="D1065">
        <v>107.728867428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</v>
      </c>
      <c r="N1065">
        <v>133.87111155900001</v>
      </c>
      <c r="O1065">
        <v>86.607217267999999</v>
      </c>
      <c r="P1065"/>
      <c r="Q1065">
        <v>120.620103351</v>
      </c>
      <c r="R1065">
        <v>114.11</v>
      </c>
      <c r="S1065">
        <v>105.924841484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63.290523223999998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101.16730999799999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95.6068262</v>
      </c>
      <c r="C1066">
        <v>96.991917340000001</v>
      </c>
      <c r="D1066">
        <v>107.058962534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107.9</v>
      </c>
      <c r="N1066">
        <v>134.37811198200001</v>
      </c>
      <c r="O1066">
        <v>86.807233936000003</v>
      </c>
      <c r="P1066"/>
      <c r="Q1066">
        <v>121.920320053</v>
      </c>
      <c r="R1066">
        <v>111.47</v>
      </c>
      <c r="S1066">
        <v>105.45958717400001</v>
      </c>
      <c r="T1066">
        <v>105.270604882</v>
      </c>
      <c r="U1066"/>
      <c r="V1066">
        <v>143.44460168200001</v>
      </c>
      <c r="W1066">
        <v>92.707725644000007</v>
      </c>
      <c r="X1066">
        <v>74.422500956999997</v>
      </c>
      <c r="Y1066"/>
      <c r="Z1066">
        <v>62.636818290000001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100.933704546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96.704784459999999</v>
      </c>
      <c r="C1067">
        <v>100.49162569800001</v>
      </c>
      <c r="D1067">
        <v>109.5242535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108.7</v>
      </c>
      <c r="N1067">
        <v>134.63011219200001</v>
      </c>
      <c r="O1067">
        <v>86.707225601999994</v>
      </c>
      <c r="P1067"/>
      <c r="Q1067">
        <v>120.72012002</v>
      </c>
      <c r="R1067">
        <v>114</v>
      </c>
      <c r="S1067">
        <v>105.584418469</v>
      </c>
      <c r="T1067">
        <v>105.058365759</v>
      </c>
      <c r="U1067"/>
      <c r="V1067">
        <v>142.34579205899999</v>
      </c>
      <c r="W1067">
        <v>92.507708976000004</v>
      </c>
      <c r="X1067">
        <v>76.697698309000003</v>
      </c>
      <c r="Y1067"/>
      <c r="Z1067">
        <v>67.985313210000001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101.34726011399999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94.08657633</v>
      </c>
      <c r="C1068">
        <v>97.591867343999994</v>
      </c>
      <c r="D1068">
        <v>108.529767431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108.1</v>
      </c>
      <c r="N1068">
        <v>133.62811135699999</v>
      </c>
      <c r="O1068">
        <v>85.707142262000005</v>
      </c>
      <c r="P1068"/>
      <c r="Q1068">
        <v>128.32138689799999</v>
      </c>
      <c r="R1068">
        <v>112.02</v>
      </c>
      <c r="S1068">
        <v>105.42416182700001</v>
      </c>
      <c r="T1068">
        <v>105.058365759</v>
      </c>
      <c r="U1068"/>
      <c r="V1068">
        <v>143.744277033</v>
      </c>
      <c r="W1068">
        <v>92.407700641999995</v>
      </c>
      <c r="X1068">
        <v>77.303135345000001</v>
      </c>
      <c r="Y1068"/>
      <c r="Z1068">
        <v>67.272180554000002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101.204483275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97.295992740000003</v>
      </c>
      <c r="C1069">
        <v>100.091659028</v>
      </c>
      <c r="D1069">
        <v>108.929105439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108.5</v>
      </c>
      <c r="N1069">
        <v>133.37011114200001</v>
      </c>
      <c r="O1069">
        <v>84.407033919</v>
      </c>
      <c r="P1069"/>
      <c r="Q1069">
        <v>121.720286714</v>
      </c>
      <c r="R1069">
        <v>112.2</v>
      </c>
      <c r="S1069">
        <v>105.636980163</v>
      </c>
      <c r="T1069">
        <v>105.270604882</v>
      </c>
      <c r="U1069"/>
      <c r="V1069">
        <v>143.244818114</v>
      </c>
      <c r="W1069">
        <v>97.608134011000004</v>
      </c>
      <c r="X1069">
        <v>78.402405178999999</v>
      </c>
      <c r="Y1069"/>
      <c r="Z1069">
        <v>67.509891439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101.56032985900001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98.647325949999995</v>
      </c>
      <c r="C1070">
        <v>102.591450712</v>
      </c>
      <c r="D1070">
        <v>110.649261255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109.5</v>
      </c>
      <c r="N1070">
        <v>133.78411148699999</v>
      </c>
      <c r="O1070">
        <v>84.507042253999998</v>
      </c>
      <c r="P1070"/>
      <c r="Q1070">
        <v>128.22137022800001</v>
      </c>
      <c r="R1070">
        <v>113.2</v>
      </c>
      <c r="S1070">
        <v>106.132825539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63.409378666999999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102.14084418900001</v>
      </c>
      <c r="AM1070">
        <v>82.3</v>
      </c>
      <c r="AN1070">
        <v>123.175904734</v>
      </c>
      <c r="AO1070">
        <v>91.9</v>
      </c>
      <c r="AP1070">
        <v>91.015169194999999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99.914200870000002</v>
      </c>
      <c r="C1071">
        <v>101.49154237099999</v>
      </c>
      <c r="D1071">
        <v>110.328016062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109.3</v>
      </c>
      <c r="N1071">
        <v>133.676111397</v>
      </c>
      <c r="O1071">
        <v>84.607050588000007</v>
      </c>
      <c r="P1071"/>
      <c r="Q1071">
        <v>125.12085347599999</v>
      </c>
      <c r="R1071">
        <v>114.23</v>
      </c>
      <c r="S1071">
        <v>105.997253168</v>
      </c>
      <c r="T1071">
        <v>106.11956137200001</v>
      </c>
      <c r="U1071"/>
      <c r="V1071">
        <v>139.149254974</v>
      </c>
      <c r="W1071">
        <v>97.208100674999997</v>
      </c>
      <c r="X1071">
        <v>79.271012502999994</v>
      </c>
      <c r="Y1071"/>
      <c r="Z1071">
        <v>63.647089551999997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102.098871811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99.998659250000003</v>
      </c>
      <c r="C1072">
        <v>101.391550704</v>
      </c>
      <c r="D1072">
        <v>110.774322059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108.8</v>
      </c>
      <c r="N1072">
        <v>131.23810936500001</v>
      </c>
      <c r="O1072">
        <v>82.906908908999995</v>
      </c>
      <c r="P1072"/>
      <c r="Q1072">
        <v>123.520586764</v>
      </c>
      <c r="R1072">
        <v>112.96</v>
      </c>
      <c r="S1072">
        <v>105.341647091</v>
      </c>
      <c r="T1072">
        <v>104.42164839100001</v>
      </c>
      <c r="U1072"/>
      <c r="V1072">
        <v>136.75185216</v>
      </c>
      <c r="W1072">
        <v>94.207850653999998</v>
      </c>
      <c r="X1072">
        <v>80.159972988000007</v>
      </c>
      <c r="Y1072"/>
      <c r="Z1072">
        <v>63.231095502999999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101.510641306</v>
      </c>
      <c r="AM1072">
        <v>79.599999999999994</v>
      </c>
      <c r="AN1072">
        <v>114.64828689799999</v>
      </c>
      <c r="AO1072">
        <v>89.9</v>
      </c>
      <c r="AP1072">
        <v>88.114685781000006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99.322992600000006</v>
      </c>
      <c r="C1073">
        <v>102.591450712</v>
      </c>
      <c r="D1073">
        <v>110.743263293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110.1</v>
      </c>
      <c r="N1073">
        <v>132.044110037</v>
      </c>
      <c r="O1073">
        <v>86.007167264000003</v>
      </c>
      <c r="P1073"/>
      <c r="Q1073">
        <v>127.521253542</v>
      </c>
      <c r="R1073">
        <v>115.3</v>
      </c>
      <c r="S1073">
        <v>105.39083273999999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60.853986650000003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101.723965924</v>
      </c>
      <c r="AM1073">
        <v>81.599999999999994</v>
      </c>
      <c r="AN1073">
        <v>121.38224608100001</v>
      </c>
      <c r="AO1073">
        <v>90.2</v>
      </c>
      <c r="AP1073">
        <v>87.714619103000004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99.238534310000006</v>
      </c>
      <c r="C1074">
        <v>100.191650696</v>
      </c>
      <c r="D1074">
        <v>111.429605882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106.9</v>
      </c>
      <c r="N1074">
        <v>128.66410722000001</v>
      </c>
      <c r="O1074">
        <v>83.506958913000005</v>
      </c>
      <c r="P1074"/>
      <c r="Q1074">
        <v>126.721120187</v>
      </c>
      <c r="R1074">
        <v>109.91</v>
      </c>
      <c r="S1074">
        <v>104.333120247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64.479077650999997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100.572043386</v>
      </c>
      <c r="AM1074">
        <v>78.2</v>
      </c>
      <c r="AN1074">
        <v>114.631952634</v>
      </c>
      <c r="AO1074">
        <v>91.3</v>
      </c>
      <c r="AP1074">
        <v>88.114685781000006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97.211534450000002</v>
      </c>
      <c r="C1075">
        <v>100.191650696</v>
      </c>
      <c r="D1075">
        <v>113.127565855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107</v>
      </c>
      <c r="N1075">
        <v>124.611103843</v>
      </c>
      <c r="O1075">
        <v>84.907075590000005</v>
      </c>
      <c r="P1075"/>
      <c r="Q1075">
        <v>123.320553426</v>
      </c>
      <c r="R1075">
        <v>109.59</v>
      </c>
      <c r="S1075">
        <v>103.961461347</v>
      </c>
      <c r="T1075">
        <v>105.801202688</v>
      </c>
      <c r="U1075"/>
      <c r="V1075">
        <v>143.744277033</v>
      </c>
      <c r="W1075">
        <v>91.807650637999998</v>
      </c>
      <c r="X1075">
        <v>81.272930716999994</v>
      </c>
      <c r="Y1075"/>
      <c r="Z1075">
        <v>62.101968798000001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100.22659991499999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96.198034469999996</v>
      </c>
      <c r="C1076">
        <v>103.19140071699999</v>
      </c>
      <c r="D1076">
        <v>113.496142362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106.1</v>
      </c>
      <c r="N1076">
        <v>126.476105397</v>
      </c>
      <c r="O1076">
        <v>84.807067255999996</v>
      </c>
      <c r="P1076"/>
      <c r="Q1076">
        <v>126.521086848</v>
      </c>
      <c r="R1076">
        <v>110.42</v>
      </c>
      <c r="S1076">
        <v>103.45118367000001</v>
      </c>
      <c r="T1076">
        <v>106.11956137200001</v>
      </c>
      <c r="U1076"/>
      <c r="V1076">
        <v>140.248064597</v>
      </c>
      <c r="W1076">
        <v>91.307608966999993</v>
      </c>
      <c r="X1076">
        <v>79.207303823999993</v>
      </c>
      <c r="Y1076"/>
      <c r="Z1076">
        <v>61.388836142000002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99.742635677999999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98.647325949999995</v>
      </c>
      <c r="C1077">
        <v>100.591617365</v>
      </c>
      <c r="D1077">
        <v>112.29952659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105.6</v>
      </c>
      <c r="N1077">
        <v>123.143102619</v>
      </c>
      <c r="O1077">
        <v>82.906908908999995</v>
      </c>
      <c r="P1077"/>
      <c r="Q1077">
        <v>122.120353392</v>
      </c>
      <c r="R1077">
        <v>108.94</v>
      </c>
      <c r="S1077">
        <v>102.025742632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65.429921192999998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98.495603316</v>
      </c>
      <c r="AM1077">
        <v>77.2</v>
      </c>
      <c r="AN1077">
        <v>111.967863034</v>
      </c>
      <c r="AO1077">
        <v>89.5</v>
      </c>
      <c r="AP1077">
        <v>82.413735622999994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98.140576050000007</v>
      </c>
      <c r="C1078">
        <v>100.7916007</v>
      </c>
      <c r="D1078">
        <v>113.746065793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104.8</v>
      </c>
      <c r="N1078">
        <v>122.528102107</v>
      </c>
      <c r="O1078">
        <v>83.906992248999998</v>
      </c>
      <c r="P1078"/>
      <c r="Q1078">
        <v>125.320886814</v>
      </c>
      <c r="R1078">
        <v>108.44</v>
      </c>
      <c r="S1078">
        <v>99.858096019000001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63.52823411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96.873196363999995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94.339951279999994</v>
      </c>
      <c r="C1079">
        <v>98.791767352999997</v>
      </c>
      <c r="D1079">
        <v>110.26952076800001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102.3</v>
      </c>
      <c r="N1079">
        <v>115.21509601299999</v>
      </c>
      <c r="O1079">
        <v>75.406283857000005</v>
      </c>
      <c r="P1079"/>
      <c r="Q1079">
        <v>123.920653442</v>
      </c>
      <c r="R1079">
        <v>106.47</v>
      </c>
      <c r="S1079">
        <v>99.226025696999997</v>
      </c>
      <c r="T1079">
        <v>104.95224619699999</v>
      </c>
      <c r="U1079"/>
      <c r="V1079">
        <v>135.05369183400001</v>
      </c>
      <c r="W1079">
        <v>87.407283939999999</v>
      </c>
      <c r="X1079">
        <v>79.676747902000002</v>
      </c>
      <c r="Y1079"/>
      <c r="Z1079">
        <v>61.269980699000001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95.920851314000004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91.721743180000004</v>
      </c>
      <c r="C1080">
        <v>93.792183984999994</v>
      </c>
      <c r="D1080">
        <v>103.88458264400001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98.5</v>
      </c>
      <c r="N1080">
        <v>112.45109370900001</v>
      </c>
      <c r="O1080">
        <v>71.805983831999995</v>
      </c>
      <c r="P1080"/>
      <c r="Q1080">
        <v>119.51991998699999</v>
      </c>
      <c r="R1080">
        <v>101.13</v>
      </c>
      <c r="S1080">
        <v>96.075068314000006</v>
      </c>
      <c r="T1080">
        <v>101.662539795</v>
      </c>
      <c r="U1080"/>
      <c r="V1080">
        <v>130.35877799100001</v>
      </c>
      <c r="W1080">
        <v>84.607050588000007</v>
      </c>
      <c r="X1080">
        <v>78.960450804999994</v>
      </c>
      <c r="Y1080"/>
      <c r="Z1080">
        <v>67.569319160999996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92.684695539000003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92.988618059999993</v>
      </c>
      <c r="C1081">
        <v>93.192233981000001</v>
      </c>
      <c r="D1081">
        <v>92.221349732999997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94.9</v>
      </c>
      <c r="N1081">
        <v>106.59308882800001</v>
      </c>
      <c r="O1081">
        <v>67.605633803000003</v>
      </c>
      <c r="P1081"/>
      <c r="Q1081">
        <v>104.117352892</v>
      </c>
      <c r="R1081">
        <v>99.72</v>
      </c>
      <c r="S1081">
        <v>92.496825721999997</v>
      </c>
      <c r="T1081">
        <v>101.662539795</v>
      </c>
      <c r="U1081"/>
      <c r="V1081">
        <v>129.160076584</v>
      </c>
      <c r="W1081">
        <v>75.306275522999996</v>
      </c>
      <c r="X1081">
        <v>76.891809792999993</v>
      </c>
      <c r="Y1081"/>
      <c r="Z1081">
        <v>60.378564879000002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89.198274213000005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90.539326590000002</v>
      </c>
      <c r="C1082">
        <v>88.092658944999997</v>
      </c>
      <c r="D1082">
        <v>94.190305976999994</v>
      </c>
      <c r="E1082">
        <v>88.645733288000002</v>
      </c>
      <c r="F1082"/>
      <c r="G1082"/>
      <c r="H1082">
        <v>87.622859086000005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91</v>
      </c>
      <c r="N1082">
        <v>105.615088013</v>
      </c>
      <c r="O1082">
        <v>66.005500458</v>
      </c>
      <c r="P1082"/>
      <c r="Q1082">
        <v>99.816636106000004</v>
      </c>
      <c r="R1082">
        <v>96.07</v>
      </c>
      <c r="S1082">
        <v>88.473608720000001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62.815101454000001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85.969515504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88.174493440000006</v>
      </c>
      <c r="C1083">
        <v>87.592700608000001</v>
      </c>
      <c r="D1083">
        <v>96.476951233999998</v>
      </c>
      <c r="E1083">
        <v>87.567049859999997</v>
      </c>
      <c r="F1083"/>
      <c r="G1083"/>
      <c r="H1083">
        <v>86.735844463000006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89</v>
      </c>
      <c r="N1083">
        <v>105.31508776299999</v>
      </c>
      <c r="O1083">
        <v>65.505458787999999</v>
      </c>
      <c r="P1083"/>
      <c r="Q1083">
        <v>104.117352892</v>
      </c>
      <c r="R1083">
        <v>94.72</v>
      </c>
      <c r="S1083">
        <v>86.177212904000001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61.983113355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84.847607374999995</v>
      </c>
      <c r="AM1083">
        <v>72.7</v>
      </c>
      <c r="AN1083">
        <v>100.710498246</v>
      </c>
      <c r="AO1083">
        <v>76.900000000000006</v>
      </c>
      <c r="AP1083">
        <v>72.512085347999999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89.356910020000001</v>
      </c>
      <c r="C1084">
        <v>85.792850595999994</v>
      </c>
      <c r="D1084">
        <v>96.831545239999997</v>
      </c>
      <c r="E1084">
        <v>85.791716717</v>
      </c>
      <c r="F1084"/>
      <c r="G1084"/>
      <c r="H1084">
        <v>86.248674730000005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87.8</v>
      </c>
      <c r="N1084">
        <v>102.565085471</v>
      </c>
      <c r="O1084">
        <v>61.405117093000001</v>
      </c>
      <c r="P1084"/>
      <c r="Q1084">
        <v>102.217036173</v>
      </c>
      <c r="R1084">
        <v>92.98</v>
      </c>
      <c r="S1084">
        <v>85.298108200000001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63.52823411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84.198006121999995</v>
      </c>
      <c r="AM1084">
        <v>74.5</v>
      </c>
      <c r="AN1084">
        <v>101.31876657700001</v>
      </c>
      <c r="AO1084">
        <v>76.7</v>
      </c>
      <c r="AP1084">
        <v>71.711951991999996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87.160993509999997</v>
      </c>
      <c r="C1085">
        <v>85.692858928000007</v>
      </c>
      <c r="D1085">
        <v>98.130618608999995</v>
      </c>
      <c r="E1085">
        <v>84.177169473000006</v>
      </c>
      <c r="F1085"/>
      <c r="G1085"/>
      <c r="H1085">
        <v>85.861144789999997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86.6</v>
      </c>
      <c r="N1085">
        <v>103.44708620599999</v>
      </c>
      <c r="O1085">
        <v>58.804900408000002</v>
      </c>
      <c r="P1085"/>
      <c r="Q1085">
        <v>99.116519420000003</v>
      </c>
      <c r="R1085">
        <v>92.95</v>
      </c>
      <c r="S1085">
        <v>85.283582566000007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62.933956895999998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84.213178916999993</v>
      </c>
      <c r="AM1085">
        <v>73.3</v>
      </c>
      <c r="AN1085">
        <v>102.58241894699999</v>
      </c>
      <c r="AO1085">
        <v>76.900000000000006</v>
      </c>
      <c r="AP1085">
        <v>69.911651942000006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85.302910319999995</v>
      </c>
      <c r="C1086">
        <v>95.692025665000003</v>
      </c>
      <c r="D1086">
        <v>99.463393108000005</v>
      </c>
      <c r="E1086">
        <v>83.430759065000004</v>
      </c>
      <c r="F1086"/>
      <c r="G1086"/>
      <c r="H1086">
        <v>86.376244108999998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88.7</v>
      </c>
      <c r="N1086">
        <v>102.78408565300001</v>
      </c>
      <c r="O1086">
        <v>59.10492541</v>
      </c>
      <c r="P1086"/>
      <c r="Q1086">
        <v>97.416236038999998</v>
      </c>
      <c r="R1086">
        <v>94.07</v>
      </c>
      <c r="S1086">
        <v>86.021286794000005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60.556848043000002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84.868570220999999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86.654243550000004</v>
      </c>
      <c r="C1087">
        <v>86.892758936999996</v>
      </c>
      <c r="D1087">
        <v>100.683636003</v>
      </c>
      <c r="E1087">
        <v>83.068790145999998</v>
      </c>
      <c r="F1087"/>
      <c r="G1087"/>
      <c r="H1087">
        <v>88.294070495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89.2</v>
      </c>
      <c r="N1087">
        <v>103.756086463</v>
      </c>
      <c r="O1087">
        <v>60.205017085000001</v>
      </c>
      <c r="P1087"/>
      <c r="Q1087">
        <v>100.01666944500001</v>
      </c>
      <c r="R1087">
        <v>95.27</v>
      </c>
      <c r="S1087">
        <v>86.316679389000001</v>
      </c>
      <c r="T1087">
        <v>98.372833392000004</v>
      </c>
      <c r="U1087"/>
      <c r="V1087">
        <v>123.366353117</v>
      </c>
      <c r="W1087">
        <v>74.106175515000004</v>
      </c>
      <c r="X1087">
        <v>79.588470818000005</v>
      </c>
      <c r="Y1087"/>
      <c r="Z1087">
        <v>61.507691584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85.465979446000006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86.823160200000004</v>
      </c>
      <c r="C1088">
        <v>86.392800600000001</v>
      </c>
      <c r="D1088">
        <v>101.96324396999999</v>
      </c>
      <c r="E1088">
        <v>83.160553145999998</v>
      </c>
      <c r="F1088"/>
      <c r="G1088"/>
      <c r="H1088">
        <v>84.398415917999998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89.4</v>
      </c>
      <c r="N1088">
        <v>104.742087285</v>
      </c>
      <c r="O1088">
        <v>61.105092091000003</v>
      </c>
      <c r="P1088"/>
      <c r="Q1088">
        <v>101.11685280899999</v>
      </c>
      <c r="R1088">
        <v>94.92</v>
      </c>
      <c r="S1088">
        <v>86.944882324000005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60.913414371000002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86.125921243999997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86.316410239999996</v>
      </c>
      <c r="C1089">
        <v>90.692442295999996</v>
      </c>
      <c r="D1089">
        <v>103.655710032</v>
      </c>
      <c r="E1089">
        <v>82.912017207999995</v>
      </c>
      <c r="F1089"/>
      <c r="G1089"/>
      <c r="H1089">
        <v>89.141438276000002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89.5</v>
      </c>
      <c r="N1089">
        <v>105.20408767000001</v>
      </c>
      <c r="O1089">
        <v>62.005167096999998</v>
      </c>
      <c r="P1089"/>
      <c r="Q1089">
        <v>101.71695282500001</v>
      </c>
      <c r="R1089">
        <v>96.47</v>
      </c>
      <c r="S1089">
        <v>87.515882519000002</v>
      </c>
      <c r="T1089">
        <v>96.038203042000006</v>
      </c>
      <c r="U1089"/>
      <c r="V1089">
        <v>118.971114626</v>
      </c>
      <c r="W1089">
        <v>73.606133843999999</v>
      </c>
      <c r="X1089">
        <v>84.522788810999998</v>
      </c>
      <c r="Y1089"/>
      <c r="Z1089">
        <v>54.376365024000002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86.600531437000001</v>
      </c>
      <c r="AM1089">
        <v>75.599999999999994</v>
      </c>
      <c r="AN1089">
        <v>102.08607758300001</v>
      </c>
      <c r="AO1089">
        <v>78.2</v>
      </c>
      <c r="AP1089">
        <v>76.712785464000007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88.090035110000002</v>
      </c>
      <c r="C1090">
        <v>89.092575619000002</v>
      </c>
      <c r="D1090">
        <v>105.209375006</v>
      </c>
      <c r="E1090">
        <v>84.334745002999995</v>
      </c>
      <c r="F1090"/>
      <c r="G1090"/>
      <c r="H1090">
        <v>89.616201457000003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91.6</v>
      </c>
      <c r="N1090">
        <v>106.257088548</v>
      </c>
      <c r="O1090">
        <v>60.505042087</v>
      </c>
      <c r="P1090"/>
      <c r="Q1090">
        <v>99.916652775000003</v>
      </c>
      <c r="R1090">
        <v>96.97</v>
      </c>
      <c r="S1090">
        <v>89.279518268999993</v>
      </c>
      <c r="T1090">
        <v>97.736116023999998</v>
      </c>
      <c r="U1090"/>
      <c r="V1090">
        <v>123.366353117</v>
      </c>
      <c r="W1090">
        <v>75.506292191</v>
      </c>
      <c r="X1090">
        <v>83.588318150999996</v>
      </c>
      <c r="Y1090"/>
      <c r="Z1090">
        <v>59.546576780000002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88.111779022999997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88.596785069999996</v>
      </c>
      <c r="C1091">
        <v>89.892508957999993</v>
      </c>
      <c r="D1091">
        <v>107.274667374</v>
      </c>
      <c r="E1091">
        <v>84.338490432</v>
      </c>
      <c r="F1091"/>
      <c r="G1091"/>
      <c r="H1091">
        <v>90.170923970999993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91.3</v>
      </c>
      <c r="N1091">
        <v>105.981088318</v>
      </c>
      <c r="O1091">
        <v>61.205100424999998</v>
      </c>
      <c r="P1091"/>
      <c r="Q1091">
        <v>101.21686947800001</v>
      </c>
      <c r="R1091">
        <v>96.33</v>
      </c>
      <c r="S1091">
        <v>89.638891666999996</v>
      </c>
      <c r="T1091">
        <v>97.736116023999998</v>
      </c>
      <c r="U1091"/>
      <c r="V1091">
        <v>120.569383168</v>
      </c>
      <c r="W1091">
        <v>77.506458871999996</v>
      </c>
      <c r="X1091">
        <v>81.635926396000002</v>
      </c>
      <c r="Y1091"/>
      <c r="Z1091">
        <v>59.665432223000003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88.446622152000003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89.103535030000003</v>
      </c>
      <c r="C1092">
        <v>91.592367303000003</v>
      </c>
      <c r="D1092">
        <v>108.770927027</v>
      </c>
      <c r="E1092">
        <v>85.646447594999998</v>
      </c>
      <c r="F1092"/>
      <c r="G1092"/>
      <c r="H1092">
        <v>88.239243841000004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91.5</v>
      </c>
      <c r="N1092">
        <v>105.542087952</v>
      </c>
      <c r="O1092">
        <v>63.105258771999999</v>
      </c>
      <c r="P1092"/>
      <c r="Q1092">
        <v>101.01683613900001</v>
      </c>
      <c r="R1092">
        <v>97.26</v>
      </c>
      <c r="S1092">
        <v>90.439755141999996</v>
      </c>
      <c r="T1092">
        <v>97.629996462999998</v>
      </c>
      <c r="U1092"/>
      <c r="V1092">
        <v>122.866894198</v>
      </c>
      <c r="W1092">
        <v>76.406367196999994</v>
      </c>
      <c r="X1092">
        <v>84.062573701999995</v>
      </c>
      <c r="Y1092"/>
      <c r="Z1092">
        <v>56.812901599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89.182620521000004</v>
      </c>
      <c r="AM1092">
        <v>77.8</v>
      </c>
      <c r="AN1092">
        <v>102.85683666</v>
      </c>
      <c r="AO1092">
        <v>81</v>
      </c>
      <c r="AP1092">
        <v>76.712785464000007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89.441368350000005</v>
      </c>
      <c r="C1093">
        <v>90.392467293999999</v>
      </c>
      <c r="D1093">
        <v>109.150601456</v>
      </c>
      <c r="E1093">
        <v>85.146165350000004</v>
      </c>
      <c r="F1093"/>
      <c r="G1093"/>
      <c r="H1093">
        <v>87.596880909999996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91.5</v>
      </c>
      <c r="N1093">
        <v>104.96008746699999</v>
      </c>
      <c r="O1093">
        <v>63.105258771999999</v>
      </c>
      <c r="P1093"/>
      <c r="Q1093">
        <v>102.917152859</v>
      </c>
      <c r="R1093">
        <v>96.93</v>
      </c>
      <c r="S1093">
        <v>90.578346971000002</v>
      </c>
      <c r="T1093">
        <v>97.417757339999994</v>
      </c>
      <c r="U1093"/>
      <c r="V1093">
        <v>119.870140681</v>
      </c>
      <c r="W1093">
        <v>76.206350529000005</v>
      </c>
      <c r="X1093">
        <v>84.272389946999994</v>
      </c>
      <c r="Y1093"/>
      <c r="Z1093">
        <v>57.882600582999999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89.175755300000006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87.979774759999998</v>
      </c>
      <c r="C1094">
        <v>93.592200649999995</v>
      </c>
      <c r="D1094">
        <v>110.865252351</v>
      </c>
      <c r="E1094">
        <v>86.084662738000006</v>
      </c>
      <c r="F1094"/>
      <c r="G1094"/>
      <c r="H1094">
        <v>87.144673969999999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93.1</v>
      </c>
      <c r="N1094">
        <v>104.05308671100001</v>
      </c>
      <c r="O1094">
        <v>67.805650471000007</v>
      </c>
      <c r="P1094"/>
      <c r="Q1094">
        <v>102.517086181</v>
      </c>
      <c r="R1094">
        <v>97.93</v>
      </c>
      <c r="S1094">
        <v>91.811521587000001</v>
      </c>
      <c r="T1094">
        <v>96.568800848999999</v>
      </c>
      <c r="U1094"/>
      <c r="V1094">
        <v>115.87446932500001</v>
      </c>
      <c r="W1094">
        <v>78.706558880000003</v>
      </c>
      <c r="X1094">
        <v>85.803337622000001</v>
      </c>
      <c r="Y1094"/>
      <c r="Z1094">
        <v>63.291751552999997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90.254407194999999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89.174902320000001</v>
      </c>
      <c r="C1095">
        <v>95.092075660000006</v>
      </c>
      <c r="D1095">
        <v>110.683325709</v>
      </c>
      <c r="E1095">
        <v>87.217654879999998</v>
      </c>
      <c r="F1095"/>
      <c r="G1095"/>
      <c r="H1095">
        <v>88.701912433000004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92.6</v>
      </c>
      <c r="N1095">
        <v>104.056086713</v>
      </c>
      <c r="O1095">
        <v>68.405700475000003</v>
      </c>
      <c r="P1095"/>
      <c r="Q1095">
        <v>102.017002834</v>
      </c>
      <c r="R1095">
        <v>97.3</v>
      </c>
      <c r="S1095">
        <v>91.989725848000006</v>
      </c>
      <c r="T1095">
        <v>98.478952953999993</v>
      </c>
      <c r="U1095"/>
      <c r="V1095">
        <v>115.87446932500001</v>
      </c>
      <c r="W1095">
        <v>77.506458871999996</v>
      </c>
      <c r="X1095">
        <v>86.705397957000002</v>
      </c>
      <c r="Y1095"/>
      <c r="Z1095">
        <v>63.606949518999997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90.540870271000003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89.634566770000006</v>
      </c>
      <c r="C1096">
        <v>94.892092325999997</v>
      </c>
      <c r="D1096">
        <v>113.07314420199999</v>
      </c>
      <c r="E1096">
        <v>88.335397778000001</v>
      </c>
      <c r="F1096"/>
      <c r="G1096"/>
      <c r="H1096">
        <v>82.168807595000004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94.3</v>
      </c>
      <c r="N1096">
        <v>106.343088619</v>
      </c>
      <c r="O1096">
        <v>69.805817150999999</v>
      </c>
      <c r="P1096"/>
      <c r="Q1096">
        <v>103.217202867</v>
      </c>
      <c r="R1096">
        <v>99.23</v>
      </c>
      <c r="S1096">
        <v>92.996558074000006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65.561176907999993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91.567220227000007</v>
      </c>
      <c r="AM1096">
        <v>81.900000000000006</v>
      </c>
      <c r="AN1096">
        <v>105.165533221</v>
      </c>
      <c r="AO1096">
        <v>83.5</v>
      </c>
      <c r="AP1096">
        <v>81.313552259000005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89.542633879999997</v>
      </c>
      <c r="C1097">
        <v>94.292142321</v>
      </c>
      <c r="D1097">
        <v>113.519912613</v>
      </c>
      <c r="E1097">
        <v>88.162037940999994</v>
      </c>
      <c r="F1097"/>
      <c r="G1097"/>
      <c r="H1097">
        <v>89.975158597000004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94.7</v>
      </c>
      <c r="N1097">
        <v>106.705088921</v>
      </c>
      <c r="O1097">
        <v>70.705892157999997</v>
      </c>
      <c r="P1097"/>
      <c r="Q1097">
        <v>102.317052842</v>
      </c>
      <c r="R1097">
        <v>98.84</v>
      </c>
      <c r="S1097">
        <v>93.517764243000002</v>
      </c>
      <c r="T1097">
        <v>98.266713831000004</v>
      </c>
      <c r="U1097"/>
      <c r="V1097">
        <v>114.276200782</v>
      </c>
      <c r="W1097">
        <v>79.406617217999994</v>
      </c>
      <c r="X1097">
        <v>88.029764508</v>
      </c>
      <c r="Y1097"/>
      <c r="Z1097">
        <v>61.085365791999997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92.117110577000005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91.749023210000004</v>
      </c>
      <c r="C1098">
        <v>96.591950671000006</v>
      </c>
      <c r="D1098">
        <v>113.296082509</v>
      </c>
      <c r="E1098">
        <v>90.347227982000007</v>
      </c>
      <c r="F1098"/>
      <c r="G1098"/>
      <c r="H1098">
        <v>88.011186046000006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96.5</v>
      </c>
      <c r="N1098">
        <v>106.230088525</v>
      </c>
      <c r="O1098">
        <v>72.006000499999999</v>
      </c>
      <c r="P1098"/>
      <c r="Q1098">
        <v>105.917652942</v>
      </c>
      <c r="R1098">
        <v>99.62</v>
      </c>
      <c r="S1098">
        <v>94.605225445000002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62.093999283000002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93.230438054000004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93.219949439999994</v>
      </c>
      <c r="C1099">
        <v>97.491875676999996</v>
      </c>
      <c r="D1099">
        <v>112.76768712400001</v>
      </c>
      <c r="E1099">
        <v>90.928304471000004</v>
      </c>
      <c r="F1099"/>
      <c r="G1099"/>
      <c r="H1099">
        <v>90.77566573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96.6</v>
      </c>
      <c r="N1099">
        <v>106.319088599</v>
      </c>
      <c r="O1099">
        <v>74.206183848999999</v>
      </c>
      <c r="P1099"/>
      <c r="Q1099">
        <v>114.419069845</v>
      </c>
      <c r="R1099">
        <v>99.23</v>
      </c>
      <c r="S1099">
        <v>94.651208296999997</v>
      </c>
      <c r="T1099">
        <v>96.674920409999999</v>
      </c>
      <c r="U1099"/>
      <c r="V1099">
        <v>116.174144677</v>
      </c>
      <c r="W1099">
        <v>83.406950578999997</v>
      </c>
      <c r="X1099">
        <v>85.473830863000003</v>
      </c>
      <c r="Y1099"/>
      <c r="Z1099">
        <v>64.111266264999998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93.377759707999999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92.208687659999995</v>
      </c>
      <c r="C1100">
        <v>97.891842346000004</v>
      </c>
      <c r="D1100">
        <v>112.054865863</v>
      </c>
      <c r="E1100">
        <v>90.958267899999996</v>
      </c>
      <c r="F1100"/>
      <c r="G1100"/>
      <c r="H1100">
        <v>91.465890767999994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96.2</v>
      </c>
      <c r="N1100">
        <v>105.121087601</v>
      </c>
      <c r="O1100">
        <v>77.806483873999994</v>
      </c>
      <c r="P1100"/>
      <c r="Q1100">
        <v>103.817302884</v>
      </c>
      <c r="R1100">
        <v>99.94</v>
      </c>
      <c r="S1100">
        <v>94.877933783000003</v>
      </c>
      <c r="T1100">
        <v>95.613724797000003</v>
      </c>
      <c r="U1100"/>
      <c r="V1100">
        <v>109.281611587</v>
      </c>
      <c r="W1100">
        <v>83.006917243000004</v>
      </c>
      <c r="X1100">
        <v>88.688855501999996</v>
      </c>
      <c r="Y1100"/>
      <c r="Z1100">
        <v>63.417830739999999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93.429304982000005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92.107675639999997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93.587680989999996</v>
      </c>
      <c r="C1101">
        <v>96.091992333999997</v>
      </c>
      <c r="D1101">
        <v>111.720232702</v>
      </c>
      <c r="E1101">
        <v>90.982345655000003</v>
      </c>
      <c r="F1101"/>
      <c r="G1101"/>
      <c r="H1101">
        <v>93.015499122999998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97</v>
      </c>
      <c r="N1101">
        <v>104.221086851</v>
      </c>
      <c r="O1101">
        <v>77.106425535</v>
      </c>
      <c r="P1101"/>
      <c r="Q1101">
        <v>107.31788631400001</v>
      </c>
      <c r="R1101">
        <v>98.8</v>
      </c>
      <c r="S1101">
        <v>95.529076963999998</v>
      </c>
      <c r="T1101">
        <v>96.038203042000006</v>
      </c>
      <c r="U1101"/>
      <c r="V1101">
        <v>116.973278948</v>
      </c>
      <c r="W1101">
        <v>85.107092257999994</v>
      </c>
      <c r="X1101">
        <v>88.033060387999996</v>
      </c>
      <c r="Y1101"/>
      <c r="Z1101">
        <v>58.878980030999998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93.925115105000003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93.77154677</v>
      </c>
      <c r="C1102">
        <v>97.691859011999995</v>
      </c>
      <c r="D1102">
        <v>112.005288541</v>
      </c>
      <c r="E1102">
        <v>90.546538287999994</v>
      </c>
      <c r="F1102"/>
      <c r="G1102"/>
      <c r="H1102">
        <v>90.198819893999996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97.2</v>
      </c>
      <c r="N1102">
        <v>104.85808738199999</v>
      </c>
      <c r="O1102">
        <v>79.906658887999995</v>
      </c>
      <c r="P1102"/>
      <c r="Q1102">
        <v>108.318053009</v>
      </c>
      <c r="R1102">
        <v>100.09</v>
      </c>
      <c r="S1102">
        <v>95.791240974999994</v>
      </c>
      <c r="T1102">
        <v>95.825963919000003</v>
      </c>
      <c r="U1102"/>
      <c r="V1102">
        <v>108.182801965</v>
      </c>
      <c r="W1102">
        <v>84.107008917000002</v>
      </c>
      <c r="X1102">
        <v>88.798967043999994</v>
      </c>
      <c r="Y1102"/>
      <c r="Z1102">
        <v>64.489503823999996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94.207244493000005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94.207850653999998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94.231211220000006</v>
      </c>
      <c r="C1103">
        <v>100.39163403000001</v>
      </c>
      <c r="D1103">
        <v>111.747360954</v>
      </c>
      <c r="E1103">
        <v>91.310070655000004</v>
      </c>
      <c r="F1103">
        <v>94.3</v>
      </c>
      <c r="G1103"/>
      <c r="H1103">
        <v>90.143157095999996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98</v>
      </c>
      <c r="N1103">
        <v>105.498087915</v>
      </c>
      <c r="O1103">
        <v>83.806983915000004</v>
      </c>
      <c r="P1103"/>
      <c r="Q1103">
        <v>108.918153026</v>
      </c>
      <c r="R1103">
        <v>99.9</v>
      </c>
      <c r="S1103">
        <v>95.607266516999999</v>
      </c>
      <c r="T1103">
        <v>96.887159533000002</v>
      </c>
      <c r="U1103"/>
      <c r="V1103">
        <v>115.574793973</v>
      </c>
      <c r="W1103">
        <v>85.007083924</v>
      </c>
      <c r="X1103">
        <v>91.138984463</v>
      </c>
      <c r="Y1103"/>
      <c r="Z1103">
        <v>59.761534335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94.275760992000002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94.407867322000001</v>
      </c>
      <c r="AR1103">
        <v>104.19131738999999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94.323144099999993</v>
      </c>
      <c r="C1104">
        <v>101.49154237099999</v>
      </c>
      <c r="D1104">
        <v>112.421878972</v>
      </c>
      <c r="E1104">
        <v>91.338161369000005</v>
      </c>
      <c r="F1104">
        <v>94.2</v>
      </c>
      <c r="G1104"/>
      <c r="H1104">
        <v>91.067451930999994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98.9</v>
      </c>
      <c r="N1104">
        <v>108.02409002</v>
      </c>
      <c r="O1104">
        <v>84.107008917000002</v>
      </c>
      <c r="P1104"/>
      <c r="Q1104">
        <v>109.018169695</v>
      </c>
      <c r="R1104">
        <v>101.22</v>
      </c>
      <c r="S1104">
        <v>95.829861292999993</v>
      </c>
      <c r="T1104">
        <v>94.764768305999993</v>
      </c>
      <c r="U1104"/>
      <c r="V1104">
        <v>114.07641721500001</v>
      </c>
      <c r="W1104">
        <v>87.007250604000006</v>
      </c>
      <c r="X1104">
        <v>89.536689365000001</v>
      </c>
      <c r="Y1104"/>
      <c r="Z1104">
        <v>65.750295687000005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94.718227549000005</v>
      </c>
      <c r="AM1104">
        <v>85.4</v>
      </c>
      <c r="AN1104">
        <v>104.191965134</v>
      </c>
      <c r="AO1104">
        <v>86.1</v>
      </c>
      <c r="AP1104">
        <v>85.114185698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93.955412550000005</v>
      </c>
      <c r="C1105">
        <v>98.791767352999997</v>
      </c>
      <c r="D1105">
        <v>112.978481574</v>
      </c>
      <c r="E1105">
        <v>93.066409124000003</v>
      </c>
      <c r="F1105">
        <v>94.9</v>
      </c>
      <c r="G1105"/>
      <c r="H1105">
        <v>91.293063556999996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99.6</v>
      </c>
      <c r="N1105">
        <v>105.36608780500001</v>
      </c>
      <c r="O1105">
        <v>84.807067255999996</v>
      </c>
      <c r="P1105"/>
      <c r="Q1105">
        <v>110.118353059</v>
      </c>
      <c r="R1105">
        <v>102.51</v>
      </c>
      <c r="S1105">
        <v>96.642691462000002</v>
      </c>
      <c r="T1105">
        <v>93.172974885000002</v>
      </c>
      <c r="U1105"/>
      <c r="V1105">
        <v>114.176308999</v>
      </c>
      <c r="W1105">
        <v>81.306775564999995</v>
      </c>
      <c r="X1105">
        <v>91.170192049999997</v>
      </c>
      <c r="Y1105"/>
      <c r="Z1105">
        <v>65.182939348999994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95.250845413999997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95.426338770000001</v>
      </c>
      <c r="C1106">
        <v>100.69160903300001</v>
      </c>
      <c r="D1106">
        <v>113.38042891400001</v>
      </c>
      <c r="E1106">
        <v>92.851582042000004</v>
      </c>
      <c r="F1106">
        <v>96.3</v>
      </c>
      <c r="G1106"/>
      <c r="H1106">
        <v>94.389403294999994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99.1</v>
      </c>
      <c r="N1106">
        <v>105.853088211</v>
      </c>
      <c r="O1106">
        <v>88.907408950999994</v>
      </c>
      <c r="P1106"/>
      <c r="Q1106">
        <v>111.71861977</v>
      </c>
      <c r="R1106">
        <v>103.74</v>
      </c>
      <c r="S1106">
        <v>96.551639698000002</v>
      </c>
      <c r="T1106">
        <v>93.066855324000002</v>
      </c>
      <c r="U1106"/>
      <c r="V1106">
        <v>111.579122617</v>
      </c>
      <c r="W1106">
        <v>87.607300608000003</v>
      </c>
      <c r="X1106">
        <v>92.239473805000003</v>
      </c>
      <c r="Y1106"/>
      <c r="Z1106">
        <v>62.598316027999999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105.708809067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95.631232913000005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95.794070329999997</v>
      </c>
      <c r="C1107">
        <v>102.69144238</v>
      </c>
      <c r="D1107">
        <v>114.660543335</v>
      </c>
      <c r="E1107">
        <v>92.475701532000002</v>
      </c>
      <c r="F1107">
        <v>97.9</v>
      </c>
      <c r="G1107"/>
      <c r="H1107">
        <v>89.771564823999995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100.1</v>
      </c>
      <c r="N1107">
        <v>106.278088565</v>
      </c>
      <c r="O1107">
        <v>88.707392283000004</v>
      </c>
      <c r="P1107"/>
      <c r="Q1107">
        <v>109.218203034</v>
      </c>
      <c r="R1107">
        <v>104.09</v>
      </c>
      <c r="S1107">
        <v>96.682308884999998</v>
      </c>
      <c r="T1107">
        <v>91.581181463999997</v>
      </c>
      <c r="U1107"/>
      <c r="V1107">
        <v>110.979771914</v>
      </c>
      <c r="W1107">
        <v>88.807400616999999</v>
      </c>
      <c r="X1107">
        <v>92.426976202000006</v>
      </c>
      <c r="Y1107"/>
      <c r="Z1107">
        <v>63.039593181000001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95.589797301999994</v>
      </c>
      <c r="AM1107">
        <v>88.1</v>
      </c>
      <c r="AN1107">
        <v>104.18523429</v>
      </c>
      <c r="AO1107">
        <v>87</v>
      </c>
      <c r="AP1107">
        <v>87.114519087000005</v>
      </c>
      <c r="AQ1107">
        <v>93.407783981999998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96.253734769999994</v>
      </c>
      <c r="C1108">
        <v>105.391217399</v>
      </c>
      <c r="D1108">
        <v>115.163142658</v>
      </c>
      <c r="E1108">
        <v>93.528166960999997</v>
      </c>
      <c r="F1108">
        <v>94.1</v>
      </c>
      <c r="G1108"/>
      <c r="H1108">
        <v>92.819001645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100.2</v>
      </c>
      <c r="N1108">
        <v>105.414087845</v>
      </c>
      <c r="O1108">
        <v>90.407533960999999</v>
      </c>
      <c r="P1108"/>
      <c r="Q1108">
        <v>108.318053009</v>
      </c>
      <c r="R1108">
        <v>102.79</v>
      </c>
      <c r="S1108">
        <v>94.273789497999999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62.472236842000001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94.092362432000002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95.107925660000006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96.345667660000004</v>
      </c>
      <c r="C1109">
        <v>102.69144238</v>
      </c>
      <c r="D1109">
        <v>112.27619673300001</v>
      </c>
      <c r="E1109">
        <v>93.891473532000006</v>
      </c>
      <c r="F1109">
        <v>95.3</v>
      </c>
      <c r="G1109"/>
      <c r="H1109">
        <v>92.544735567999993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99.8</v>
      </c>
      <c r="N1109">
        <v>104.91808743199999</v>
      </c>
      <c r="O1109">
        <v>90.507542294999993</v>
      </c>
      <c r="P1109"/>
      <c r="Q1109">
        <v>109.318219703</v>
      </c>
      <c r="R1109">
        <v>101.05</v>
      </c>
      <c r="S1109">
        <v>94.457825228000004</v>
      </c>
      <c r="T1109">
        <v>90.519985851000001</v>
      </c>
      <c r="U1109"/>
      <c r="V1109">
        <v>107.38366769300001</v>
      </c>
      <c r="W1109">
        <v>86.307192266000001</v>
      </c>
      <c r="X1109">
        <v>92.845655074999996</v>
      </c>
      <c r="Y1109"/>
      <c r="Z1109">
        <v>63.417830739999999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94.052041948999999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96.98919789</v>
      </c>
      <c r="C1110">
        <v>102.29147571</v>
      </c>
      <c r="D1110">
        <v>115.60154358699999</v>
      </c>
      <c r="E1110">
        <v>92.247230388999995</v>
      </c>
      <c r="F1110">
        <v>97.8</v>
      </c>
      <c r="G1110"/>
      <c r="H1110">
        <v>92.297077548000004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100.4</v>
      </c>
      <c r="N1110">
        <v>104.056086713</v>
      </c>
      <c r="O1110">
        <v>90.507542294999993</v>
      </c>
      <c r="P1110"/>
      <c r="Q1110">
        <v>110.218369728</v>
      </c>
      <c r="R1110">
        <v>104.36</v>
      </c>
      <c r="S1110">
        <v>95.723572234000002</v>
      </c>
      <c r="T1110">
        <v>91.793420587</v>
      </c>
      <c r="U1110"/>
      <c r="V1110">
        <v>108.482477316</v>
      </c>
      <c r="W1110">
        <v>84.707058922000002</v>
      </c>
      <c r="X1110">
        <v>90.504117022000003</v>
      </c>
      <c r="Y1110"/>
      <c r="Z1110">
        <v>63.417830739999999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95.057228203999998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96.897265000000004</v>
      </c>
      <c r="C1111">
        <v>100.29164236299999</v>
      </c>
      <c r="D1111">
        <v>113.375188229</v>
      </c>
      <c r="E1111">
        <v>92.821083552000005</v>
      </c>
      <c r="F1111">
        <v>95.1</v>
      </c>
      <c r="G1111"/>
      <c r="H1111">
        <v>91.692304109999995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99</v>
      </c>
      <c r="N1111">
        <v>104.45408704499999</v>
      </c>
      <c r="O1111">
        <v>91.907658971999993</v>
      </c>
      <c r="P1111"/>
      <c r="Q1111">
        <v>107.21786964499999</v>
      </c>
      <c r="R1111">
        <v>101.53</v>
      </c>
      <c r="S1111">
        <v>96.184664170000005</v>
      </c>
      <c r="T1111">
        <v>92.217898833000007</v>
      </c>
      <c r="U1111"/>
      <c r="V1111">
        <v>103.98734704100001</v>
      </c>
      <c r="W1111">
        <v>85.007083924</v>
      </c>
      <c r="X1111">
        <v>93.747110230000004</v>
      </c>
      <c r="Y1111"/>
      <c r="Z1111">
        <v>62.157038876000001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95.325977675999994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96.069868999999997</v>
      </c>
      <c r="C1112">
        <v>101.191567369</v>
      </c>
      <c r="D1112">
        <v>113.33571794300001</v>
      </c>
      <c r="E1112">
        <v>94.466396817000003</v>
      </c>
      <c r="F1112">
        <v>97.4</v>
      </c>
      <c r="G1112"/>
      <c r="H1112">
        <v>87.027521539999995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100</v>
      </c>
      <c r="N1112">
        <v>104.675087229</v>
      </c>
      <c r="O1112">
        <v>94.407867322000001</v>
      </c>
      <c r="P1112"/>
      <c r="Q1112">
        <v>104.617436239</v>
      </c>
      <c r="R1112">
        <v>102.61</v>
      </c>
      <c r="S1112">
        <v>97.082975012000006</v>
      </c>
      <c r="T1112">
        <v>91.899540149000003</v>
      </c>
      <c r="U1112"/>
      <c r="V1112">
        <v>110.779988346</v>
      </c>
      <c r="W1112">
        <v>86.107175597999998</v>
      </c>
      <c r="X1112">
        <v>92.089444521000004</v>
      </c>
      <c r="Y1112"/>
      <c r="Z1112">
        <v>58.437702878000003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95.984706740999997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96.713399219999999</v>
      </c>
      <c r="C1113">
        <v>104.791267394</v>
      </c>
      <c r="D1113">
        <v>112.245919665</v>
      </c>
      <c r="E1113">
        <v>95.465356123000007</v>
      </c>
      <c r="F1113">
        <v>95.5</v>
      </c>
      <c r="G1113"/>
      <c r="H1113">
        <v>91.989410077000002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100.1</v>
      </c>
      <c r="N1113">
        <v>104.579087149</v>
      </c>
      <c r="O1113">
        <v>94.307858988000007</v>
      </c>
      <c r="P1113"/>
      <c r="Q1113">
        <v>107.11785297500001</v>
      </c>
      <c r="R1113">
        <v>101.78</v>
      </c>
      <c r="S1113">
        <v>97.467308861000006</v>
      </c>
      <c r="T1113">
        <v>91.368942341999997</v>
      </c>
      <c r="U1113"/>
      <c r="V1113">
        <v>105.78539915099999</v>
      </c>
      <c r="W1113">
        <v>85.607133927999996</v>
      </c>
      <c r="X1113">
        <v>90.649553036</v>
      </c>
      <c r="Y1113"/>
      <c r="Z1113">
        <v>63.985187078000003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96.507987005999993</v>
      </c>
      <c r="AM1113">
        <v>90.4</v>
      </c>
      <c r="AN1113">
        <v>103.55996810000001</v>
      </c>
      <c r="AO1113">
        <v>88</v>
      </c>
      <c r="AP1113">
        <v>86.014335723000002</v>
      </c>
      <c r="AQ1113">
        <v>92.607717309999998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96.713399219999999</v>
      </c>
      <c r="C1114">
        <v>101.991500708</v>
      </c>
      <c r="D1114">
        <v>110.50604522</v>
      </c>
      <c r="E1114">
        <v>96.107697122999994</v>
      </c>
      <c r="F1114">
        <v>97.8</v>
      </c>
      <c r="G1114"/>
      <c r="H1114">
        <v>93.886814934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99.1</v>
      </c>
      <c r="N1114">
        <v>103.156085963</v>
      </c>
      <c r="O1114">
        <v>89.807483957000002</v>
      </c>
      <c r="P1114"/>
      <c r="Q1114">
        <v>107.11785297500001</v>
      </c>
      <c r="R1114">
        <v>101.05</v>
      </c>
      <c r="S1114">
        <v>97.098812069999994</v>
      </c>
      <c r="T1114">
        <v>91.262822779999993</v>
      </c>
      <c r="U1114"/>
      <c r="V1114">
        <v>111.579122617</v>
      </c>
      <c r="W1114">
        <v>86.807233936000003</v>
      </c>
      <c r="X1114">
        <v>91.040168980000004</v>
      </c>
      <c r="Y1114"/>
      <c r="Z1114">
        <v>65.687256094000006</v>
      </c>
      <c r="AA1114">
        <v>91.755065830999996</v>
      </c>
      <c r="AB1114">
        <v>91.334894614000007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96.230802859999997</v>
      </c>
      <c r="AM1114">
        <v>91.2</v>
      </c>
      <c r="AN1114">
        <v>101.277027725</v>
      </c>
      <c r="AO1114">
        <v>88.1</v>
      </c>
      <c r="AP1114">
        <v>85.614269045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96.713399219999999</v>
      </c>
      <c r="C1115">
        <v>99.791684025999999</v>
      </c>
      <c r="D1115">
        <v>109.443254087</v>
      </c>
      <c r="E1115">
        <v>95.470974265999999</v>
      </c>
      <c r="F1115">
        <v>97</v>
      </c>
      <c r="G1115"/>
      <c r="H1115">
        <v>93.680320987000002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98.8</v>
      </c>
      <c r="N1115">
        <v>101.65708471400001</v>
      </c>
      <c r="O1115">
        <v>90.007500625000006</v>
      </c>
      <c r="P1115"/>
      <c r="Q1115">
        <v>106.91781963699999</v>
      </c>
      <c r="R1115">
        <v>101.26</v>
      </c>
      <c r="S1115">
        <v>97.700890044000005</v>
      </c>
      <c r="T1115">
        <v>90.944464096000004</v>
      </c>
      <c r="U1115"/>
      <c r="V1115">
        <v>101.98951136300001</v>
      </c>
      <c r="W1115">
        <v>87.407283939999999</v>
      </c>
      <c r="X1115">
        <v>86.542741558000003</v>
      </c>
      <c r="Y1115"/>
      <c r="Z1115">
        <v>64.615583009999995</v>
      </c>
      <c r="AA1115">
        <v>91.468855222000002</v>
      </c>
      <c r="AB1115">
        <v>91.053864168999993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96.674923376999999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97.816593889999993</v>
      </c>
      <c r="C1116">
        <v>99.791684025999999</v>
      </c>
      <c r="D1116">
        <v>109.913506492</v>
      </c>
      <c r="E1116">
        <v>95.225648695000004</v>
      </c>
      <c r="F1116">
        <v>97.4</v>
      </c>
      <c r="G1116"/>
      <c r="H1116">
        <v>93.646590188000005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99.1</v>
      </c>
      <c r="N1116">
        <v>101.11108425899999</v>
      </c>
      <c r="O1116">
        <v>91.407617301000002</v>
      </c>
      <c r="P1116"/>
      <c r="Q1116">
        <v>109.618269712</v>
      </c>
      <c r="R1116">
        <v>103.29</v>
      </c>
      <c r="S1116">
        <v>97.353380900999994</v>
      </c>
      <c r="T1116">
        <v>90.519985851000001</v>
      </c>
      <c r="U1116"/>
      <c r="V1116">
        <v>105.285940231</v>
      </c>
      <c r="W1116">
        <v>90.207517292999995</v>
      </c>
      <c r="X1116">
        <v>95.132749180000005</v>
      </c>
      <c r="Y1116"/>
      <c r="Z1116">
        <v>62.030959690000003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96.413077950000002</v>
      </c>
      <c r="AM1116">
        <v>92.1</v>
      </c>
      <c r="AN1116">
        <v>99.159020984999998</v>
      </c>
      <c r="AO1116">
        <v>89.1</v>
      </c>
      <c r="AP1116">
        <v>87.514585764000003</v>
      </c>
      <c r="AQ1116">
        <v>95.907992332999996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98.09239255</v>
      </c>
      <c r="C1117">
        <v>99.591700692000003</v>
      </c>
      <c r="D1117">
        <v>112.78259445099999</v>
      </c>
      <c r="E1117">
        <v>96.138730674000001</v>
      </c>
      <c r="F1117">
        <v>97.8</v>
      </c>
      <c r="G1117"/>
      <c r="H1117">
        <v>96.617302964000004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98.5</v>
      </c>
      <c r="N1117">
        <v>102.30708525599999</v>
      </c>
      <c r="O1117">
        <v>89.807483957000002</v>
      </c>
      <c r="P1117"/>
      <c r="Q1117">
        <v>111.318553092</v>
      </c>
      <c r="R1117">
        <v>101.25</v>
      </c>
      <c r="S1117">
        <v>97.785324161999995</v>
      </c>
      <c r="T1117">
        <v>91.050583657999994</v>
      </c>
      <c r="U1117"/>
      <c r="V1117">
        <v>99.692000332999996</v>
      </c>
      <c r="W1117">
        <v>86.907242269999998</v>
      </c>
      <c r="X1117">
        <v>93.924166768999996</v>
      </c>
      <c r="Y1117"/>
      <c r="Z1117">
        <v>62.093999283000002</v>
      </c>
      <c r="AA1117">
        <v>90.473201431999996</v>
      </c>
      <c r="AB1117">
        <v>90.398126464000001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96.657866812999998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96.897265000000004</v>
      </c>
      <c r="C1118">
        <v>100.591617365</v>
      </c>
      <c r="D1118">
        <v>107.999115029</v>
      </c>
      <c r="E1118">
        <v>96.149699428999995</v>
      </c>
      <c r="F1118">
        <v>98.3</v>
      </c>
      <c r="G1118"/>
      <c r="H1118">
        <v>94.672348043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97.7</v>
      </c>
      <c r="N1118">
        <v>100.689083908</v>
      </c>
      <c r="O1118">
        <v>91.207600632999998</v>
      </c>
      <c r="P1118"/>
      <c r="Q1118">
        <v>106.51775295900001</v>
      </c>
      <c r="R1118">
        <v>100.87</v>
      </c>
      <c r="S1118">
        <v>97.860421622999993</v>
      </c>
      <c r="T1118">
        <v>90.413866288999998</v>
      </c>
      <c r="U1118"/>
      <c r="V1118">
        <v>103.78756347300001</v>
      </c>
      <c r="W1118">
        <v>86.007167264000003</v>
      </c>
      <c r="X1118">
        <v>92.952301014</v>
      </c>
      <c r="Y1118"/>
      <c r="Z1118">
        <v>62.409197249000002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96.758793390999998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94.307858988000007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95.794070329999997</v>
      </c>
      <c r="C1119">
        <v>102.391467378</v>
      </c>
      <c r="D1119">
        <v>108.86148298400001</v>
      </c>
      <c r="E1119">
        <v>94.061087939999993</v>
      </c>
      <c r="F1119">
        <v>97.7</v>
      </c>
      <c r="G1119"/>
      <c r="H1119">
        <v>93.569807510999993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98.4</v>
      </c>
      <c r="N1119">
        <v>99.468082890000005</v>
      </c>
      <c r="O1119">
        <v>90.407533960999999</v>
      </c>
      <c r="P1119"/>
      <c r="Q1119">
        <v>106.417736289</v>
      </c>
      <c r="R1119">
        <v>101.79</v>
      </c>
      <c r="S1119">
        <v>97.891455664999995</v>
      </c>
      <c r="T1119">
        <v>90.519985851000001</v>
      </c>
      <c r="U1119"/>
      <c r="V1119">
        <v>102.18929493</v>
      </c>
      <c r="W1119">
        <v>86.607217267999999</v>
      </c>
      <c r="X1119">
        <v>93.062039811000005</v>
      </c>
      <c r="Y1119"/>
      <c r="Z1119">
        <v>62.346157656000003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96.830422811999995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97.632728110000002</v>
      </c>
      <c r="C1120">
        <v>103.09140904900001</v>
      </c>
      <c r="D1120">
        <v>108.25214323599999</v>
      </c>
      <c r="E1120">
        <v>94.225886797000001</v>
      </c>
      <c r="F1120">
        <v>96.4</v>
      </c>
      <c r="G1120"/>
      <c r="H1120">
        <v>95.400057739000005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98.2</v>
      </c>
      <c r="N1120">
        <v>97.916081597000002</v>
      </c>
      <c r="O1120">
        <v>89.507458955000004</v>
      </c>
      <c r="P1120"/>
      <c r="Q1120">
        <v>107.01783630600001</v>
      </c>
      <c r="R1120">
        <v>100.65</v>
      </c>
      <c r="S1120">
        <v>97.799584846000002</v>
      </c>
      <c r="T1120">
        <v>91.050583657999994</v>
      </c>
      <c r="U1120"/>
      <c r="V1120">
        <v>101.889619579</v>
      </c>
      <c r="W1120">
        <v>86.207183932000007</v>
      </c>
      <c r="X1120">
        <v>92.267273213999999</v>
      </c>
      <c r="Y1120"/>
      <c r="Z1120">
        <v>63.102632774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96.707586602999996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97.908526780000003</v>
      </c>
      <c r="C1121">
        <v>99.091742354999994</v>
      </c>
      <c r="D1121">
        <v>108.314205719</v>
      </c>
      <c r="E1121">
        <v>95.072086123000005</v>
      </c>
      <c r="F1121">
        <v>99.6</v>
      </c>
      <c r="G1121"/>
      <c r="H1121">
        <v>96.673846650000002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97.4</v>
      </c>
      <c r="N1121">
        <v>97.134080944999994</v>
      </c>
      <c r="O1121">
        <v>90.707558962999997</v>
      </c>
      <c r="P1121"/>
      <c r="Q1121">
        <v>107.817969662</v>
      </c>
      <c r="R1121">
        <v>100.98</v>
      </c>
      <c r="S1121">
        <v>97.795004058000004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61.085365791999997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96.884719519000001</v>
      </c>
      <c r="AM1121">
        <v>90.4</v>
      </c>
      <c r="AN1121">
        <v>92.759628122999999</v>
      </c>
      <c r="AO1121">
        <v>90.2</v>
      </c>
      <c r="AP1121">
        <v>91.315219202999998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99.379452999999998</v>
      </c>
      <c r="C1122">
        <v>100.591617365</v>
      </c>
      <c r="D1122">
        <v>108.85411740000001</v>
      </c>
      <c r="E1122">
        <v>95.018044939999996</v>
      </c>
      <c r="F1122">
        <v>97.3</v>
      </c>
      <c r="G1122"/>
      <c r="H1122">
        <v>96.118803636999999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98.3</v>
      </c>
      <c r="N1122">
        <v>97.623081353000003</v>
      </c>
      <c r="O1122">
        <v>91.307608966999993</v>
      </c>
      <c r="P1122"/>
      <c r="Q1122">
        <v>107.01783630600001</v>
      </c>
      <c r="R1122">
        <v>99.65</v>
      </c>
      <c r="S1122">
        <v>97.89659829</v>
      </c>
      <c r="T1122">
        <v>92.005659710000003</v>
      </c>
      <c r="U1122"/>
      <c r="V1122">
        <v>105.38583201500001</v>
      </c>
      <c r="W1122">
        <v>87.107258938000001</v>
      </c>
      <c r="X1122">
        <v>92.749284513000006</v>
      </c>
      <c r="Y1122"/>
      <c r="Z1122">
        <v>63.733028705999999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97.148201701999994</v>
      </c>
      <c r="AM1122">
        <v>91.9</v>
      </c>
      <c r="AN1122">
        <v>96.506164511999998</v>
      </c>
      <c r="AO1122">
        <v>90.8</v>
      </c>
      <c r="AP1122">
        <v>90.815135855999998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98.735922779999996</v>
      </c>
      <c r="C1123">
        <v>99.791684025999999</v>
      </c>
      <c r="D1123">
        <v>109.095475173</v>
      </c>
      <c r="E1123">
        <v>94.471747429999994</v>
      </c>
      <c r="F1123">
        <v>98.8</v>
      </c>
      <c r="G1123"/>
      <c r="H1123">
        <v>95.217541018000006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97.4</v>
      </c>
      <c r="N1123">
        <v>97.689081408000007</v>
      </c>
      <c r="O1123">
        <v>92.007667306000002</v>
      </c>
      <c r="P1123"/>
      <c r="Q1123">
        <v>108.318053009</v>
      </c>
      <c r="R1123">
        <v>98.83</v>
      </c>
      <c r="S1123">
        <v>97.321715763</v>
      </c>
      <c r="T1123">
        <v>90.732224973000001</v>
      </c>
      <c r="U1123"/>
      <c r="V1123">
        <v>103.78756347300001</v>
      </c>
      <c r="W1123">
        <v>84.607050588000007</v>
      </c>
      <c r="X1123">
        <v>91.551379048000001</v>
      </c>
      <c r="Y1123"/>
      <c r="Z1123">
        <v>62.661355620999998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96.603032280999997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99.379452999999998</v>
      </c>
      <c r="C1124">
        <v>99.791684025999999</v>
      </c>
      <c r="D1124">
        <v>110.55825389500001</v>
      </c>
      <c r="E1124">
        <v>94.114861593000001</v>
      </c>
      <c r="F1124">
        <v>97.7</v>
      </c>
      <c r="G1124"/>
      <c r="H1124">
        <v>92.748150507000005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97.7</v>
      </c>
      <c r="N1124">
        <v>96.953080794000002</v>
      </c>
      <c r="O1124">
        <v>90.207517292999995</v>
      </c>
      <c r="P1124"/>
      <c r="Q1124">
        <v>107.41790298399999</v>
      </c>
      <c r="R1124">
        <v>99.5</v>
      </c>
      <c r="S1124">
        <v>97.764979140999998</v>
      </c>
      <c r="T1124">
        <v>93.809692252999994</v>
      </c>
      <c r="U1124"/>
      <c r="V1124">
        <v>106.28485807</v>
      </c>
      <c r="W1124">
        <v>84.807067255999996</v>
      </c>
      <c r="X1124">
        <v>90.965094444000002</v>
      </c>
      <c r="Y1124"/>
      <c r="Z1124">
        <v>61.778801317000003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96.765722732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93.807817318000005</v>
      </c>
      <c r="AR1124">
        <v>103.991334055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100.6665134</v>
      </c>
      <c r="C1125">
        <v>100.991584035</v>
      </c>
      <c r="D1125">
        <v>112.73505394999999</v>
      </c>
      <c r="E1125">
        <v>93.168338286999997</v>
      </c>
      <c r="F1125">
        <v>99.3</v>
      </c>
      <c r="G1125"/>
      <c r="H1125">
        <v>97.147663769000005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98.4</v>
      </c>
      <c r="N1125">
        <v>98.873082393999994</v>
      </c>
      <c r="O1125">
        <v>94.007833985999994</v>
      </c>
      <c r="P1125"/>
      <c r="Q1125">
        <v>105.317552925</v>
      </c>
      <c r="R1125">
        <v>101.72</v>
      </c>
      <c r="S1125">
        <v>97.320365354000003</v>
      </c>
      <c r="T1125">
        <v>92.960735761999999</v>
      </c>
      <c r="U1125"/>
      <c r="V1125">
        <v>106.38474985400001</v>
      </c>
      <c r="W1125">
        <v>87.807317276000006</v>
      </c>
      <c r="X1125">
        <v>91.213310840999995</v>
      </c>
      <c r="Y1125"/>
      <c r="Z1125">
        <v>64.993820568999993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96.512107698999998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99.011721440000002</v>
      </c>
      <c r="C1126">
        <v>101.091575702</v>
      </c>
      <c r="D1126">
        <v>110.83134203500001</v>
      </c>
      <c r="E1126">
        <v>92.855059940000004</v>
      </c>
      <c r="F1126">
        <v>98.7</v>
      </c>
      <c r="G1126"/>
      <c r="H1126">
        <v>96.561159962000005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96.6</v>
      </c>
      <c r="N1126">
        <v>95.759079799000006</v>
      </c>
      <c r="O1126">
        <v>94.807900657999994</v>
      </c>
      <c r="P1126"/>
      <c r="Q1126">
        <v>105.517586264</v>
      </c>
      <c r="R1126">
        <v>99.44</v>
      </c>
      <c r="S1126">
        <v>96.472203043999997</v>
      </c>
      <c r="T1126">
        <v>90.732224973000001</v>
      </c>
      <c r="U1126"/>
      <c r="V1126">
        <v>103.887455257</v>
      </c>
      <c r="W1126">
        <v>87.007250604000006</v>
      </c>
      <c r="X1126">
        <v>89.841032970000001</v>
      </c>
      <c r="Y1126"/>
      <c r="Z1126">
        <v>56.546515083000003</v>
      </c>
      <c r="AA1126">
        <v>93.771965277999996</v>
      </c>
      <c r="AB1126">
        <v>97.611241218000004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95.848005291000007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100.3907148</v>
      </c>
      <c r="C1127">
        <v>96.891925673000003</v>
      </c>
      <c r="D1127">
        <v>112.331113829</v>
      </c>
      <c r="E1127">
        <v>92.831784776999996</v>
      </c>
      <c r="F1127">
        <v>98.8</v>
      </c>
      <c r="G1127"/>
      <c r="H1127">
        <v>96.824727069999994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95.8</v>
      </c>
      <c r="N1127">
        <v>96.244080202999996</v>
      </c>
      <c r="O1127">
        <v>90.007500625000006</v>
      </c>
      <c r="P1127"/>
      <c r="Q1127">
        <v>104.617436239</v>
      </c>
      <c r="R1127">
        <v>97.97</v>
      </c>
      <c r="S1127">
        <v>96.310049954999997</v>
      </c>
      <c r="T1127">
        <v>90.838344535000004</v>
      </c>
      <c r="U1127"/>
      <c r="V1127">
        <v>105.285940231</v>
      </c>
      <c r="W1127">
        <v>84.607050588000007</v>
      </c>
      <c r="X1127">
        <v>92.141838773000003</v>
      </c>
      <c r="Y1127"/>
      <c r="Z1127">
        <v>61.526642944000002</v>
      </c>
      <c r="AA1127">
        <v>97.524851040000001</v>
      </c>
      <c r="AB1127">
        <v>97.517564402999994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95.792548362999995</v>
      </c>
      <c r="AM1127">
        <v>90.7</v>
      </c>
      <c r="AN1127">
        <v>94.773439131000003</v>
      </c>
      <c r="AO1127">
        <v>90.7</v>
      </c>
      <c r="AP1127">
        <v>89.014835805999994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98.64398989</v>
      </c>
      <c r="C1128">
        <v>96.391967335999993</v>
      </c>
      <c r="D1128">
        <v>110.801219105</v>
      </c>
      <c r="E1128">
        <v>93.780180797</v>
      </c>
      <c r="F1128">
        <v>99.9</v>
      </c>
      <c r="G1128"/>
      <c r="H1128">
        <v>97.249975947999999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95.1</v>
      </c>
      <c r="N1128">
        <v>93.968078306999999</v>
      </c>
      <c r="O1128">
        <v>93.207767313999994</v>
      </c>
      <c r="P1128"/>
      <c r="Q1128">
        <v>103.717286214</v>
      </c>
      <c r="R1128">
        <v>97.96</v>
      </c>
      <c r="S1128">
        <v>96.267267188000005</v>
      </c>
      <c r="T1128">
        <v>91.156703218999994</v>
      </c>
      <c r="U1128"/>
      <c r="V1128">
        <v>101.98951136300001</v>
      </c>
      <c r="W1128">
        <v>84.007000583000007</v>
      </c>
      <c r="X1128">
        <v>91.129276422000004</v>
      </c>
      <c r="Y1128"/>
      <c r="Z1128">
        <v>60.139771893999999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90.607550629000002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95.687617949</v>
      </c>
      <c r="AM1128">
        <v>89.3</v>
      </c>
      <c r="AN1128">
        <v>94.796097732999996</v>
      </c>
      <c r="AO1128">
        <v>91.2</v>
      </c>
      <c r="AP1128">
        <v>86.4144024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98.460124109999995</v>
      </c>
      <c r="C1129">
        <v>97.991834014000005</v>
      </c>
      <c r="D1129">
        <v>111.578469966</v>
      </c>
      <c r="E1129">
        <v>93.372731674999997</v>
      </c>
      <c r="F1129">
        <v>98.9</v>
      </c>
      <c r="G1129"/>
      <c r="H1129">
        <v>96.437134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95.6</v>
      </c>
      <c r="N1129">
        <v>94.364078637000006</v>
      </c>
      <c r="O1129">
        <v>96.608050671000001</v>
      </c>
      <c r="P1129"/>
      <c r="Q1129">
        <v>104.4174029</v>
      </c>
      <c r="R1129">
        <v>98.84</v>
      </c>
      <c r="S1129">
        <v>96.845647885000005</v>
      </c>
      <c r="T1129">
        <v>92.217898833000007</v>
      </c>
      <c r="U1129"/>
      <c r="V1129">
        <v>100.591026388</v>
      </c>
      <c r="W1129">
        <v>85.807150596</v>
      </c>
      <c r="X1129">
        <v>91.372575562999998</v>
      </c>
      <c r="Y1129"/>
      <c r="Z1129">
        <v>61.463603351000003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96.047694308000004</v>
      </c>
      <c r="AM1129">
        <v>89.1</v>
      </c>
      <c r="AN1129">
        <v>93.975541010000001</v>
      </c>
      <c r="AO1129">
        <v>91.6</v>
      </c>
      <c r="AP1129">
        <v>88.314719120000007</v>
      </c>
      <c r="AQ1129">
        <v>92.307692308</v>
      </c>
      <c r="AR1129">
        <v>102.491459045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97.632728110000002</v>
      </c>
      <c r="C1130">
        <v>96.291975668999996</v>
      </c>
      <c r="D1130">
        <v>112.574387315</v>
      </c>
      <c r="E1130">
        <v>94.095599389</v>
      </c>
      <c r="F1130">
        <v>98.2</v>
      </c>
      <c r="G1130"/>
      <c r="H1130">
        <v>100.52367309900001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95.2</v>
      </c>
      <c r="N1130">
        <v>95.140079283000006</v>
      </c>
      <c r="O1130">
        <v>96.908075672999999</v>
      </c>
      <c r="P1130"/>
      <c r="Q1130">
        <v>104.4174029</v>
      </c>
      <c r="R1130">
        <v>98.7</v>
      </c>
      <c r="S1130">
        <v>96.297116643999999</v>
      </c>
      <c r="T1130">
        <v>90.838344535000004</v>
      </c>
      <c r="U1130"/>
      <c r="V1130">
        <v>100.591026388</v>
      </c>
      <c r="W1130">
        <v>84.907075590000005</v>
      </c>
      <c r="X1130">
        <v>91.366183814999999</v>
      </c>
      <c r="Y1130"/>
      <c r="Z1130">
        <v>59.635455149000002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95.674164214000001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97.356929440000002</v>
      </c>
      <c r="C1131">
        <v>96.291975668999996</v>
      </c>
      <c r="D1131">
        <v>109.537454302</v>
      </c>
      <c r="E1131">
        <v>95.097501531999995</v>
      </c>
      <c r="F1131">
        <v>100.2</v>
      </c>
      <c r="G1131"/>
      <c r="H1131">
        <v>99.160738719999998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95.3</v>
      </c>
      <c r="N1131">
        <v>94.609078840999999</v>
      </c>
      <c r="O1131">
        <v>94.707892323999999</v>
      </c>
      <c r="P1131"/>
      <c r="Q1131">
        <v>103.817302884</v>
      </c>
      <c r="R1131">
        <v>99.64</v>
      </c>
      <c r="S1131">
        <v>97.020352940999999</v>
      </c>
      <c r="T1131">
        <v>91.581181463999997</v>
      </c>
      <c r="U1131"/>
      <c r="V1131">
        <v>99.092649629999997</v>
      </c>
      <c r="W1131">
        <v>84.507042253999998</v>
      </c>
      <c r="X1131">
        <v>91.151141314</v>
      </c>
      <c r="Y1131"/>
      <c r="Z1131">
        <v>59.320257183000002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96.182076624999993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96.897265000000004</v>
      </c>
      <c r="C1132">
        <v>98.991750687000007</v>
      </c>
      <c r="D1132">
        <v>111.61734572100001</v>
      </c>
      <c r="E1132">
        <v>95.688209122999993</v>
      </c>
      <c r="F1132">
        <v>100.1</v>
      </c>
      <c r="G1132"/>
      <c r="H1132">
        <v>99.955901486000002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96.4</v>
      </c>
      <c r="N1132">
        <v>95.406079504999994</v>
      </c>
      <c r="O1132">
        <v>97.808150678999993</v>
      </c>
      <c r="P1132"/>
      <c r="Q1132">
        <v>105.417569595</v>
      </c>
      <c r="R1132">
        <v>99.91</v>
      </c>
      <c r="S1132">
        <v>97.643510836000004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60.454969859999999</v>
      </c>
      <c r="AA1132">
        <v>93.602910703999996</v>
      </c>
      <c r="AB1132">
        <v>93.489461358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96.647849445000006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99.379452999999998</v>
      </c>
      <c r="C1133">
        <v>99.491709024000002</v>
      </c>
      <c r="D1133">
        <v>113.354379626</v>
      </c>
      <c r="E1133">
        <v>95.024465673999998</v>
      </c>
      <c r="F1133">
        <v>98.6</v>
      </c>
      <c r="G1133"/>
      <c r="H1133">
        <v>96.415736805999998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96.6</v>
      </c>
      <c r="N1133">
        <v>94.380078650000002</v>
      </c>
      <c r="O1133">
        <v>92.807733978000002</v>
      </c>
      <c r="P1133"/>
      <c r="Q1133">
        <v>101.31688614799999</v>
      </c>
      <c r="R1133">
        <v>101.4</v>
      </c>
      <c r="S1133">
        <v>97.616128907999993</v>
      </c>
      <c r="T1133">
        <v>92.430137955000006</v>
      </c>
      <c r="U1133"/>
      <c r="V1133">
        <v>103.088320986</v>
      </c>
      <c r="W1133">
        <v>85.307108925999998</v>
      </c>
      <c r="X1133">
        <v>93.641285697000001</v>
      </c>
      <c r="Y1133"/>
      <c r="Z1133">
        <v>61.148405384999997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96.630260265999993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99.011721440000002</v>
      </c>
      <c r="C1134">
        <v>100.49162569800001</v>
      </c>
      <c r="D1134">
        <v>113.06910359</v>
      </c>
      <c r="E1134">
        <v>94.824620307000004</v>
      </c>
      <c r="F1134">
        <v>99.8</v>
      </c>
      <c r="G1134"/>
      <c r="H1134">
        <v>96.556227794999998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96.8</v>
      </c>
      <c r="N1134">
        <v>94.942079117999995</v>
      </c>
      <c r="O1134">
        <v>97.208100674999997</v>
      </c>
      <c r="P1134"/>
      <c r="Q1134">
        <v>102.517086181</v>
      </c>
      <c r="R1134">
        <v>101.12</v>
      </c>
      <c r="S1134">
        <v>97.968293571000004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63.480870332999999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96.969457184999996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98.552057000000005</v>
      </c>
      <c r="C1135">
        <v>100.39163403000001</v>
      </c>
      <c r="D1135">
        <v>113.703699918</v>
      </c>
      <c r="E1135">
        <v>94.534082061999996</v>
      </c>
      <c r="F1135">
        <v>100.4</v>
      </c>
      <c r="G1135"/>
      <c r="H1135">
        <v>98.339285994999997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96.8</v>
      </c>
      <c r="N1135">
        <v>95.825079853999995</v>
      </c>
      <c r="O1135">
        <v>96.808067339000004</v>
      </c>
      <c r="P1135"/>
      <c r="Q1135">
        <v>103.517252875</v>
      </c>
      <c r="R1135">
        <v>99.87</v>
      </c>
      <c r="S1135">
        <v>98.053310413000005</v>
      </c>
      <c r="T1135">
        <v>93.915811814999998</v>
      </c>
      <c r="U1135"/>
      <c r="V1135">
        <v>106.18496628699999</v>
      </c>
      <c r="W1135">
        <v>85.407117260000007</v>
      </c>
      <c r="X1135">
        <v>90.843380788000005</v>
      </c>
      <c r="Y1135"/>
      <c r="Z1135">
        <v>61.148405384999997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97.177638291999997</v>
      </c>
      <c r="AM1135">
        <v>93.1</v>
      </c>
      <c r="AN1135">
        <v>95.185316989</v>
      </c>
      <c r="AO1135">
        <v>92.7</v>
      </c>
      <c r="AP1135">
        <v>89.714952491999995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99.747184559999994</v>
      </c>
      <c r="C1136">
        <v>101.991500708</v>
      </c>
      <c r="D1136">
        <v>112.93483855700001</v>
      </c>
      <c r="E1136">
        <v>94.917720959999997</v>
      </c>
      <c r="F1136">
        <v>102.5</v>
      </c>
      <c r="G1136"/>
      <c r="H1136">
        <v>100.765367623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96</v>
      </c>
      <c r="N1136">
        <v>95.836079862999995</v>
      </c>
      <c r="O1136">
        <v>98.608217350999993</v>
      </c>
      <c r="P1136"/>
      <c r="Q1136">
        <v>102.817136189</v>
      </c>
      <c r="R1136">
        <v>99.11</v>
      </c>
      <c r="S1136">
        <v>97.945689927999993</v>
      </c>
      <c r="T1136">
        <v>94.128050936999998</v>
      </c>
      <c r="U1136"/>
      <c r="V1136">
        <v>98.593190710000002</v>
      </c>
      <c r="W1136">
        <v>86.607217267999999</v>
      </c>
      <c r="X1136">
        <v>93.663825071000005</v>
      </c>
      <c r="Y1136"/>
      <c r="Z1136">
        <v>60.076732301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97.167645758000006</v>
      </c>
      <c r="AM1136">
        <v>94.3</v>
      </c>
      <c r="AN1136">
        <v>93.561470321000002</v>
      </c>
      <c r="AO1136">
        <v>91.8</v>
      </c>
      <c r="AP1136">
        <v>90.915152524999996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99.747184559999994</v>
      </c>
      <c r="C1137">
        <v>99.691692359000001</v>
      </c>
      <c r="D1137">
        <v>113.127444747</v>
      </c>
      <c r="E1137">
        <v>95.744658083000004</v>
      </c>
      <c r="F1137">
        <v>101.4</v>
      </c>
      <c r="G1137"/>
      <c r="H1137">
        <v>100.29595323700001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96.4</v>
      </c>
      <c r="N1137">
        <v>96.649080541000004</v>
      </c>
      <c r="O1137">
        <v>96.408034002999997</v>
      </c>
      <c r="P1137"/>
      <c r="Q1137">
        <v>104.4174029</v>
      </c>
      <c r="R1137">
        <v>98.38</v>
      </c>
      <c r="S1137">
        <v>98.410293832999997</v>
      </c>
      <c r="T1137">
        <v>93.279094446000002</v>
      </c>
      <c r="U1137"/>
      <c r="V1137">
        <v>100.091567469</v>
      </c>
      <c r="W1137">
        <v>88.707392283000004</v>
      </c>
      <c r="X1137">
        <v>95.038076079000007</v>
      </c>
      <c r="Y1137"/>
      <c r="Z1137">
        <v>59.887613522000002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97.469774564999994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100.9423121</v>
      </c>
      <c r="C1138">
        <v>98.491792351000001</v>
      </c>
      <c r="D1138">
        <v>113.79140432600001</v>
      </c>
      <c r="E1138">
        <v>96.533338326999996</v>
      </c>
      <c r="F1138">
        <v>101.6</v>
      </c>
      <c r="G1138"/>
      <c r="H1138">
        <v>99.162386527999999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96.6</v>
      </c>
      <c r="N1138">
        <v>96.331080275999994</v>
      </c>
      <c r="O1138">
        <v>96.508042337000006</v>
      </c>
      <c r="P1138"/>
      <c r="Q1138">
        <v>101.61693615599999</v>
      </c>
      <c r="R1138">
        <v>99.05</v>
      </c>
      <c r="S1138">
        <v>99.019016027000006</v>
      </c>
      <c r="T1138">
        <v>94.870887866999993</v>
      </c>
      <c r="U1138"/>
      <c r="V1138">
        <v>101.090485308</v>
      </c>
      <c r="W1138">
        <v>89.507458955000004</v>
      </c>
      <c r="X1138">
        <v>95.510485734</v>
      </c>
      <c r="Y1138"/>
      <c r="Z1138">
        <v>60.959286605999999</v>
      </c>
      <c r="AA1138">
        <v>89.223522903000003</v>
      </c>
      <c r="AB1138">
        <v>92.646370023000003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97.970462033999993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92.807733978000002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100.20684900000001</v>
      </c>
      <c r="C1139">
        <v>100.891592367</v>
      </c>
      <c r="D1139">
        <v>112.507931904</v>
      </c>
      <c r="E1139">
        <v>97.877144591999993</v>
      </c>
      <c r="F1139">
        <v>98.7</v>
      </c>
      <c r="G1139"/>
      <c r="H1139">
        <v>99.898061713000004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96.1</v>
      </c>
      <c r="N1139">
        <v>95.599079665999994</v>
      </c>
      <c r="O1139">
        <v>97.608134011000004</v>
      </c>
      <c r="P1139"/>
      <c r="Q1139">
        <v>102.417069512</v>
      </c>
      <c r="R1139">
        <v>98.92</v>
      </c>
      <c r="S1139">
        <v>99.017849691999999</v>
      </c>
      <c r="T1139">
        <v>94.658648744000004</v>
      </c>
      <c r="U1139"/>
      <c r="V1139">
        <v>99.692000332999996</v>
      </c>
      <c r="W1139">
        <v>89.207433953000006</v>
      </c>
      <c r="X1139">
        <v>93.931292546999998</v>
      </c>
      <c r="Y1139"/>
      <c r="Z1139">
        <v>56.861713049000002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97.943440537000001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99.563318780000003</v>
      </c>
      <c r="C1140">
        <v>103.691359053</v>
      </c>
      <c r="D1140">
        <v>113.186358416</v>
      </c>
      <c r="E1140">
        <v>97.541126143</v>
      </c>
      <c r="F1140">
        <v>101.3</v>
      </c>
      <c r="G1140"/>
      <c r="H1140">
        <v>100.859344037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97.4</v>
      </c>
      <c r="N1140">
        <v>96.430080357999998</v>
      </c>
      <c r="O1140">
        <v>96.708059004999996</v>
      </c>
      <c r="P1140"/>
      <c r="Q1140">
        <v>103.617269545</v>
      </c>
      <c r="R1140">
        <v>100.71</v>
      </c>
      <c r="S1140">
        <v>99.572812131999996</v>
      </c>
      <c r="T1140">
        <v>95.295366111999996</v>
      </c>
      <c r="U1140"/>
      <c r="V1140">
        <v>96.295679680000006</v>
      </c>
      <c r="W1140">
        <v>89.107425618999997</v>
      </c>
      <c r="X1140">
        <v>94.502706157999995</v>
      </c>
      <c r="Y1140"/>
      <c r="Z1140">
        <v>60.265851081000001</v>
      </c>
      <c r="AA1140">
        <v>89.845078056999995</v>
      </c>
      <c r="AB1140">
        <v>95.175644027999994</v>
      </c>
      <c r="AC1140">
        <v>99.691692359000001</v>
      </c>
      <c r="AD1140">
        <v>101.89150904100001</v>
      </c>
      <c r="AE1140">
        <v>100.125</v>
      </c>
      <c r="AF1140">
        <v>95.307942328999999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98.565102808999995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93.807817318000005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99.471385889999993</v>
      </c>
      <c r="C1141">
        <v>102.191484043</v>
      </c>
      <c r="D1141">
        <v>109.090421655</v>
      </c>
      <c r="E1141">
        <v>96.697869654000002</v>
      </c>
      <c r="F1141">
        <v>102.5</v>
      </c>
      <c r="G1141"/>
      <c r="H1141">
        <v>98.692314781999997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97.2</v>
      </c>
      <c r="N1141">
        <v>96.676080562999999</v>
      </c>
      <c r="O1141">
        <v>90.607550629000002</v>
      </c>
      <c r="P1141"/>
      <c r="Q1141">
        <v>98.716452742000001</v>
      </c>
      <c r="R1141">
        <v>99.46</v>
      </c>
      <c r="S1141">
        <v>99.495067426999995</v>
      </c>
      <c r="T1141">
        <v>95.189246550999997</v>
      </c>
      <c r="U1141"/>
      <c r="V1141">
        <v>99.392324981000002</v>
      </c>
      <c r="W1141">
        <v>89.407450620999995</v>
      </c>
      <c r="X1141">
        <v>94.741447210999993</v>
      </c>
      <c r="Y1141"/>
      <c r="Z1141">
        <v>62.220078469000001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98.505879328000006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100.85037920000001</v>
      </c>
      <c r="C1142">
        <v>100.091659028</v>
      </c>
      <c r="D1142">
        <v>111.032524892</v>
      </c>
      <c r="E1142">
        <v>97.052347714999996</v>
      </c>
      <c r="F1142">
        <v>100.7</v>
      </c>
      <c r="G1142"/>
      <c r="H1142">
        <v>99.192890517999999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96.9</v>
      </c>
      <c r="N1142">
        <v>96.551080459000005</v>
      </c>
      <c r="O1142">
        <v>97.708142344999999</v>
      </c>
      <c r="P1142"/>
      <c r="Q1142">
        <v>101.11685280899999</v>
      </c>
      <c r="R1142">
        <v>98.01</v>
      </c>
      <c r="S1142">
        <v>99.674644142999995</v>
      </c>
      <c r="T1142">
        <v>96.038203042000006</v>
      </c>
      <c r="U1142"/>
      <c r="V1142">
        <v>97.394489303</v>
      </c>
      <c r="W1142">
        <v>90.107508959</v>
      </c>
      <c r="X1142">
        <v>95.966277590999994</v>
      </c>
      <c r="Y1142"/>
      <c r="Z1142">
        <v>65.309018535000007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98.803997351999996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93.10775898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99.655251669999998</v>
      </c>
      <c r="C1143">
        <v>104.791267394</v>
      </c>
      <c r="D1143">
        <v>111.49167937599999</v>
      </c>
      <c r="E1143">
        <v>98.855771571999995</v>
      </c>
      <c r="F1143">
        <v>100.8</v>
      </c>
      <c r="G1143"/>
      <c r="H1143">
        <v>100.512315429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97.6</v>
      </c>
      <c r="N1143">
        <v>97.115080929000001</v>
      </c>
      <c r="O1143">
        <v>97.308109009000006</v>
      </c>
      <c r="P1143"/>
      <c r="Q1143">
        <v>101.71695282500001</v>
      </c>
      <c r="R1143">
        <v>99.37</v>
      </c>
      <c r="S1143">
        <v>100.034697931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68.839235752999997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99.107038622999994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98.36819122</v>
      </c>
      <c r="C1144">
        <v>101.091575702</v>
      </c>
      <c r="D1144">
        <v>111.213669835</v>
      </c>
      <c r="E1144">
        <v>99.169584979999996</v>
      </c>
      <c r="F1144">
        <v>100.7</v>
      </c>
      <c r="G1144"/>
      <c r="H1144">
        <v>98.719321903999997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97.1</v>
      </c>
      <c r="N1144">
        <v>96.482080401999994</v>
      </c>
      <c r="O1144">
        <v>96.808067339000004</v>
      </c>
      <c r="P1144"/>
      <c r="Q1144">
        <v>101.01683613900001</v>
      </c>
      <c r="R1144">
        <v>98.85</v>
      </c>
      <c r="S1144">
        <v>100.629836083</v>
      </c>
      <c r="T1144">
        <v>94.764768305999993</v>
      </c>
      <c r="U1144"/>
      <c r="V1144">
        <v>97.694164654999994</v>
      </c>
      <c r="W1144">
        <v>92.107675639999997</v>
      </c>
      <c r="X1144">
        <v>95.873853537000002</v>
      </c>
      <c r="Y1144"/>
      <c r="Z1144">
        <v>70.352185989999995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97.208100674999997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99.406995531999996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94.307858988000007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99.103654329999998</v>
      </c>
      <c r="C1145">
        <v>104.091325723</v>
      </c>
      <c r="D1145">
        <v>110.24249160399999</v>
      </c>
      <c r="E1145">
        <v>100.463898082</v>
      </c>
      <c r="F1145">
        <v>101.5</v>
      </c>
      <c r="G1145"/>
      <c r="H1145">
        <v>100.59285436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98.6</v>
      </c>
      <c r="N1145">
        <v>97.517081263999998</v>
      </c>
      <c r="O1145">
        <v>100.00833402799999</v>
      </c>
      <c r="P1145"/>
      <c r="Q1145">
        <v>102.61710284999999</v>
      </c>
      <c r="R1145">
        <v>99.09</v>
      </c>
      <c r="S1145">
        <v>100.011301097</v>
      </c>
      <c r="T1145">
        <v>94.977007427999993</v>
      </c>
      <c r="U1145"/>
      <c r="V1145">
        <v>100.091567469</v>
      </c>
      <c r="W1145">
        <v>92.807733978000002</v>
      </c>
      <c r="X1145">
        <v>97.412075522999999</v>
      </c>
      <c r="Y1145"/>
      <c r="Z1145">
        <v>81.888431542000006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99.395613550999997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93.307775648000003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97.448862329999997</v>
      </c>
      <c r="C1146">
        <v>101.191567369</v>
      </c>
      <c r="D1146">
        <v>109.129363469</v>
      </c>
      <c r="E1146">
        <v>100.72928844899999</v>
      </c>
      <c r="F1146">
        <v>99.8</v>
      </c>
      <c r="G1146"/>
      <c r="H1146">
        <v>101.22234005599999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97.8</v>
      </c>
      <c r="N1146">
        <v>97.127080938999995</v>
      </c>
      <c r="O1146">
        <v>100.50837569799999</v>
      </c>
      <c r="P1146"/>
      <c r="Q1146">
        <v>101.91698616399999</v>
      </c>
      <c r="R1146">
        <v>97.21</v>
      </c>
      <c r="S1146">
        <v>100.249764216</v>
      </c>
      <c r="T1146">
        <v>94.446409622000004</v>
      </c>
      <c r="U1146"/>
      <c r="V1146">
        <v>105.58561558300001</v>
      </c>
      <c r="W1146">
        <v>92.407700641999995</v>
      </c>
      <c r="X1146">
        <v>97.283425825999998</v>
      </c>
      <c r="Y1146"/>
      <c r="Z1146">
        <v>84.220896488999998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99.271292657000004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101.034245</v>
      </c>
      <c r="C1147">
        <v>102.69144238</v>
      </c>
      <c r="D1147">
        <v>105.90309419</v>
      </c>
      <c r="E1147">
        <v>101.577092959</v>
      </c>
      <c r="F1147">
        <v>104.8</v>
      </c>
      <c r="G1147"/>
      <c r="H1147">
        <v>100.87110794100001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97.3</v>
      </c>
      <c r="N1147">
        <v>96.643080535999999</v>
      </c>
      <c r="O1147">
        <v>100.00833402799999</v>
      </c>
      <c r="P1147"/>
      <c r="Q1147">
        <v>99.816636106000004</v>
      </c>
      <c r="R1147">
        <v>99.11</v>
      </c>
      <c r="S1147">
        <v>100.47119844300001</v>
      </c>
      <c r="T1147">
        <v>94.340290060000001</v>
      </c>
      <c r="U1147"/>
      <c r="V1147">
        <v>98.293515357999993</v>
      </c>
      <c r="W1147">
        <v>95.707975665000006</v>
      </c>
      <c r="X1147">
        <v>98.173922594000004</v>
      </c>
      <c r="Y1147"/>
      <c r="Z1147">
        <v>63.985187078000003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99.560270738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98.184325439999995</v>
      </c>
      <c r="C1148">
        <v>100.991584035</v>
      </c>
      <c r="D1148">
        <v>108.61146046499999</v>
      </c>
      <c r="E1148">
        <v>100.987187959</v>
      </c>
      <c r="F1148">
        <v>100.4</v>
      </c>
      <c r="G1148"/>
      <c r="H1148">
        <v>98.800082892999995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98.1</v>
      </c>
      <c r="N1148">
        <v>96.548080456999998</v>
      </c>
      <c r="O1148">
        <v>102.70855904699999</v>
      </c>
      <c r="P1148"/>
      <c r="Q1148">
        <v>101.41690281699999</v>
      </c>
      <c r="R1148">
        <v>100.13</v>
      </c>
      <c r="S1148">
        <v>100.826428032</v>
      </c>
      <c r="T1148">
        <v>95.401485674</v>
      </c>
      <c r="U1148"/>
      <c r="V1148">
        <v>97.594272871000001</v>
      </c>
      <c r="W1148">
        <v>97.408117343000001</v>
      </c>
      <c r="X1148">
        <v>98.973530198999995</v>
      </c>
      <c r="Y1148"/>
      <c r="Z1148">
        <v>71.234740294000005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99.921310164000005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96.508042337000006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97.264996550000006</v>
      </c>
      <c r="C1149">
        <v>98.191817349000004</v>
      </c>
      <c r="D1149">
        <v>109.064691653</v>
      </c>
      <c r="E1149">
        <v>99.307898305999998</v>
      </c>
      <c r="F1149">
        <v>101.6</v>
      </c>
      <c r="G1149"/>
      <c r="H1149">
        <v>97.866732558999999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96.4</v>
      </c>
      <c r="N1149">
        <v>97.020080849999999</v>
      </c>
      <c r="O1149">
        <v>100.80840070000001</v>
      </c>
      <c r="P1149"/>
      <c r="Q1149">
        <v>102.017002834</v>
      </c>
      <c r="R1149">
        <v>98.32</v>
      </c>
      <c r="S1149">
        <v>99.6801873</v>
      </c>
      <c r="T1149">
        <v>94.340290060000001</v>
      </c>
      <c r="U1149"/>
      <c r="V1149">
        <v>96.095896112999995</v>
      </c>
      <c r="W1149">
        <v>91.807650637999998</v>
      </c>
      <c r="X1149">
        <v>98.135383782000005</v>
      </c>
      <c r="Y1149"/>
      <c r="Z1149">
        <v>74.954076291999996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98.805861035999996</v>
      </c>
      <c r="AM1149">
        <v>95.6</v>
      </c>
      <c r="AN1149">
        <v>96.917924111000005</v>
      </c>
      <c r="AO1149">
        <v>94.7</v>
      </c>
      <c r="AP1149">
        <v>94.615769295000007</v>
      </c>
      <c r="AQ1149">
        <v>95.107925660000006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98.552057000000005</v>
      </c>
      <c r="C1150">
        <v>102.591450712</v>
      </c>
      <c r="D1150">
        <v>109.20916281</v>
      </c>
      <c r="E1150">
        <v>101.212983796</v>
      </c>
      <c r="F1150">
        <v>101.3</v>
      </c>
      <c r="G1150"/>
      <c r="H1150">
        <v>98.110412873000001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97.4</v>
      </c>
      <c r="N1150">
        <v>97.260081049999997</v>
      </c>
      <c r="O1150">
        <v>101.60846737200001</v>
      </c>
      <c r="P1150"/>
      <c r="Q1150">
        <v>100.01666944500001</v>
      </c>
      <c r="R1150">
        <v>99.15</v>
      </c>
      <c r="S1150">
        <v>100.57501364300001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73.441126054999998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99.657578305000001</v>
      </c>
      <c r="AM1150">
        <v>96.5</v>
      </c>
      <c r="AN1150">
        <v>96.959881210999995</v>
      </c>
      <c r="AO1150">
        <v>96</v>
      </c>
      <c r="AP1150">
        <v>93.915652609000006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98.09239255</v>
      </c>
      <c r="C1151">
        <v>99.791684025999999</v>
      </c>
      <c r="D1151">
        <v>109.306401741</v>
      </c>
      <c r="E1151">
        <v>102.027079449</v>
      </c>
      <c r="F1151">
        <v>103.8</v>
      </c>
      <c r="G1151"/>
      <c r="H1151">
        <v>99.015787746000001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97.1</v>
      </c>
      <c r="N1151">
        <v>96.816080679999999</v>
      </c>
      <c r="O1151">
        <v>100.80840070000001</v>
      </c>
      <c r="P1151"/>
      <c r="Q1151">
        <v>101.31688614799999</v>
      </c>
      <c r="R1151">
        <v>97.59</v>
      </c>
      <c r="S1151">
        <v>100.55641290600001</v>
      </c>
      <c r="T1151">
        <v>94.870887866999993</v>
      </c>
      <c r="U1151"/>
      <c r="V1151">
        <v>99.791892117000003</v>
      </c>
      <c r="W1151">
        <v>91.307608966999993</v>
      </c>
      <c r="X1151">
        <v>94.477847038999997</v>
      </c>
      <c r="Y1151"/>
      <c r="Z1151">
        <v>76.530066121000004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99.573566107999994</v>
      </c>
      <c r="AM1151">
        <v>96.6</v>
      </c>
      <c r="AN1151">
        <v>98.861917950999995</v>
      </c>
      <c r="AO1151">
        <v>97.1</v>
      </c>
      <c r="AP1151">
        <v>94.015669278000004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97.356929440000002</v>
      </c>
      <c r="C1152">
        <v>99.191734022000006</v>
      </c>
      <c r="D1152">
        <v>108.48599229600001</v>
      </c>
      <c r="E1152">
        <v>101.65815473399999</v>
      </c>
      <c r="F1152">
        <v>103.7</v>
      </c>
      <c r="G1152"/>
      <c r="H1152">
        <v>97.973352812000002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96.8</v>
      </c>
      <c r="N1152">
        <v>96.423080353000003</v>
      </c>
      <c r="O1152">
        <v>102.30852571</v>
      </c>
      <c r="P1152"/>
      <c r="Q1152">
        <v>100.51675279200001</v>
      </c>
      <c r="R1152">
        <v>96.78</v>
      </c>
      <c r="S1152">
        <v>100.85662490999999</v>
      </c>
      <c r="T1152">
        <v>95.825963919000003</v>
      </c>
      <c r="U1152"/>
      <c r="V1152">
        <v>99.192541413000001</v>
      </c>
      <c r="W1152">
        <v>95.207933994000001</v>
      </c>
      <c r="X1152">
        <v>101.362732786</v>
      </c>
      <c r="Y1152"/>
      <c r="Z1152">
        <v>76.025749375999993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99.788923433999997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99.379452999999998</v>
      </c>
      <c r="C1153">
        <v>99.691692359000001</v>
      </c>
      <c r="D1153">
        <v>105.25137755599999</v>
      </c>
      <c r="E1153">
        <v>102.06961681600001</v>
      </c>
      <c r="F1153">
        <v>103</v>
      </c>
      <c r="G1153"/>
      <c r="H1153">
        <v>99.644156745999993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98.2</v>
      </c>
      <c r="N1153">
        <v>96.651080543000006</v>
      </c>
      <c r="O1153">
        <v>101.90849237400001</v>
      </c>
      <c r="P1153"/>
      <c r="Q1153">
        <v>98.516419403</v>
      </c>
      <c r="R1153">
        <v>99.65</v>
      </c>
      <c r="S1153">
        <v>101.36302353400001</v>
      </c>
      <c r="T1153">
        <v>97.736116023999998</v>
      </c>
      <c r="U1153"/>
      <c r="V1153">
        <v>96.595355032000001</v>
      </c>
      <c r="W1153">
        <v>93.807817318000005</v>
      </c>
      <c r="X1153">
        <v>98.689780354999996</v>
      </c>
      <c r="Y1153"/>
      <c r="Z1153">
        <v>70.163067209999994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100.315858619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</v>
      </c>
      <c r="C1154">
        <v>101.291559037</v>
      </c>
      <c r="D1154">
        <v>105.90654026999999</v>
      </c>
      <c r="E1154">
        <v>101.38634363200001</v>
      </c>
      <c r="F1154">
        <v>103.5</v>
      </c>
      <c r="G1154"/>
      <c r="H1154">
        <v>102.824126127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97.6</v>
      </c>
      <c r="N1154">
        <v>96.855080713000007</v>
      </c>
      <c r="O1154">
        <v>99.108259021999999</v>
      </c>
      <c r="P1154"/>
      <c r="Q1154">
        <v>97.316219369999999</v>
      </c>
      <c r="R1154">
        <v>99.49</v>
      </c>
      <c r="S1154">
        <v>101.08280911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76.087318780000004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99.997901220000003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98.508209016999999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99.5</v>
      </c>
      <c r="C1155">
        <v>97.191900674999999</v>
      </c>
      <c r="D1155">
        <v>105.114338043</v>
      </c>
      <c r="E1155">
        <v>100.746142877</v>
      </c>
      <c r="F1155">
        <v>98.5</v>
      </c>
      <c r="G1155"/>
      <c r="H1155">
        <v>100.553013763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100.3</v>
      </c>
      <c r="N1155">
        <v>98.111081759000001</v>
      </c>
      <c r="O1155">
        <v>102.408534045</v>
      </c>
      <c r="P1155"/>
      <c r="Q1155">
        <v>98.816469412000004</v>
      </c>
      <c r="R1155">
        <v>100.02</v>
      </c>
      <c r="S1155">
        <v>100.51982950599999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111.98133644399999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100.088825575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97.108092341000003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</v>
      </c>
      <c r="C1156">
        <v>100.29164236299999</v>
      </c>
      <c r="D1156">
        <v>104.515281487</v>
      </c>
      <c r="E1156">
        <v>100.143128878</v>
      </c>
      <c r="F1156">
        <v>97.9</v>
      </c>
      <c r="G1156"/>
      <c r="H1156">
        <v>98.473564218000007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100.4</v>
      </c>
      <c r="N1156">
        <v>98.837082363999997</v>
      </c>
      <c r="O1156">
        <v>101.008417368</v>
      </c>
      <c r="P1156"/>
      <c r="Q1156">
        <v>100.8168028</v>
      </c>
      <c r="R1156">
        <v>99.94</v>
      </c>
      <c r="S1156">
        <v>100.276023006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110.98150308300001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100.066755977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</v>
      </c>
      <c r="C1157">
        <v>101.591534039</v>
      </c>
      <c r="D1157">
        <v>102.489624554</v>
      </c>
      <c r="E1157">
        <v>99.276062163000006</v>
      </c>
      <c r="F1157">
        <v>100.6</v>
      </c>
      <c r="G1157"/>
      <c r="H1157">
        <v>100.706473152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99.4</v>
      </c>
      <c r="N1157">
        <v>99.755083128999999</v>
      </c>
      <c r="O1157">
        <v>101.30844236999999</v>
      </c>
      <c r="P1157"/>
      <c r="Q1157">
        <v>100.21670278400001</v>
      </c>
      <c r="R1157">
        <v>99.26</v>
      </c>
      <c r="S1157">
        <v>100.138017577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90.784869188000002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99.923010859000001</v>
      </c>
      <c r="AM1157">
        <v>97.9</v>
      </c>
      <c r="AN1157">
        <v>99.849167924</v>
      </c>
      <c r="AO1157">
        <v>99.5</v>
      </c>
      <c r="AP1157">
        <v>98.016336056</v>
      </c>
      <c r="AQ1157">
        <v>98.108175681000006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</v>
      </c>
      <c r="C1158">
        <v>101.591534039</v>
      </c>
      <c r="D1158">
        <v>101.531955399</v>
      </c>
      <c r="E1158">
        <v>98.354954265999993</v>
      </c>
      <c r="F1158">
        <v>101.1</v>
      </c>
      <c r="G1158"/>
      <c r="H1158">
        <v>100.758594875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100.2</v>
      </c>
      <c r="N1158">
        <v>100.93408411199999</v>
      </c>
      <c r="O1158">
        <v>101.008417368</v>
      </c>
      <c r="P1158"/>
      <c r="Q1158">
        <v>99.516586098000005</v>
      </c>
      <c r="R1158">
        <v>100.29</v>
      </c>
      <c r="S1158">
        <v>100.001154079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99.765384918999999</v>
      </c>
      <c r="AM1158">
        <v>99</v>
      </c>
      <c r="AN1158">
        <v>100.089165924</v>
      </c>
      <c r="AO1158">
        <v>100.1</v>
      </c>
      <c r="AP1158">
        <v>100.316719453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</v>
      </c>
      <c r="C1159">
        <v>97.691859011999995</v>
      </c>
      <c r="D1159">
        <v>100.497085227</v>
      </c>
      <c r="E1159">
        <v>99.156475979999996</v>
      </c>
      <c r="F1159">
        <v>96.6</v>
      </c>
      <c r="G1159"/>
      <c r="H1159">
        <v>103.18722946299999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100.4</v>
      </c>
      <c r="N1159">
        <v>101.121084268</v>
      </c>
      <c r="O1159">
        <v>101.60846737200001</v>
      </c>
      <c r="P1159"/>
      <c r="Q1159">
        <v>101.41690281699999</v>
      </c>
      <c r="R1159">
        <v>100.21</v>
      </c>
      <c r="S1159">
        <v>99.987307986000005</v>
      </c>
      <c r="T1159">
        <v>100.49522462</v>
      </c>
      <c r="U1159"/>
      <c r="V1159">
        <v>95.196870056999998</v>
      </c>
      <c r="W1159">
        <v>100.30835903000001</v>
      </c>
      <c r="X1159">
        <v>98.985120265000006</v>
      </c>
      <c r="Y1159"/>
      <c r="Z1159">
        <v>101.383102816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100.07763522800001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100.30835903000001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</v>
      </c>
      <c r="C1160">
        <v>98.591784017999998</v>
      </c>
      <c r="D1160">
        <v>98.735356244000002</v>
      </c>
      <c r="E1160">
        <v>100.61746065299999</v>
      </c>
      <c r="F1160">
        <v>100.7</v>
      </c>
      <c r="G1160"/>
      <c r="H1160">
        <v>99.313824526000005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100.9</v>
      </c>
      <c r="N1160">
        <v>102.068085057</v>
      </c>
      <c r="O1160">
        <v>100.108342362</v>
      </c>
      <c r="P1160"/>
      <c r="Q1160">
        <v>99.316552759000004</v>
      </c>
      <c r="R1160">
        <v>99.19</v>
      </c>
      <c r="S1160">
        <v>100.52924349200001</v>
      </c>
      <c r="T1160">
        <v>99.964626812999995</v>
      </c>
      <c r="U1160"/>
      <c r="V1160">
        <v>97.394489303</v>
      </c>
      <c r="W1160">
        <v>101.30844236999999</v>
      </c>
      <c r="X1160">
        <v>100.451508616</v>
      </c>
      <c r="Y1160"/>
      <c r="Z1160">
        <v>99.983336111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100.395628863</v>
      </c>
      <c r="AM1160">
        <v>100.8</v>
      </c>
      <c r="AN1160">
        <v>103.499137507</v>
      </c>
      <c r="AO1160">
        <v>100.1</v>
      </c>
      <c r="AP1160">
        <v>103.317219537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99.9</v>
      </c>
      <c r="C1161">
        <v>98.191817349000004</v>
      </c>
      <c r="D1161">
        <v>99.267362856999995</v>
      </c>
      <c r="E1161">
        <v>101.706577775</v>
      </c>
      <c r="F1161">
        <v>99.7</v>
      </c>
      <c r="G1161"/>
      <c r="H1161">
        <v>94.893833110000003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99.7</v>
      </c>
      <c r="N1161">
        <v>99.788083157000003</v>
      </c>
      <c r="O1161">
        <v>100.908409034</v>
      </c>
      <c r="P1161"/>
      <c r="Q1161">
        <v>100.01666944500001</v>
      </c>
      <c r="R1161">
        <v>100.09</v>
      </c>
      <c r="S1161">
        <v>99.769186160000004</v>
      </c>
      <c r="T1161">
        <v>100.282985497</v>
      </c>
      <c r="U1161"/>
      <c r="V1161">
        <v>100.790809956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100.013957065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</v>
      </c>
      <c r="C1162">
        <v>100.991584035</v>
      </c>
      <c r="D1162">
        <v>97.013681069</v>
      </c>
      <c r="E1162">
        <v>99.550013509999999</v>
      </c>
      <c r="F1162">
        <v>100.5</v>
      </c>
      <c r="G1162"/>
      <c r="H1162">
        <v>100.066784355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100.3</v>
      </c>
      <c r="N1162">
        <v>101.183084319</v>
      </c>
      <c r="O1162">
        <v>100.708392366</v>
      </c>
      <c r="P1162"/>
      <c r="Q1162">
        <v>101.61693615599999</v>
      </c>
      <c r="R1162">
        <v>101.16</v>
      </c>
      <c r="S1162">
        <v>99.952597393000005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95.175644027999994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100.470672037</v>
      </c>
      <c r="AM1162">
        <v>100.8</v>
      </c>
      <c r="AN1162">
        <v>101.499154174</v>
      </c>
      <c r="AO1162">
        <v>99.8</v>
      </c>
      <c r="AP1162">
        <v>101.816969495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100.6</v>
      </c>
      <c r="C1163">
        <v>101.69152570599999</v>
      </c>
      <c r="D1163">
        <v>96.816472765</v>
      </c>
      <c r="E1163">
        <v>99.326625449000005</v>
      </c>
      <c r="F1163">
        <v>101.3</v>
      </c>
      <c r="G1163"/>
      <c r="H1163">
        <v>100.34969801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</v>
      </c>
      <c r="N1163">
        <v>100.561083801</v>
      </c>
      <c r="O1163">
        <v>101.30844236999999</v>
      </c>
      <c r="P1163"/>
      <c r="Q1163">
        <v>99.916652775000003</v>
      </c>
      <c r="R1163">
        <v>101.29</v>
      </c>
      <c r="S1163">
        <v>99.915682527000001</v>
      </c>
      <c r="T1163">
        <v>100.070746374</v>
      </c>
      <c r="U1163"/>
      <c r="V1163">
        <v>99.492216764999995</v>
      </c>
      <c r="W1163">
        <v>102.208517376</v>
      </c>
      <c r="X1163">
        <v>103.421754157</v>
      </c>
      <c r="Y1163"/>
      <c r="Z1163">
        <v>100.383269455</v>
      </c>
      <c r="AA1163">
        <v>92.875559421999995</v>
      </c>
      <c r="AB1163">
        <v>93.957845433000003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100.217976118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99.208267355999993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</v>
      </c>
      <c r="C1164">
        <v>101.091575702</v>
      </c>
      <c r="D1164">
        <v>95.124028722999995</v>
      </c>
      <c r="E1164">
        <v>99.645521939000005</v>
      </c>
      <c r="F1164">
        <v>100.7</v>
      </c>
      <c r="G1164"/>
      <c r="H1164">
        <v>97.925137196999998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99.9</v>
      </c>
      <c r="N1164">
        <v>100.48808373999999</v>
      </c>
      <c r="O1164">
        <v>98.308192348999995</v>
      </c>
      <c r="P1164"/>
      <c r="Q1164">
        <v>98.716452742000001</v>
      </c>
      <c r="R1164">
        <v>99.36</v>
      </c>
      <c r="S1164">
        <v>99.186631457000004</v>
      </c>
      <c r="T1164">
        <v>98.797311637999996</v>
      </c>
      <c r="U1164"/>
      <c r="V1164">
        <v>102.588862066</v>
      </c>
      <c r="W1164">
        <v>101.508459038</v>
      </c>
      <c r="X1164">
        <v>101.62741394299999</v>
      </c>
      <c r="Y1164"/>
      <c r="Z1164">
        <v>98.683552741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101.10842570200001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99.667676799999995</v>
      </c>
      <c r="AM1164">
        <v>101.7</v>
      </c>
      <c r="AN1164">
        <v>99.799168339999994</v>
      </c>
      <c r="AO1164">
        <v>100</v>
      </c>
      <c r="AP1164">
        <v>103.117186198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99</v>
      </c>
      <c r="C1165">
        <v>99.791684025999999</v>
      </c>
      <c r="D1165">
        <v>93.648797869000006</v>
      </c>
      <c r="E1165">
        <v>100.090692878</v>
      </c>
      <c r="F1165">
        <v>98.8</v>
      </c>
      <c r="G1165"/>
      <c r="H1165">
        <v>98.652664733999998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100.2</v>
      </c>
      <c r="N1165">
        <v>100.299083583</v>
      </c>
      <c r="O1165">
        <v>96.008000667000005</v>
      </c>
      <c r="P1165"/>
      <c r="Q1165">
        <v>102.317052842</v>
      </c>
      <c r="R1165">
        <v>99.7</v>
      </c>
      <c r="S1165">
        <v>98.641517707000006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99.314575339000001</v>
      </c>
      <c r="AM1165">
        <v>102.1</v>
      </c>
      <c r="AN1165">
        <v>100.30916409</v>
      </c>
      <c r="AO1165">
        <v>99.2</v>
      </c>
      <c r="AP1165">
        <v>102.11701950299999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</v>
      </c>
      <c r="C1166">
        <v>104.991250729</v>
      </c>
      <c r="D1166">
        <v>94.636986308000004</v>
      </c>
      <c r="E1166">
        <v>100.697987367</v>
      </c>
      <c r="F1166">
        <v>99.7</v>
      </c>
      <c r="G1166"/>
      <c r="H1166">
        <v>99.073477632000007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102.7</v>
      </c>
      <c r="N1166">
        <v>101.84608487200001</v>
      </c>
      <c r="O1166">
        <v>101.10842570200001</v>
      </c>
      <c r="P1166"/>
      <c r="Q1166">
        <v>100.41673612300001</v>
      </c>
      <c r="R1166">
        <v>101.46</v>
      </c>
      <c r="S1166">
        <v>99.871644395999994</v>
      </c>
      <c r="T1166">
        <v>100.070746374</v>
      </c>
      <c r="U1166"/>
      <c r="V1166">
        <v>102.089403147</v>
      </c>
      <c r="W1166">
        <v>99.808317360000004</v>
      </c>
      <c r="X1166">
        <v>102.458038265</v>
      </c>
      <c r="Y1166"/>
      <c r="Z1166">
        <v>118.58023662700001</v>
      </c>
      <c r="AA1166">
        <v>94.680152081000003</v>
      </c>
      <c r="AB1166">
        <v>96.580796253000003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100.359759035</v>
      </c>
      <c r="AM1166">
        <v>101.9</v>
      </c>
      <c r="AN1166">
        <v>100.649161257</v>
      </c>
      <c r="AO1166">
        <v>100.5</v>
      </c>
      <c r="AP1166">
        <v>104.017336223</v>
      </c>
      <c r="AQ1166">
        <v>106.408867406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</v>
      </c>
      <c r="C1167">
        <v>102.191484043</v>
      </c>
      <c r="D1167">
        <v>93.553001226999996</v>
      </c>
      <c r="E1167">
        <v>99.773401570999994</v>
      </c>
      <c r="F1167">
        <v>103.2</v>
      </c>
      <c r="G1167"/>
      <c r="H1167">
        <v>99.434478748000004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101.1</v>
      </c>
      <c r="N1167">
        <v>101.450084542</v>
      </c>
      <c r="O1167">
        <v>98.708225685000002</v>
      </c>
      <c r="P1167"/>
      <c r="Q1167">
        <v>102.417069512</v>
      </c>
      <c r="R1167">
        <v>100.83</v>
      </c>
      <c r="S1167">
        <v>99.285882919000002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99.783369437999994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100.00761163999999</v>
      </c>
      <c r="AM1167">
        <v>101.4</v>
      </c>
      <c r="AN1167">
        <v>102.309147424</v>
      </c>
      <c r="AO1167">
        <v>99.8</v>
      </c>
      <c r="AP1167">
        <v>105.617602934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102.5</v>
      </c>
      <c r="C1168">
        <v>103.691359053</v>
      </c>
      <c r="D1168">
        <v>94.043643861000007</v>
      </c>
      <c r="E1168">
        <v>98.756785245000003</v>
      </c>
      <c r="F1168">
        <v>101.8</v>
      </c>
      <c r="G1168"/>
      <c r="H1168">
        <v>101.815435166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100.6</v>
      </c>
      <c r="N1168">
        <v>102.35608529700001</v>
      </c>
      <c r="O1168">
        <v>97.108092341000003</v>
      </c>
      <c r="P1168"/>
      <c r="Q1168">
        <v>100.21670278400001</v>
      </c>
      <c r="R1168">
        <v>100.06</v>
      </c>
      <c r="S1168">
        <v>98.838636661999999</v>
      </c>
      <c r="T1168">
        <v>100.282985497</v>
      </c>
      <c r="U1168"/>
      <c r="V1168">
        <v>99.791892117000003</v>
      </c>
      <c r="W1168">
        <v>96.508042337000006</v>
      </c>
      <c r="X1168">
        <v>103.03052183200001</v>
      </c>
      <c r="Y1168"/>
      <c r="Z1168">
        <v>98.383602733000004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99.676776524000005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</v>
      </c>
      <c r="C1169">
        <v>105.291225731</v>
      </c>
      <c r="D1169">
        <v>94.098593985999997</v>
      </c>
      <c r="E1169">
        <v>99.012009449000004</v>
      </c>
      <c r="F1169">
        <v>100.9</v>
      </c>
      <c r="G1169"/>
      <c r="H1169">
        <v>97.892546960000004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101.6</v>
      </c>
      <c r="N1169">
        <v>102.55208546</v>
      </c>
      <c r="O1169">
        <v>102.10850904199999</v>
      </c>
      <c r="P1169"/>
      <c r="Q1169">
        <v>105.317552925</v>
      </c>
      <c r="R1169">
        <v>101.14</v>
      </c>
      <c r="S1169">
        <v>99.315959426000006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100.060135699</v>
      </c>
      <c r="AM1169">
        <v>103.5</v>
      </c>
      <c r="AN1169">
        <v>103.799135007</v>
      </c>
      <c r="AO1169">
        <v>100.3</v>
      </c>
      <c r="AP1169">
        <v>104.617436239</v>
      </c>
      <c r="AQ1169">
        <v>104.508709059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</v>
      </c>
      <c r="C1170">
        <v>101.391550704</v>
      </c>
      <c r="D1170">
        <v>94.299116252999994</v>
      </c>
      <c r="E1170">
        <v>95.219227959999998</v>
      </c>
      <c r="F1170">
        <v>99.9</v>
      </c>
      <c r="G1170"/>
      <c r="H1170">
        <v>98.747659959000003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100.2</v>
      </c>
      <c r="N1170">
        <v>100.349083624</v>
      </c>
      <c r="O1170">
        <v>99.608300692</v>
      </c>
      <c r="P1170"/>
      <c r="Q1170">
        <v>104.017336223</v>
      </c>
      <c r="R1170">
        <v>99.61</v>
      </c>
      <c r="S1170">
        <v>98.348702266000004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101.683052825</v>
      </c>
      <c r="AA1170">
        <v>89.613868667999995</v>
      </c>
      <c r="AB1170">
        <v>97.985948477999997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99.456300288999998</v>
      </c>
      <c r="AM1170">
        <v>102.1</v>
      </c>
      <c r="AN1170">
        <v>100.60916159</v>
      </c>
      <c r="AO1170">
        <v>100.4</v>
      </c>
      <c r="AP1170">
        <v>103.517252875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101.1</v>
      </c>
      <c r="C1171">
        <v>102.99141738199999</v>
      </c>
      <c r="D1171">
        <v>93.288698941000007</v>
      </c>
      <c r="E1171">
        <v>97.696293897999993</v>
      </c>
      <c r="F1171">
        <v>98.2</v>
      </c>
      <c r="G1171"/>
      <c r="H1171">
        <v>98.510233004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101.2</v>
      </c>
      <c r="N1171">
        <v>100.662083885</v>
      </c>
      <c r="O1171">
        <v>99.808317360000004</v>
      </c>
      <c r="P1171"/>
      <c r="Q1171">
        <v>105.317552925</v>
      </c>
      <c r="R1171">
        <v>99.31</v>
      </c>
      <c r="S1171">
        <v>98.929584697999999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106.18230294999999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99.208267355999993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99.901373852999996</v>
      </c>
      <c r="AM1171">
        <v>103.2</v>
      </c>
      <c r="AN1171">
        <v>102.449146257</v>
      </c>
      <c r="AO1171">
        <v>100.7</v>
      </c>
      <c r="AP1171">
        <v>103.917319553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100.7</v>
      </c>
      <c r="C1172">
        <v>107.791017415</v>
      </c>
      <c r="D1172">
        <v>93.920950172999994</v>
      </c>
      <c r="E1172">
        <v>100.25736444899999</v>
      </c>
      <c r="F1172">
        <v>98.9</v>
      </c>
      <c r="G1172"/>
      <c r="H1172">
        <v>97.550756257000003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101.2</v>
      </c>
      <c r="N1172">
        <v>100.800084</v>
      </c>
      <c r="O1172">
        <v>104.508709059</v>
      </c>
      <c r="P1172"/>
      <c r="Q1172">
        <v>106.617769628</v>
      </c>
      <c r="R1172">
        <v>99.14</v>
      </c>
      <c r="S1172">
        <v>99.161010203999993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108.18196967199999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99.887465851000002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103.1</v>
      </c>
      <c r="C1173">
        <v>105.891175735</v>
      </c>
      <c r="D1173">
        <v>92.053515689999998</v>
      </c>
      <c r="E1173">
        <v>100.66427851</v>
      </c>
      <c r="F1173">
        <v>101.5</v>
      </c>
      <c r="G1173"/>
      <c r="H1173">
        <v>97.249606584999995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101.2</v>
      </c>
      <c r="N1173">
        <v>102.14108511800001</v>
      </c>
      <c r="O1173">
        <v>103.50862571899999</v>
      </c>
      <c r="P1173"/>
      <c r="Q1173">
        <v>103.717286214</v>
      </c>
      <c r="R1173">
        <v>101.06</v>
      </c>
      <c r="S1173">
        <v>99.652001677000001</v>
      </c>
      <c r="T1173">
        <v>100.389105058</v>
      </c>
      <c r="U1173"/>
      <c r="V1173">
        <v>103.188212769</v>
      </c>
      <c r="W1173">
        <v>101.208434036</v>
      </c>
      <c r="X1173">
        <v>104.889580731</v>
      </c>
      <c r="Y1173"/>
      <c r="Z1173">
        <v>89.085152475000001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100.297524297</v>
      </c>
      <c r="AM1173">
        <v>103.9</v>
      </c>
      <c r="AN1173">
        <v>103.219139841</v>
      </c>
      <c r="AO1173">
        <v>101.7</v>
      </c>
      <c r="AP1173">
        <v>108.518086348</v>
      </c>
      <c r="AQ1173">
        <v>106.908909076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</v>
      </c>
      <c r="C1174">
        <v>103.09140904900001</v>
      </c>
      <c r="D1174">
        <v>92.997829905000003</v>
      </c>
      <c r="E1174">
        <v>101.849706653</v>
      </c>
      <c r="F1174">
        <v>100</v>
      </c>
      <c r="G1174"/>
      <c r="H1174">
        <v>97.861548232999994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101.4</v>
      </c>
      <c r="N1174">
        <v>101.901084918</v>
      </c>
      <c r="O1174">
        <v>107.208934078</v>
      </c>
      <c r="P1174"/>
      <c r="Q1174">
        <v>105.517586264</v>
      </c>
      <c r="R1174">
        <v>99.89</v>
      </c>
      <c r="S1174">
        <v>99.625453413000002</v>
      </c>
      <c r="T1174">
        <v>100.176865936</v>
      </c>
      <c r="U1174"/>
      <c r="V1174">
        <v>101.589944227</v>
      </c>
      <c r="W1174">
        <v>99.308275690000002</v>
      </c>
      <c r="X1174">
        <v>105.72848794799999</v>
      </c>
      <c r="Y1174"/>
      <c r="Z1174">
        <v>100.683219463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100.160120678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108.00900075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103.4</v>
      </c>
      <c r="C1175">
        <v>103.391384051</v>
      </c>
      <c r="D1175">
        <v>91.819303304000002</v>
      </c>
      <c r="E1175">
        <v>101.307422102</v>
      </c>
      <c r="F1175">
        <v>99.4</v>
      </c>
      <c r="G1175"/>
      <c r="H1175">
        <v>96.282548792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</v>
      </c>
      <c r="N1175">
        <v>102.179085149</v>
      </c>
      <c r="O1175">
        <v>107.208934078</v>
      </c>
      <c r="P1175"/>
      <c r="Q1175">
        <v>106.51775295900001</v>
      </c>
      <c r="R1175">
        <v>99.59</v>
      </c>
      <c r="S1175">
        <v>99.685865758000006</v>
      </c>
      <c r="T1175">
        <v>98.691192075999993</v>
      </c>
      <c r="U1175"/>
      <c r="V1175">
        <v>105.38583201500001</v>
      </c>
      <c r="W1175">
        <v>100.108342362</v>
      </c>
      <c r="X1175">
        <v>108.241520983</v>
      </c>
      <c r="Y1175"/>
      <c r="Z1175">
        <v>116.680553241</v>
      </c>
      <c r="AA1175">
        <v>88.628063901999994</v>
      </c>
      <c r="AB1175">
        <v>94.519906323000001</v>
      </c>
      <c r="AC1175">
        <v>102.391467378</v>
      </c>
      <c r="AD1175">
        <v>101.091575702</v>
      </c>
      <c r="AE1175">
        <v>100.4</v>
      </c>
      <c r="AF1175">
        <v>98.008167346999997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100.52341971200001</v>
      </c>
      <c r="AM1175">
        <v>102.7</v>
      </c>
      <c r="AN1175">
        <v>101.279156007</v>
      </c>
      <c r="AO1175">
        <v>104.1</v>
      </c>
      <c r="AP1175">
        <v>106.117686281</v>
      </c>
      <c r="AQ1175">
        <v>108.309025752</v>
      </c>
      <c r="AR1175">
        <v>101.79151737399999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</v>
      </c>
      <c r="C1176">
        <v>103.891342388</v>
      </c>
      <c r="D1176">
        <v>92.694772972999999</v>
      </c>
      <c r="E1176">
        <v>102.579530163</v>
      </c>
      <c r="F1176">
        <v>99.4</v>
      </c>
      <c r="G1176"/>
      <c r="H1176">
        <v>99.020240146000006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102.6</v>
      </c>
      <c r="N1176">
        <v>103.222086018</v>
      </c>
      <c r="O1176">
        <v>108.209017418</v>
      </c>
      <c r="P1176"/>
      <c r="Q1176">
        <v>105.717619603</v>
      </c>
      <c r="R1176">
        <v>102.27</v>
      </c>
      <c r="S1176">
        <v>99.937961498999996</v>
      </c>
      <c r="T1176">
        <v>99.540148567000003</v>
      </c>
      <c r="U1176"/>
      <c r="V1176">
        <v>104.78648131200001</v>
      </c>
      <c r="W1176">
        <v>102.30852571</v>
      </c>
      <c r="X1176">
        <v>106.264670681</v>
      </c>
      <c r="Y1176"/>
      <c r="Z1176">
        <v>101.983002833</v>
      </c>
      <c r="AA1176">
        <v>88.013203204999996</v>
      </c>
      <c r="AB1176">
        <v>98.266978922999996</v>
      </c>
      <c r="AC1176">
        <v>103.29139238400001</v>
      </c>
      <c r="AD1176">
        <v>102.09149237600001</v>
      </c>
      <c r="AE1176">
        <v>104.8</v>
      </c>
      <c r="AF1176">
        <v>98.208184015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101.042872303</v>
      </c>
      <c r="AM1176">
        <v>104.8</v>
      </c>
      <c r="AN1176">
        <v>103.169140257</v>
      </c>
      <c r="AO1176">
        <v>104.7</v>
      </c>
      <c r="AP1176">
        <v>106.617769628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104.1</v>
      </c>
      <c r="C1177">
        <v>109.990834097</v>
      </c>
      <c r="D1177">
        <v>94.202978306000006</v>
      </c>
      <c r="E1177">
        <v>102.808803897</v>
      </c>
      <c r="F1177">
        <v>102</v>
      </c>
      <c r="G1177"/>
      <c r="H1177">
        <v>97.890769340000006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102.5</v>
      </c>
      <c r="N1177">
        <v>103.255086046</v>
      </c>
      <c r="O1177">
        <v>106.108842404</v>
      </c>
      <c r="P1177"/>
      <c r="Q1177">
        <v>104.317386231</v>
      </c>
      <c r="R1177">
        <v>100.76</v>
      </c>
      <c r="S1177">
        <v>100.001080155</v>
      </c>
      <c r="T1177">
        <v>101.02582242699999</v>
      </c>
      <c r="U1177"/>
      <c r="V1177">
        <v>106.78431698999999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101.099894784</v>
      </c>
      <c r="AM1177">
        <v>106.8</v>
      </c>
      <c r="AN1177">
        <v>104.669127757</v>
      </c>
      <c r="AO1177">
        <v>103.9</v>
      </c>
      <c r="AP1177">
        <v>106.117686281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102.4</v>
      </c>
      <c r="C1178">
        <v>102.891425715</v>
      </c>
      <c r="D1178">
        <v>94.894187244999998</v>
      </c>
      <c r="E1178">
        <v>103.53407938700001</v>
      </c>
      <c r="F1178">
        <v>105.4</v>
      </c>
      <c r="G1178"/>
      <c r="H1178">
        <v>98.004078195000005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101.9</v>
      </c>
      <c r="N1178">
        <v>104.23508686300001</v>
      </c>
      <c r="O1178">
        <v>103.708642387</v>
      </c>
      <c r="P1178"/>
      <c r="Q1178">
        <v>107.617936323</v>
      </c>
      <c r="R1178">
        <v>101.11</v>
      </c>
      <c r="S1178">
        <v>99.756714922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98.98350275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101.07738872900001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</v>
      </c>
      <c r="C1179">
        <v>106.791100742</v>
      </c>
      <c r="D1179">
        <v>96.220069581999994</v>
      </c>
      <c r="E1179">
        <v>103.129305571</v>
      </c>
      <c r="F1179">
        <v>100.5</v>
      </c>
      <c r="G1179"/>
      <c r="H1179">
        <v>93.861362162000006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102.8</v>
      </c>
      <c r="N1179">
        <v>103.48708623900001</v>
      </c>
      <c r="O1179">
        <v>105.508792399</v>
      </c>
      <c r="P1179"/>
      <c r="Q1179">
        <v>106.117686281</v>
      </c>
      <c r="R1179">
        <v>100.09</v>
      </c>
      <c r="S1179">
        <v>99.847008475999999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103.08281952999999</v>
      </c>
      <c r="AA1179">
        <v>86.163810866999995</v>
      </c>
      <c r="AB1179">
        <v>94.707259953000005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101.140651093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111.709309109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</v>
      </c>
      <c r="C1180">
        <v>105.891175735</v>
      </c>
      <c r="D1180">
        <v>94.346469587000001</v>
      </c>
      <c r="E1180">
        <v>103.363127326</v>
      </c>
      <c r="F1180">
        <v>103.9</v>
      </c>
      <c r="G1180"/>
      <c r="H1180">
        <v>90.594466072000003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102.4</v>
      </c>
      <c r="N1180">
        <v>103.291086076</v>
      </c>
      <c r="O1180">
        <v>108.40903408600001</v>
      </c>
      <c r="P1180"/>
      <c r="Q1180">
        <v>105.317552925</v>
      </c>
      <c r="R1180">
        <v>101.41</v>
      </c>
      <c r="S1180">
        <v>100.162601159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95.384102650000003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101.51755230099999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</v>
      </c>
      <c r="C1181">
        <v>107.891009083</v>
      </c>
      <c r="D1181">
        <v>94.533449747000006</v>
      </c>
      <c r="E1181">
        <v>104.323027162</v>
      </c>
      <c r="F1181">
        <v>101.4</v>
      </c>
      <c r="G1181"/>
      <c r="H1181">
        <v>96.495977245999995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103.2</v>
      </c>
      <c r="N1181">
        <v>103.300086083</v>
      </c>
      <c r="O1181">
        <v>110.00916743099999</v>
      </c>
      <c r="P1181"/>
      <c r="Q1181">
        <v>106.01766961200001</v>
      </c>
      <c r="R1181">
        <v>101.05</v>
      </c>
      <c r="S1181">
        <v>101.294097143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101.383102816</v>
      </c>
      <c r="AA1181">
        <v>88.803067695999999</v>
      </c>
      <c r="AB1181">
        <v>100.32786885199999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102.313989664</v>
      </c>
      <c r="AM1181">
        <v>107.8</v>
      </c>
      <c r="AN1181">
        <v>101.879151007</v>
      </c>
      <c r="AO1181">
        <v>105.6</v>
      </c>
      <c r="AP1181">
        <v>106.51775295900001</v>
      </c>
      <c r="AQ1181">
        <v>113.30944245400001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</v>
      </c>
      <c r="C1182">
        <v>106.49112574</v>
      </c>
      <c r="D1182">
        <v>94.810754657000004</v>
      </c>
      <c r="E1182">
        <v>105.473676325</v>
      </c>
      <c r="F1182">
        <v>103.5</v>
      </c>
      <c r="G1182"/>
      <c r="H1182">
        <v>96.835112568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103.6</v>
      </c>
      <c r="N1182">
        <v>104.48308706900001</v>
      </c>
      <c r="O1182">
        <v>108.309025752</v>
      </c>
      <c r="P1182"/>
      <c r="Q1182">
        <v>107.41790298399999</v>
      </c>
      <c r="R1182">
        <v>103.29</v>
      </c>
      <c r="S1182">
        <v>101.31996240700001</v>
      </c>
      <c r="T1182">
        <v>99.115670322</v>
      </c>
      <c r="U1182"/>
      <c r="V1182">
        <v>107.483559477</v>
      </c>
      <c r="W1182">
        <v>107.408950746</v>
      </c>
      <c r="X1182">
        <v>108.27290949099999</v>
      </c>
      <c r="Y1182"/>
      <c r="Z1182">
        <v>94.884185969000001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102.457674911</v>
      </c>
      <c r="AM1182">
        <v>108.7</v>
      </c>
      <c r="AN1182">
        <v>107.099107507</v>
      </c>
      <c r="AO1182">
        <v>106.6</v>
      </c>
      <c r="AP1182">
        <v>106.617769628</v>
      </c>
      <c r="AQ1182">
        <v>114.009500792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</v>
      </c>
      <c r="C1183">
        <v>107.791017415</v>
      </c>
      <c r="D1183">
        <v>95.574529470000002</v>
      </c>
      <c r="E1183">
        <v>105.566241917</v>
      </c>
      <c r="F1183">
        <v>103.2</v>
      </c>
      <c r="G1183"/>
      <c r="H1183">
        <v>97.318643510000001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103.2</v>
      </c>
      <c r="N1183">
        <v>104.489087074</v>
      </c>
      <c r="O1183">
        <v>108.40903408600001</v>
      </c>
      <c r="P1183"/>
      <c r="Q1183">
        <v>107.71795299199999</v>
      </c>
      <c r="R1183">
        <v>102.03</v>
      </c>
      <c r="S1183">
        <v>101.585295207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85.385769038000007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102.57063815399999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113.409450788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108.4</v>
      </c>
      <c r="C1184">
        <v>111.79068411</v>
      </c>
      <c r="D1184">
        <v>95.883454649000001</v>
      </c>
      <c r="E1184">
        <v>106.10692128399999</v>
      </c>
      <c r="F1184">
        <v>109.2</v>
      </c>
      <c r="G1184"/>
      <c r="H1184">
        <v>99.228555434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104.8</v>
      </c>
      <c r="N1184">
        <v>104.231086859</v>
      </c>
      <c r="O1184">
        <v>105.308775731</v>
      </c>
      <c r="P1184"/>
      <c r="Q1184">
        <v>109.018169695</v>
      </c>
      <c r="R1184">
        <v>102.58</v>
      </c>
      <c r="S1184">
        <v>101.677109628</v>
      </c>
      <c r="T1184">
        <v>99.964626812999995</v>
      </c>
      <c r="U1184"/>
      <c r="V1184">
        <v>105.485723799</v>
      </c>
      <c r="W1184">
        <v>102.908575715</v>
      </c>
      <c r="X1184">
        <v>106.91092876499999</v>
      </c>
      <c r="Y1184"/>
      <c r="Z1184">
        <v>102.682886186</v>
      </c>
      <c r="AA1184">
        <v>91.538577064999998</v>
      </c>
      <c r="AB1184">
        <v>98.266978922999996</v>
      </c>
      <c r="AC1184">
        <v>106.49112574</v>
      </c>
      <c r="AD1184">
        <v>102.491459045</v>
      </c>
      <c r="AE1184">
        <v>105</v>
      </c>
      <c r="AF1184">
        <v>102.008500708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102.73328173900001</v>
      </c>
      <c r="AM1184">
        <v>109</v>
      </c>
      <c r="AN1184">
        <v>108.759093674</v>
      </c>
      <c r="AO1184">
        <v>106.7</v>
      </c>
      <c r="AP1184">
        <v>107.617936323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109.6</v>
      </c>
      <c r="C1185">
        <v>110.290809099</v>
      </c>
      <c r="D1185">
        <v>95.873160446</v>
      </c>
      <c r="E1185">
        <v>104.886981693</v>
      </c>
      <c r="F1185">
        <v>109.4</v>
      </c>
      <c r="G1185"/>
      <c r="H1185">
        <v>100.79734384299999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105.5</v>
      </c>
      <c r="N1185">
        <v>104.63808719799999</v>
      </c>
      <c r="O1185">
        <v>104.508709059</v>
      </c>
      <c r="P1185"/>
      <c r="Q1185">
        <v>107.51791965300001</v>
      </c>
      <c r="R1185">
        <v>102.87</v>
      </c>
      <c r="S1185">
        <v>102.04762439700001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91.584735877</v>
      </c>
      <c r="AA1185">
        <v>100.142881812</v>
      </c>
      <c r="AB1185">
        <v>98.454332553</v>
      </c>
      <c r="AC1185">
        <v>108.190984085</v>
      </c>
      <c r="AD1185">
        <v>103.791350721</v>
      </c>
      <c r="AE1185">
        <v>105</v>
      </c>
      <c r="AF1185">
        <v>104.908742395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103.299778909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109.4</v>
      </c>
      <c r="C1186">
        <v>107.891009083</v>
      </c>
      <c r="D1186">
        <v>96.300034069999995</v>
      </c>
      <c r="E1186">
        <v>105.332687693</v>
      </c>
      <c r="F1186">
        <v>107.3</v>
      </c>
      <c r="G1186"/>
      <c r="H1186">
        <v>100.08051271399999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105</v>
      </c>
      <c r="N1186">
        <v>105.31708776399999</v>
      </c>
      <c r="O1186">
        <v>107.708975748</v>
      </c>
      <c r="P1186"/>
      <c r="Q1186">
        <v>106.91781963699999</v>
      </c>
      <c r="R1186">
        <v>103.59</v>
      </c>
      <c r="S1186">
        <v>101.716016748</v>
      </c>
      <c r="T1186">
        <v>101.874778918</v>
      </c>
      <c r="U1186"/>
      <c r="V1186">
        <v>104.087238825</v>
      </c>
      <c r="W1186">
        <v>106.408867406</v>
      </c>
      <c r="X1186">
        <v>110.55562534800001</v>
      </c>
      <c r="Y1186"/>
      <c r="Z1186">
        <v>97.683719379999999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104.208684057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103.035722619</v>
      </c>
      <c r="AM1186">
        <v>111.8</v>
      </c>
      <c r="AN1186">
        <v>106.879109341</v>
      </c>
      <c r="AO1186">
        <v>107</v>
      </c>
      <c r="AP1186">
        <v>110.318386398</v>
      </c>
      <c r="AQ1186">
        <v>120.110009167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</v>
      </c>
      <c r="C1187">
        <v>106.99108407600001</v>
      </c>
      <c r="D1187">
        <v>97.135317811999997</v>
      </c>
      <c r="E1187">
        <v>104.646739203</v>
      </c>
      <c r="F1187">
        <v>106.7</v>
      </c>
      <c r="G1187"/>
      <c r="H1187">
        <v>100.22918604900001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105.7</v>
      </c>
      <c r="N1187">
        <v>106.417088681</v>
      </c>
      <c r="O1187">
        <v>109.109092424</v>
      </c>
      <c r="P1187"/>
      <c r="Q1187">
        <v>108.41806967799999</v>
      </c>
      <c r="R1187">
        <v>104.13</v>
      </c>
      <c r="S1187">
        <v>102.227427503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114.380936511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101.90849237400001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103.59919899499999</v>
      </c>
      <c r="AM1187">
        <v>113</v>
      </c>
      <c r="AN1187">
        <v>105.929117257</v>
      </c>
      <c r="AO1187">
        <v>105.7</v>
      </c>
      <c r="AP1187">
        <v>110.318386398</v>
      </c>
      <c r="AQ1187">
        <v>118.90990915899999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</v>
      </c>
      <c r="C1188">
        <v>108.29097575199999</v>
      </c>
      <c r="D1188">
        <v>97.536417395000001</v>
      </c>
      <c r="E1188">
        <v>105.794445529</v>
      </c>
      <c r="F1188">
        <v>108.6</v>
      </c>
      <c r="G1188"/>
      <c r="H1188">
        <v>100.898603577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107.8</v>
      </c>
      <c r="N1188">
        <v>107.61608968</v>
      </c>
      <c r="O1188">
        <v>107.108925744</v>
      </c>
      <c r="P1188"/>
      <c r="Q1188">
        <v>109.91831972</v>
      </c>
      <c r="R1188">
        <v>104.47</v>
      </c>
      <c r="S1188">
        <v>103.183967197</v>
      </c>
      <c r="T1188">
        <v>102.82985497</v>
      </c>
      <c r="U1188"/>
      <c r="V1188">
        <v>106.28485807</v>
      </c>
      <c r="W1188">
        <v>106.208850738</v>
      </c>
      <c r="X1188">
        <v>115.103970041</v>
      </c>
      <c r="Y1188"/>
      <c r="Z1188">
        <v>117.28045325799999</v>
      </c>
      <c r="AA1188">
        <v>96.896902148999999</v>
      </c>
      <c r="AB1188">
        <v>100.796252927</v>
      </c>
      <c r="AC1188">
        <v>107.391050746</v>
      </c>
      <c r="AD1188">
        <v>103.991334055</v>
      </c>
      <c r="AE1188">
        <v>105.4</v>
      </c>
      <c r="AF1188">
        <v>107.50895908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104.351065965</v>
      </c>
      <c r="AM1188">
        <v>111.9</v>
      </c>
      <c r="AN1188">
        <v>106.359113674</v>
      </c>
      <c r="AO1188">
        <v>105.5</v>
      </c>
      <c r="AP1188">
        <v>112.81880313400001</v>
      </c>
      <c r="AQ1188">
        <v>119.70997583099999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112.5</v>
      </c>
      <c r="C1189">
        <v>107.491042413</v>
      </c>
      <c r="D1189">
        <v>100.468745891</v>
      </c>
      <c r="E1189">
        <v>106.223297101</v>
      </c>
      <c r="F1189">
        <v>115.7</v>
      </c>
      <c r="G1189"/>
      <c r="H1189">
        <v>99.377869590000003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108.1</v>
      </c>
      <c r="N1189">
        <v>109.400091167</v>
      </c>
      <c r="O1189">
        <v>109.20910075800001</v>
      </c>
      <c r="P1189"/>
      <c r="Q1189">
        <v>111.218536423</v>
      </c>
      <c r="R1189">
        <v>105.67</v>
      </c>
      <c r="S1189">
        <v>103.76478093999999</v>
      </c>
      <c r="T1189">
        <v>103.148213654</v>
      </c>
      <c r="U1189"/>
      <c r="V1189">
        <v>107.883126613</v>
      </c>
      <c r="W1189">
        <v>108.40903408600001</v>
      </c>
      <c r="X1189">
        <v>112.798416437</v>
      </c>
      <c r="Y1189"/>
      <c r="Z1189">
        <v>110.781536411</v>
      </c>
      <c r="AA1189">
        <v>102.41819142200001</v>
      </c>
      <c r="AB1189">
        <v>100.796252927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104.994893834</v>
      </c>
      <c r="AM1189">
        <v>115.3</v>
      </c>
      <c r="AN1189">
        <v>104.459129507</v>
      </c>
      <c r="AO1189">
        <v>104.7</v>
      </c>
      <c r="AP1189">
        <v>109.91831972</v>
      </c>
      <c r="AQ1189">
        <v>123.110259188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</v>
      </c>
      <c r="C1190">
        <v>108.090992417</v>
      </c>
      <c r="D1190">
        <v>97.903749789000003</v>
      </c>
      <c r="E1190">
        <v>105.853569795</v>
      </c>
      <c r="F1190">
        <v>110.6</v>
      </c>
      <c r="G1190"/>
      <c r="H1190">
        <v>100.624767738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105.8</v>
      </c>
      <c r="N1190">
        <v>105.36608780500001</v>
      </c>
      <c r="O1190">
        <v>111.209267439</v>
      </c>
      <c r="P1190"/>
      <c r="Q1190">
        <v>111.518586431</v>
      </c>
      <c r="R1190">
        <v>101.79</v>
      </c>
      <c r="S1190">
        <v>102.45280200099999</v>
      </c>
      <c r="T1190">
        <v>103.042094093</v>
      </c>
      <c r="U1190"/>
      <c r="V1190">
        <v>107.683343045</v>
      </c>
      <c r="W1190">
        <v>108.809067422</v>
      </c>
      <c r="X1190">
        <v>113.24173433599999</v>
      </c>
      <c r="Y1190"/>
      <c r="Z1190">
        <v>102.282952841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104.008667389</v>
      </c>
      <c r="AG1190">
        <v>116.4</v>
      </c>
      <c r="AH1190">
        <v>109.216625881</v>
      </c>
      <c r="AI1190">
        <v>105.191234064</v>
      </c>
      <c r="AJ1190">
        <v>101.93948797500001</v>
      </c>
      <c r="AK1190"/>
      <c r="AL1190">
        <v>103.922607304</v>
      </c>
      <c r="AM1190">
        <v>112.9</v>
      </c>
      <c r="AN1190">
        <v>107.409104924</v>
      </c>
      <c r="AO1190">
        <v>108.2</v>
      </c>
      <c r="AP1190">
        <v>107.31788631400001</v>
      </c>
      <c r="AQ1190">
        <v>123.210267522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111.6</v>
      </c>
      <c r="C1191">
        <v>106.191150737</v>
      </c>
      <c r="D1191">
        <v>97.586677327000004</v>
      </c>
      <c r="E1191">
        <v>107.321777794</v>
      </c>
      <c r="F1191">
        <v>111.4</v>
      </c>
      <c r="G1191"/>
      <c r="H1191">
        <v>103.505522191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105</v>
      </c>
      <c r="N1191">
        <v>106.5600888</v>
      </c>
      <c r="O1191">
        <v>107.00891741</v>
      </c>
      <c r="P1191"/>
      <c r="Q1191">
        <v>111.318553092</v>
      </c>
      <c r="R1191">
        <v>103.28</v>
      </c>
      <c r="S1191">
        <v>102.957098497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96.983836026999995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104.366686762</v>
      </c>
      <c r="AM1191">
        <v>114</v>
      </c>
      <c r="AN1191">
        <v>105.079124341</v>
      </c>
      <c r="AO1191">
        <v>107.3</v>
      </c>
      <c r="AP1191">
        <v>109.518253042</v>
      </c>
      <c r="AQ1191">
        <v>119.809984165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109.8</v>
      </c>
      <c r="C1192">
        <v>109.89084243000001</v>
      </c>
      <c r="D1192">
        <v>98.740960254000001</v>
      </c>
      <c r="E1192">
        <v>108.526468141</v>
      </c>
      <c r="F1192">
        <v>110.5</v>
      </c>
      <c r="G1192"/>
      <c r="H1192">
        <v>101.667500835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105.2</v>
      </c>
      <c r="N1192">
        <v>107.71308976100001</v>
      </c>
      <c r="O1192">
        <v>111.309275773</v>
      </c>
      <c r="P1192"/>
      <c r="Q1192">
        <v>113.31888648100001</v>
      </c>
      <c r="R1192">
        <v>104.29</v>
      </c>
      <c r="S1192">
        <v>103.78885460399999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79.286785535999996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104.83760429199999</v>
      </c>
      <c r="AM1192">
        <v>113</v>
      </c>
      <c r="AN1192">
        <v>109.899084174</v>
      </c>
      <c r="AO1192">
        <v>107.9</v>
      </c>
      <c r="AP1192">
        <v>110.718453076</v>
      </c>
      <c r="AQ1192">
        <v>120.61005083800001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111.6</v>
      </c>
      <c r="C1193">
        <v>110.190817432</v>
      </c>
      <c r="D1193">
        <v>99.032511901000007</v>
      </c>
      <c r="E1193">
        <v>108.679495651</v>
      </c>
      <c r="F1193">
        <v>111</v>
      </c>
      <c r="G1193"/>
      <c r="H1193">
        <v>100.377084443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104.9</v>
      </c>
      <c r="N1193">
        <v>105.30608775499999</v>
      </c>
      <c r="O1193">
        <v>113.80948412399999</v>
      </c>
      <c r="P1193"/>
      <c r="Q1193">
        <v>107.91798633099999</v>
      </c>
      <c r="R1193">
        <v>103.26</v>
      </c>
      <c r="S1193">
        <v>103.988329386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93.784369272000006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105.079613761</v>
      </c>
      <c r="AM1193">
        <v>115</v>
      </c>
      <c r="AN1193">
        <v>106.759110341</v>
      </c>
      <c r="AO1193">
        <v>108.5</v>
      </c>
      <c r="AP1193">
        <v>109.518253042</v>
      </c>
      <c r="AQ1193">
        <v>120.710059172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114.8</v>
      </c>
      <c r="C1194">
        <v>110.390800767</v>
      </c>
      <c r="D1194">
        <v>88.208394157000001</v>
      </c>
      <c r="E1194">
        <v>108.349362876</v>
      </c>
      <c r="F1194">
        <v>112.6</v>
      </c>
      <c r="G1194"/>
      <c r="H1194">
        <v>100.92270052799999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106.3</v>
      </c>
      <c r="N1194">
        <v>105.664088053</v>
      </c>
      <c r="O1194">
        <v>113.909492458</v>
      </c>
      <c r="P1194"/>
      <c r="Q1194">
        <v>112.018669778</v>
      </c>
      <c r="R1194">
        <v>102.19</v>
      </c>
      <c r="S1194">
        <v>103.798519555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101.683052825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101.408450704</v>
      </c>
      <c r="AG1194">
        <v>114.3</v>
      </c>
      <c r="AH1194"/>
      <c r="AI1194">
        <v>103.391384051</v>
      </c>
      <c r="AJ1194">
        <v>99.146625291000007</v>
      </c>
      <c r="AK1194"/>
      <c r="AL1194">
        <v>105.201187725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121.41011751000001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</v>
      </c>
      <c r="C1195">
        <v>106.291142405</v>
      </c>
      <c r="D1195">
        <v>99.209495122999996</v>
      </c>
      <c r="E1195">
        <v>109.0941681</v>
      </c>
      <c r="F1195">
        <v>112.5</v>
      </c>
      <c r="G1195"/>
      <c r="H1195">
        <v>102.319704552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106.1</v>
      </c>
      <c r="N1195">
        <v>104.529087108</v>
      </c>
      <c r="O1195">
        <v>111.709309109</v>
      </c>
      <c r="P1195"/>
      <c r="Q1195">
        <v>111.318553092</v>
      </c>
      <c r="R1195">
        <v>103.93</v>
      </c>
      <c r="S1195">
        <v>104.23085657599999</v>
      </c>
      <c r="T1195">
        <v>104.633887513</v>
      </c>
      <c r="U1195"/>
      <c r="V1195">
        <v>108.58236909999999</v>
      </c>
      <c r="W1195">
        <v>110.00916743099999</v>
      </c>
      <c r="X1195">
        <v>114.780645682</v>
      </c>
      <c r="Y1195"/>
      <c r="Z1195">
        <v>98.083652724999993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105.44920934300001</v>
      </c>
      <c r="AM1195">
        <v>117.8</v>
      </c>
      <c r="AN1195">
        <v>106.319114007</v>
      </c>
      <c r="AO1195">
        <v>110.2</v>
      </c>
      <c r="AP1195">
        <v>112.718786464</v>
      </c>
      <c r="AQ1195">
        <v>122.010167514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112.9</v>
      </c>
      <c r="C1196">
        <v>109.290892426</v>
      </c>
      <c r="D1196">
        <v>98.834235641999996</v>
      </c>
      <c r="E1196">
        <v>110.266487243</v>
      </c>
      <c r="F1196">
        <v>110.9</v>
      </c>
      <c r="G1196"/>
      <c r="H1196">
        <v>101.162015328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104.8</v>
      </c>
      <c r="N1196">
        <v>104.619087183</v>
      </c>
      <c r="O1196">
        <v>111.209267439</v>
      </c>
      <c r="P1196"/>
      <c r="Q1196">
        <v>109.818303051</v>
      </c>
      <c r="R1196">
        <v>103.7</v>
      </c>
      <c r="S1196">
        <v>104.00487516299999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92.784535911000006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105.214553059</v>
      </c>
      <c r="AM1196">
        <v>117.7</v>
      </c>
      <c r="AN1196">
        <v>107.799101674</v>
      </c>
      <c r="AO1196">
        <v>109.9</v>
      </c>
      <c r="AP1196">
        <v>111.118519753</v>
      </c>
      <c r="AQ1196">
        <v>120.41003417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</v>
      </c>
      <c r="C1197">
        <v>112.39063411399999</v>
      </c>
      <c r="D1197">
        <v>97.964072717999997</v>
      </c>
      <c r="E1197">
        <v>110.547126855</v>
      </c>
      <c r="F1197">
        <v>111.5</v>
      </c>
      <c r="G1197"/>
      <c r="H1197">
        <v>100.41778744200001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106.2</v>
      </c>
      <c r="N1197">
        <v>105.41708784799999</v>
      </c>
      <c r="O1197">
        <v>111.809317443</v>
      </c>
      <c r="P1197"/>
      <c r="Q1197">
        <v>110.218369728</v>
      </c>
      <c r="R1197">
        <v>104.02</v>
      </c>
      <c r="S1197">
        <v>104.555483178</v>
      </c>
      <c r="T1197">
        <v>104.527767952</v>
      </c>
      <c r="U1197"/>
      <c r="V1197">
        <v>109.181719804</v>
      </c>
      <c r="W1197">
        <v>111.60930077499999</v>
      </c>
      <c r="X1197">
        <v>115.380214967</v>
      </c>
      <c r="Y1197"/>
      <c r="Z1197">
        <v>100.283286119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102.008500708</v>
      </c>
      <c r="AG1197">
        <v>118.4</v>
      </c>
      <c r="AH1197"/>
      <c r="AI1197">
        <v>102.69144238</v>
      </c>
      <c r="AJ1197">
        <v>104.150504267</v>
      </c>
      <c r="AK1197"/>
      <c r="AL1197">
        <v>105.89607988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122.21018418200001</v>
      </c>
      <c r="AR1197">
        <v>108.49095908699999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</v>
      </c>
      <c r="C1198">
        <v>106.591117407</v>
      </c>
      <c r="D1198">
        <v>95.340162946999996</v>
      </c>
      <c r="E1198">
        <v>110.17606189599999</v>
      </c>
      <c r="F1198">
        <v>110.4</v>
      </c>
      <c r="G1198"/>
      <c r="H1198">
        <v>99.747978175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105.3</v>
      </c>
      <c r="N1198">
        <v>105.29508774599999</v>
      </c>
      <c r="O1198">
        <v>112.209350779</v>
      </c>
      <c r="P1198"/>
      <c r="Q1198">
        <v>113.11885314200001</v>
      </c>
      <c r="R1198">
        <v>102.91</v>
      </c>
      <c r="S1198">
        <v>104.354895089</v>
      </c>
      <c r="T1198">
        <v>104.74000707499999</v>
      </c>
      <c r="U1198"/>
      <c r="V1198">
        <v>107.78323482899999</v>
      </c>
      <c r="W1198">
        <v>108.60905075399999</v>
      </c>
      <c r="X1198">
        <v>116.272841183</v>
      </c>
      <c r="Y1198"/>
      <c r="Z1198">
        <v>98.583569405000006</v>
      </c>
      <c r="AA1198"/>
      <c r="AB1198">
        <v>100.140515222</v>
      </c>
      <c r="AC1198">
        <v>107.09107574399999</v>
      </c>
      <c r="AD1198">
        <v>103.29139238400001</v>
      </c>
      <c r="AE1198">
        <v>106.1</v>
      </c>
      <c r="AF1198">
        <v>100.30835903000001</v>
      </c>
      <c r="AG1198">
        <v>113.8</v>
      </c>
      <c r="AH1198"/>
      <c r="AI1198">
        <v>102.791434047</v>
      </c>
      <c r="AJ1198">
        <v>102.055857254</v>
      </c>
      <c r="AK1198"/>
      <c r="AL1198">
        <v>105.276497488</v>
      </c>
      <c r="AM1198">
        <v>117.9</v>
      </c>
      <c r="AN1198">
        <v>106.669111091</v>
      </c>
      <c r="AO1198">
        <v>110.1</v>
      </c>
      <c r="AP1198">
        <v>115.019169862</v>
      </c>
      <c r="AQ1198">
        <v>122.110175848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116.3</v>
      </c>
      <c r="C1199">
        <v>106.691109074</v>
      </c>
      <c r="D1199">
        <v>96.505763991999999</v>
      </c>
      <c r="E1199">
        <v>110.359052835</v>
      </c>
      <c r="F1199">
        <v>115.8</v>
      </c>
      <c r="G1199"/>
      <c r="H1199">
        <v>99.875549093000004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</v>
      </c>
      <c r="N1199">
        <v>106.257088548</v>
      </c>
      <c r="O1199">
        <v>112.40936744699999</v>
      </c>
      <c r="P1199"/>
      <c r="Q1199">
        <v>111.218536423</v>
      </c>
      <c r="R1199">
        <v>104</v>
      </c>
      <c r="S1199">
        <v>104.642199568</v>
      </c>
      <c r="T1199">
        <v>103.678811461</v>
      </c>
      <c r="U1199"/>
      <c r="V1199">
        <v>107.78323482899999</v>
      </c>
      <c r="W1199">
        <v>111.10925910500001</v>
      </c>
      <c r="X1199">
        <v>119.16063876</v>
      </c>
      <c r="Y1199"/>
      <c r="Z1199">
        <v>105.982336277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104.408700725</v>
      </c>
      <c r="AG1199">
        <v>114.7</v>
      </c>
      <c r="AH1199"/>
      <c r="AI1199">
        <v>103.19140071699999</v>
      </c>
      <c r="AJ1199">
        <v>103.33591931700001</v>
      </c>
      <c r="AK1199"/>
      <c r="AL1199">
        <v>105.73656545199999</v>
      </c>
      <c r="AM1199">
        <v>118.6</v>
      </c>
      <c r="AN1199">
        <v>106.469112757</v>
      </c>
      <c r="AO1199">
        <v>110.3</v>
      </c>
      <c r="AP1199">
        <v>116.819469912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</v>
      </c>
      <c r="C1200">
        <v>112.19065077899999</v>
      </c>
      <c r="D1200">
        <v>96.413347372000004</v>
      </c>
      <c r="E1200">
        <v>109.392999794</v>
      </c>
      <c r="F1200">
        <v>115.1</v>
      </c>
      <c r="G1200"/>
      <c r="H1200">
        <v>103.92549339599999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104.3</v>
      </c>
      <c r="N1200">
        <v>104.595087163</v>
      </c>
      <c r="O1200">
        <v>116.409700808</v>
      </c>
      <c r="P1200"/>
      <c r="Q1200">
        <v>111.018503084</v>
      </c>
      <c r="R1200">
        <v>102.88</v>
      </c>
      <c r="S1200">
        <v>103.88952501199999</v>
      </c>
      <c r="T1200">
        <v>103.5726919</v>
      </c>
      <c r="U1200"/>
      <c r="V1200">
        <v>112.178473321</v>
      </c>
      <c r="W1200">
        <v>110.109175765</v>
      </c>
      <c r="X1200">
        <v>115.2903867</v>
      </c>
      <c r="Y1200"/>
      <c r="Z1200">
        <v>95.784035994000007</v>
      </c>
      <c r="AA1200"/>
      <c r="AB1200">
        <v>98.360655738000005</v>
      </c>
      <c r="AC1200">
        <v>104.891259062</v>
      </c>
      <c r="AD1200">
        <v>104.091325723</v>
      </c>
      <c r="AE1200">
        <v>105.7</v>
      </c>
      <c r="AF1200">
        <v>103.00858404900001</v>
      </c>
      <c r="AG1200">
        <v>115.8</v>
      </c>
      <c r="AH1200"/>
      <c r="AI1200">
        <v>103.491375719</v>
      </c>
      <c r="AJ1200">
        <v>100.77579519</v>
      </c>
      <c r="AK1200"/>
      <c r="AL1200">
        <v>104.98965143</v>
      </c>
      <c r="AM1200">
        <v>117.7</v>
      </c>
      <c r="AN1200">
        <v>103.12914059000001</v>
      </c>
      <c r="AO1200">
        <v>110.2</v>
      </c>
      <c r="AP1200">
        <v>114.419069845</v>
      </c>
      <c r="AQ1200">
        <v>122.610217518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118.8</v>
      </c>
      <c r="C1201">
        <v>107.09107574399999</v>
      </c>
      <c r="D1201">
        <v>96.654749185</v>
      </c>
      <c r="E1201">
        <v>108.653277651</v>
      </c>
      <c r="F1201">
        <v>116.9</v>
      </c>
      <c r="G1201"/>
      <c r="H1201">
        <v>102.55397945199999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104.7</v>
      </c>
      <c r="N1201">
        <v>104.282086902</v>
      </c>
      <c r="O1201">
        <v>116.909742479</v>
      </c>
      <c r="P1201"/>
      <c r="Q1201">
        <v>112.718786464</v>
      </c>
      <c r="R1201">
        <v>104.28</v>
      </c>
      <c r="S1201">
        <v>104.09395458</v>
      </c>
      <c r="T1201">
        <v>103.78493102199999</v>
      </c>
      <c r="U1201"/>
      <c r="V1201">
        <v>110.280529426</v>
      </c>
      <c r="W1201">
        <v>116.109675806</v>
      </c>
      <c r="X1201">
        <v>115.45191532299999</v>
      </c>
      <c r="Y1201"/>
      <c r="Z1201">
        <v>93.684385935999998</v>
      </c>
      <c r="AA1201"/>
      <c r="AB1201">
        <v>100.32786885199999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105.02826050199999</v>
      </c>
      <c r="AM1201">
        <v>118.9</v>
      </c>
      <c r="AN1201">
        <v>103.06914109</v>
      </c>
      <c r="AO1201">
        <v>111.2</v>
      </c>
      <c r="AP1201">
        <v>117.11951992</v>
      </c>
      <c r="AQ1201">
        <v>121.91015917999999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</v>
      </c>
      <c r="C1202">
        <v>112.090659112</v>
      </c>
      <c r="D1202">
        <v>96.030986541999994</v>
      </c>
      <c r="E1202">
        <v>107.505838856</v>
      </c>
      <c r="F1202">
        <v>115.8</v>
      </c>
      <c r="G1202"/>
      <c r="H1202">
        <v>99.825891576999993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105.6</v>
      </c>
      <c r="N1202">
        <v>107.355089463</v>
      </c>
      <c r="O1202">
        <v>127.810650888</v>
      </c>
      <c r="P1202"/>
      <c r="Q1202">
        <v>113.51891981999999</v>
      </c>
      <c r="R1202">
        <v>104.59</v>
      </c>
      <c r="S1202">
        <v>103.477484594</v>
      </c>
      <c r="T1202">
        <v>104.84612663599999</v>
      </c>
      <c r="U1202"/>
      <c r="V1202">
        <v>111.279447265</v>
      </c>
      <c r="W1202">
        <v>114.409534128</v>
      </c>
      <c r="X1202">
        <v>114.726965092</v>
      </c>
      <c r="Y1202"/>
      <c r="Z1202">
        <v>97.483752707999997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101.408450704</v>
      </c>
      <c r="AG1202">
        <v>117.1</v>
      </c>
      <c r="AH1202"/>
      <c r="AI1202">
        <v>103.991334055</v>
      </c>
      <c r="AJ1202">
        <v>98.448409620000007</v>
      </c>
      <c r="AK1202"/>
      <c r="AL1202">
        <v>104.855014931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127.31060921700001</v>
      </c>
      <c r="AR1202">
        <v>112.690609116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117.4</v>
      </c>
      <c r="C1203">
        <v>111.79068411</v>
      </c>
      <c r="D1203">
        <v>96.240944244000005</v>
      </c>
      <c r="E1203">
        <v>107.151093264</v>
      </c>
      <c r="F1203">
        <v>114.8</v>
      </c>
      <c r="G1203"/>
      <c r="H1203">
        <v>99.537207653999999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</v>
      </c>
      <c r="N1203">
        <v>106.634088862</v>
      </c>
      <c r="O1203">
        <v>122.91024252</v>
      </c>
      <c r="P1203"/>
      <c r="Q1203">
        <v>111.418569762</v>
      </c>
      <c r="R1203">
        <v>104.68</v>
      </c>
      <c r="S1203">
        <v>103.40136767600001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100.08331944699999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96.237393327999996</v>
      </c>
      <c r="AK1203"/>
      <c r="AL1203">
        <v>104.581991136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124.41036753100001</v>
      </c>
      <c r="AR1203">
        <v>111.990667444</v>
      </c>
      <c r="AS1203">
        <v>111.09074243800001</v>
      </c>
      <c r="AT1203">
        <v>101.95046340899999</v>
      </c>
      <c r="AU1203"/>
    </row>
    <row r="1204" spans="1:47" x14ac:dyDescent="0.35">
      <c r="A1204" s="84">
        <v>43525</v>
      </c>
      <c r="B1204">
        <v>116.6</v>
      </c>
      <c r="C1204">
        <v>110.690775769</v>
      </c>
      <c r="D1204">
        <v>95.856227306999997</v>
      </c>
      <c r="E1204">
        <v>108.826637488</v>
      </c>
      <c r="F1204">
        <v>114.6</v>
      </c>
      <c r="G1204"/>
      <c r="H1204">
        <v>99.516139883999998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105.5</v>
      </c>
      <c r="N1204">
        <v>106.317088598</v>
      </c>
      <c r="O1204">
        <v>125.41045087099999</v>
      </c>
      <c r="P1204"/>
      <c r="Q1204">
        <v>111.518586431</v>
      </c>
      <c r="R1204">
        <v>104.48</v>
      </c>
      <c r="S1204">
        <v>103.556737037</v>
      </c>
      <c r="T1204">
        <v>106.437920057</v>
      </c>
      <c r="U1204"/>
      <c r="V1204">
        <v>107.883126613</v>
      </c>
      <c r="W1204">
        <v>115.90965913799999</v>
      </c>
      <c r="X1204">
        <v>116.268834953</v>
      </c>
      <c r="Y1204"/>
      <c r="Z1204">
        <v>100.683219463</v>
      </c>
      <c r="AA1204"/>
      <c r="AB1204">
        <v>103.138173302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104.918736862</v>
      </c>
      <c r="AM1204">
        <v>121.5</v>
      </c>
      <c r="AN1204">
        <v>102.809143257</v>
      </c>
      <c r="AO1204">
        <v>111.2</v>
      </c>
      <c r="AP1204">
        <v>118.219703284</v>
      </c>
      <c r="AQ1204">
        <v>124.91040920099999</v>
      </c>
      <c r="AR1204">
        <v>110.190817432</v>
      </c>
      <c r="AS1204">
        <v>114.290475794</v>
      </c>
      <c r="AT1204">
        <v>102.034053989</v>
      </c>
      <c r="AU1204"/>
    </row>
    <row r="1205" spans="1:47" x14ac:dyDescent="0.35">
      <c r="A1205" s="84">
        <v>43556</v>
      </c>
      <c r="B1205">
        <v>114.5</v>
      </c>
      <c r="C1205">
        <v>116.990250812</v>
      </c>
      <c r="D1205">
        <v>96.196178223000004</v>
      </c>
      <c r="E1205">
        <v>111.05597007900001</v>
      </c>
      <c r="F1205">
        <v>115.7</v>
      </c>
      <c r="G1205"/>
      <c r="H1205">
        <v>101.605494088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105</v>
      </c>
      <c r="N1205">
        <v>106.505088754</v>
      </c>
      <c r="O1205">
        <v>124.710392533</v>
      </c>
      <c r="P1205"/>
      <c r="Q1205">
        <v>114.819136523</v>
      </c>
      <c r="R1205">
        <v>104.81</v>
      </c>
      <c r="S1205">
        <v>103.050848555</v>
      </c>
      <c r="T1205">
        <v>103.997170145</v>
      </c>
      <c r="U1205"/>
      <c r="V1205">
        <v>109.980854075</v>
      </c>
      <c r="W1205">
        <v>115.70964247000001</v>
      </c>
      <c r="X1205">
        <v>116.125935703</v>
      </c>
      <c r="Y1205"/>
      <c r="Z1205">
        <v>103.182802866</v>
      </c>
      <c r="AA1205"/>
      <c r="AB1205">
        <v>104.54332552699999</v>
      </c>
      <c r="AC1205">
        <v>104.091325723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104.82843998600001</v>
      </c>
      <c r="AM1205">
        <v>122.4</v>
      </c>
      <c r="AN1205">
        <v>105.839118007</v>
      </c>
      <c r="AO1205">
        <v>113.3</v>
      </c>
      <c r="AP1205">
        <v>117.319553259</v>
      </c>
      <c r="AQ1205">
        <v>126.01050087500001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114.5</v>
      </c>
      <c r="C1206">
        <v>112.59061744900001</v>
      </c>
      <c r="D1206">
        <v>96.067473160999995</v>
      </c>
      <c r="E1206">
        <v>111.160307018</v>
      </c>
      <c r="F1206">
        <v>116.4</v>
      </c>
      <c r="G1206"/>
      <c r="H1206">
        <v>101.865990725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</v>
      </c>
      <c r="N1206">
        <v>106.769088974</v>
      </c>
      <c r="O1206">
        <v>126.01050087500001</v>
      </c>
      <c r="P1206"/>
      <c r="Q1206">
        <v>111.918653109</v>
      </c>
      <c r="R1206">
        <v>106.24</v>
      </c>
      <c r="S1206">
        <v>103.74151414400001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98.583569405000006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116.6</v>
      </c>
      <c r="AH1206"/>
      <c r="AI1206">
        <v>102.69144238</v>
      </c>
      <c r="AJ1206">
        <v>96.586501163999998</v>
      </c>
      <c r="AK1206"/>
      <c r="AL1206">
        <v>105.357037564</v>
      </c>
      <c r="AM1206">
        <v>122.5</v>
      </c>
      <c r="AN1206">
        <v>106.369113591</v>
      </c>
      <c r="AO1206">
        <v>112.9</v>
      </c>
      <c r="AP1206">
        <v>117.219536589</v>
      </c>
      <c r="AQ1206">
        <v>125.110425869</v>
      </c>
      <c r="AR1206">
        <v>112.29064244600001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</v>
      </c>
      <c r="C1207">
        <v>116.790267478</v>
      </c>
      <c r="D1207">
        <v>95.303335023000002</v>
      </c>
      <c r="E1207">
        <v>110.269965141</v>
      </c>
      <c r="F1207">
        <v>119.4</v>
      </c>
      <c r="G1207"/>
      <c r="H1207">
        <v>100.2182638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104.5</v>
      </c>
      <c r="N1207">
        <v>106.06508838800001</v>
      </c>
      <c r="O1207">
        <v>117.60980081700001</v>
      </c>
      <c r="P1207"/>
      <c r="Q1207">
        <v>114.21903650599999</v>
      </c>
      <c r="R1207">
        <v>103.66</v>
      </c>
      <c r="S1207">
        <v>103.01015300100001</v>
      </c>
      <c r="T1207">
        <v>105.588963566</v>
      </c>
      <c r="U1207"/>
      <c r="V1207">
        <v>108.182801965</v>
      </c>
      <c r="W1207">
        <v>114.809567464</v>
      </c>
      <c r="X1207">
        <v>116.79716624700001</v>
      </c>
      <c r="Y1207"/>
      <c r="Z1207">
        <v>99.183469422000002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104.478479519</v>
      </c>
      <c r="AM1207">
        <v>120.2</v>
      </c>
      <c r="AN1207">
        <v>100.72916059000001</v>
      </c>
      <c r="AO1207">
        <v>114.7</v>
      </c>
      <c r="AP1207">
        <v>112.61876979500001</v>
      </c>
      <c r="AQ1207">
        <v>123.91032586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115</v>
      </c>
      <c r="C1208">
        <v>109.190900758</v>
      </c>
      <c r="D1208">
        <v>94.613348176000002</v>
      </c>
      <c r="E1208">
        <v>108.40393912099999</v>
      </c>
      <c r="F1208">
        <v>118.6</v>
      </c>
      <c r="G1208"/>
      <c r="H1208">
        <v>100.933255758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104.2</v>
      </c>
      <c r="N1208">
        <v>105.272087727</v>
      </c>
      <c r="O1208">
        <v>114.309525794</v>
      </c>
      <c r="P1208"/>
      <c r="Q1208">
        <v>115.119186531</v>
      </c>
      <c r="R1208">
        <v>104.11</v>
      </c>
      <c r="S1208">
        <v>102.768795342</v>
      </c>
      <c r="T1208">
        <v>106.01344181100001</v>
      </c>
      <c r="U1208"/>
      <c r="V1208">
        <v>106.38474985400001</v>
      </c>
      <c r="W1208">
        <v>116.80973414499999</v>
      </c>
      <c r="X1208">
        <v>118.547379374</v>
      </c>
      <c r="Y1208"/>
      <c r="Z1208">
        <v>102.282952841</v>
      </c>
      <c r="AA1208"/>
      <c r="AB1208">
        <v>106.41686182700001</v>
      </c>
      <c r="AC1208">
        <v>106.191150737</v>
      </c>
      <c r="AD1208">
        <v>101.79151737399999</v>
      </c>
      <c r="AE1208">
        <v>108.6</v>
      </c>
      <c r="AF1208">
        <v>97.908159013000002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104.658417241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112.19065077899999</v>
      </c>
      <c r="AS1208">
        <v>114.890425798</v>
      </c>
      <c r="AT1208">
        <v>101.34113468</v>
      </c>
      <c r="AU1208"/>
    </row>
    <row r="1209" spans="1:47" x14ac:dyDescent="0.35">
      <c r="A1209" s="84">
        <v>43678</v>
      </c>
      <c r="B1209">
        <v>114</v>
      </c>
      <c r="C1209">
        <v>117.49020914899999</v>
      </c>
      <c r="D1209">
        <v>95.621387361000004</v>
      </c>
      <c r="E1209">
        <v>108.656755549</v>
      </c>
      <c r="F1209">
        <v>119.2</v>
      </c>
      <c r="G1209"/>
      <c r="H1209">
        <v>102.260819412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</v>
      </c>
      <c r="N1209">
        <v>106.04708837299999</v>
      </c>
      <c r="O1209">
        <v>119.009917493</v>
      </c>
      <c r="P1209"/>
      <c r="Q1209">
        <v>113.918986498</v>
      </c>
      <c r="R1209">
        <v>102.93</v>
      </c>
      <c r="S1209">
        <v>102.74505732900001</v>
      </c>
      <c r="T1209">
        <v>105.376724443</v>
      </c>
      <c r="U1209"/>
      <c r="V1209">
        <v>109.08182802</v>
      </c>
      <c r="W1209">
        <v>115.2096008</v>
      </c>
      <c r="X1209">
        <v>114.054283523</v>
      </c>
      <c r="Y1209"/>
      <c r="Z1209">
        <v>101.983002833</v>
      </c>
      <c r="AA1209"/>
      <c r="AB1209">
        <v>105.292740047</v>
      </c>
      <c r="AC1209">
        <v>105.291225731</v>
      </c>
      <c r="AD1209">
        <v>100.49162569800001</v>
      </c>
      <c r="AE1209">
        <v>106.6</v>
      </c>
      <c r="AF1209">
        <v>101.10842570200001</v>
      </c>
      <c r="AG1209">
        <v>119.4</v>
      </c>
      <c r="AH1209"/>
      <c r="AI1209">
        <v>101.89150904100001</v>
      </c>
      <c r="AJ1209">
        <v>94.491854150999998</v>
      </c>
      <c r="AK1209"/>
      <c r="AL1209">
        <v>104.441541058</v>
      </c>
      <c r="AM1209">
        <v>121</v>
      </c>
      <c r="AN1209">
        <v>103.529137257</v>
      </c>
      <c r="AO1209">
        <v>114.7</v>
      </c>
      <c r="AP1209">
        <v>109.618269712</v>
      </c>
      <c r="AQ1209">
        <v>123.210267522</v>
      </c>
      <c r="AR1209">
        <v>112.890592451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115</v>
      </c>
      <c r="C1210">
        <v>115.09040913299999</v>
      </c>
      <c r="D1210">
        <v>95.629413536000001</v>
      </c>
      <c r="E1210">
        <v>108.279537386</v>
      </c>
      <c r="F1210">
        <v>121.6</v>
      </c>
      <c r="G1210"/>
      <c r="H1210">
        <v>100.738256182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104.5</v>
      </c>
      <c r="N1210">
        <v>105.509087924</v>
      </c>
      <c r="O1210">
        <v>117.10975914700001</v>
      </c>
      <c r="P1210"/>
      <c r="Q1210">
        <v>114.01900316699999</v>
      </c>
      <c r="R1210">
        <v>103.88</v>
      </c>
      <c r="S1210">
        <v>102.94343023099999</v>
      </c>
      <c r="T1210">
        <v>106.968517863</v>
      </c>
      <c r="U1210"/>
      <c r="V1210">
        <v>109.281611587</v>
      </c>
      <c r="W1210">
        <v>118.509875823</v>
      </c>
      <c r="X1210">
        <v>111.000832485</v>
      </c>
      <c r="Y1210"/>
      <c r="Z1210">
        <v>107.982002999</v>
      </c>
      <c r="AA1210"/>
      <c r="AB1210">
        <v>103.700234192</v>
      </c>
      <c r="AC1210">
        <v>104.991250729</v>
      </c>
      <c r="AD1210">
        <v>102.491459045</v>
      </c>
      <c r="AE1210">
        <v>108</v>
      </c>
      <c r="AF1210">
        <v>98.708225685000002</v>
      </c>
      <c r="AG1210">
        <v>120.4</v>
      </c>
      <c r="AH1210"/>
      <c r="AI1210">
        <v>103.09140904900001</v>
      </c>
      <c r="AJ1210">
        <v>93.677269201000001</v>
      </c>
      <c r="AK1210"/>
      <c r="AL1210">
        <v>104.876010827</v>
      </c>
      <c r="AM1210">
        <v>122</v>
      </c>
      <c r="AN1210">
        <v>100.84915959</v>
      </c>
      <c r="AO1210">
        <v>114.6</v>
      </c>
      <c r="AP1210">
        <v>111.518586431</v>
      </c>
      <c r="AQ1210">
        <v>124.91040920099999</v>
      </c>
      <c r="AR1210">
        <v>112.49062578100001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114.7</v>
      </c>
      <c r="C1211">
        <v>111.890675777</v>
      </c>
      <c r="D1211">
        <v>97.686932955000003</v>
      </c>
      <c r="E1211">
        <v>108.67227232499999</v>
      </c>
      <c r="F1211">
        <v>120.2</v>
      </c>
      <c r="G1211"/>
      <c r="H1211">
        <v>97.623891635999996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104.8</v>
      </c>
      <c r="N1211">
        <v>105.241087701</v>
      </c>
      <c r="O1211">
        <v>116.309692474</v>
      </c>
      <c r="P1211"/>
      <c r="Q1211">
        <v>112.91881980300001</v>
      </c>
      <c r="R1211">
        <v>103.69</v>
      </c>
      <c r="S1211">
        <v>101.756305654</v>
      </c>
      <c r="T1211">
        <v>107.923593916</v>
      </c>
      <c r="U1211"/>
      <c r="V1211">
        <v>106.98410055799999</v>
      </c>
      <c r="W1211">
        <v>117.709809151</v>
      </c>
      <c r="X1211">
        <v>111.20680016999999</v>
      </c>
      <c r="Y1211"/>
      <c r="Z1211">
        <v>122.87952008000001</v>
      </c>
      <c r="AA1211"/>
      <c r="AB1211">
        <v>108.94613583100001</v>
      </c>
      <c r="AC1211">
        <v>104.291309058</v>
      </c>
      <c r="AD1211">
        <v>98.291809016000002</v>
      </c>
      <c r="AE1211">
        <v>106.9</v>
      </c>
      <c r="AF1211">
        <v>97.408117343000001</v>
      </c>
      <c r="AG1211">
        <v>118.6</v>
      </c>
      <c r="AH1211"/>
      <c r="AI1211">
        <v>102.891425715</v>
      </c>
      <c r="AJ1211">
        <v>97.284716834999998</v>
      </c>
      <c r="AK1211"/>
      <c r="AL1211">
        <v>103.964298658</v>
      </c>
      <c r="AM1211">
        <v>123</v>
      </c>
      <c r="AN1211">
        <v>104.26913109100001</v>
      </c>
      <c r="AO1211">
        <v>114.9</v>
      </c>
      <c r="AP1211">
        <v>112.11868644800001</v>
      </c>
      <c r="AQ1211">
        <v>126.21051754299999</v>
      </c>
      <c r="AR1211">
        <v>111.190734105</v>
      </c>
      <c r="AS1211">
        <v>114.290475794</v>
      </c>
      <c r="AT1211">
        <v>100.921000291</v>
      </c>
      <c r="AU1211"/>
    </row>
    <row r="1212" spans="1:47" x14ac:dyDescent="0.35">
      <c r="A1212" s="84">
        <v>43770</v>
      </c>
      <c r="B1212">
        <v>114.1</v>
      </c>
      <c r="C1212">
        <v>114.890425798</v>
      </c>
      <c r="D1212">
        <v>95.576070848000001</v>
      </c>
      <c r="E1212">
        <v>107.70942965099999</v>
      </c>
      <c r="F1212">
        <v>117.6</v>
      </c>
      <c r="G1212"/>
      <c r="H1212">
        <v>100.6003403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103.8</v>
      </c>
      <c r="N1212">
        <v>106.17608848</v>
      </c>
      <c r="O1212">
        <v>118.609884157</v>
      </c>
      <c r="P1212"/>
      <c r="Q1212">
        <v>112.218703117</v>
      </c>
      <c r="R1212">
        <v>103.25</v>
      </c>
      <c r="S1212">
        <v>101.725459005</v>
      </c>
      <c r="T1212">
        <v>107.605235232</v>
      </c>
      <c r="U1212"/>
      <c r="V1212">
        <v>101.290268875</v>
      </c>
      <c r="W1212">
        <v>115.90965913799999</v>
      </c>
      <c r="X1212">
        <v>117.999924452</v>
      </c>
      <c r="Y1212"/>
      <c r="Z1212">
        <v>104.38260289999999</v>
      </c>
      <c r="AA1212"/>
      <c r="AB1212">
        <v>107.634660422</v>
      </c>
      <c r="AC1212">
        <v>104.49129239200001</v>
      </c>
      <c r="AD1212">
        <v>97.691859011999995</v>
      </c>
      <c r="AE1212">
        <v>107.5</v>
      </c>
      <c r="AF1212">
        <v>96.408034002999997</v>
      </c>
      <c r="AG1212">
        <v>116.2</v>
      </c>
      <c r="AH1212"/>
      <c r="AI1212">
        <v>101.69152570599999</v>
      </c>
      <c r="AJ1212">
        <v>99.844840962000006</v>
      </c>
      <c r="AK1212"/>
      <c r="AL1212">
        <v>103.88769454200001</v>
      </c>
      <c r="AM1212">
        <v>123.8</v>
      </c>
      <c r="AN1212">
        <v>103.12914059000001</v>
      </c>
      <c r="AO1212">
        <v>112.9</v>
      </c>
      <c r="AP1212">
        <v>111.818636439</v>
      </c>
      <c r="AQ1212">
        <v>124.810400867</v>
      </c>
      <c r="AR1212">
        <v>112.49062578100001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115.1</v>
      </c>
      <c r="C1213">
        <v>118.190150821</v>
      </c>
      <c r="D1213">
        <v>94.755419187000001</v>
      </c>
      <c r="E1213">
        <v>107.174903488</v>
      </c>
      <c r="F1213">
        <v>115.6</v>
      </c>
      <c r="G1213"/>
      <c r="H1213">
        <v>104.223082197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101.8</v>
      </c>
      <c r="N1213">
        <v>105.02008751699999</v>
      </c>
      <c r="O1213">
        <v>116.409700808</v>
      </c>
      <c r="P1213"/>
      <c r="Q1213">
        <v>111.61860310100001</v>
      </c>
      <c r="R1213">
        <v>101.23</v>
      </c>
      <c r="S1213">
        <v>100.99043754</v>
      </c>
      <c r="T1213">
        <v>107.711354793</v>
      </c>
      <c r="U1213"/>
      <c r="V1213">
        <v>105.685507367</v>
      </c>
      <c r="W1213">
        <v>112.509375781</v>
      </c>
      <c r="X1213">
        <v>115.456562736</v>
      </c>
      <c r="Y1213"/>
      <c r="Z1213">
        <v>95.084152641000003</v>
      </c>
      <c r="AA1213"/>
      <c r="AB1213">
        <v>107.072599532</v>
      </c>
      <c r="AC1213">
        <v>101.89150904100001</v>
      </c>
      <c r="AD1213">
        <v>97.791850679000007</v>
      </c>
      <c r="AE1213">
        <v>110.5</v>
      </c>
      <c r="AF1213">
        <v>93.10775898</v>
      </c>
      <c r="AG1213">
        <v>114.9</v>
      </c>
      <c r="AH1213"/>
      <c r="AI1213">
        <v>100.191650696</v>
      </c>
      <c r="AJ1213">
        <v>100.77579519</v>
      </c>
      <c r="AK1213"/>
      <c r="AL1213">
        <v>103.52392045800001</v>
      </c>
      <c r="AM1213">
        <v>120.7</v>
      </c>
      <c r="AN1213">
        <v>106.439113007</v>
      </c>
      <c r="AO1213">
        <v>112.3</v>
      </c>
      <c r="AP1213">
        <v>109.818303051</v>
      </c>
      <c r="AQ1213">
        <v>123.210267522</v>
      </c>
      <c r="AR1213">
        <v>110.790767436</v>
      </c>
      <c r="AS1213">
        <v>117.290225815</v>
      </c>
      <c r="AT1213">
        <v>100.906820631</v>
      </c>
      <c r="AU1213"/>
    </row>
    <row r="1214" spans="1:47" x14ac:dyDescent="0.35">
      <c r="A1214" s="84">
        <v>43831</v>
      </c>
      <c r="B1214">
        <v>118.2</v>
      </c>
      <c r="C1214">
        <v>112.29064244600001</v>
      </c>
      <c r="D1214">
        <v>95.926844439000007</v>
      </c>
      <c r="E1214">
        <v>107.897503672</v>
      </c>
      <c r="F1214">
        <v>119.7</v>
      </c>
      <c r="G1214"/>
      <c r="H1214">
        <v>102.399353183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104.2</v>
      </c>
      <c r="N1214">
        <v>105.655088046</v>
      </c>
      <c r="O1214">
        <v>117.509792483</v>
      </c>
      <c r="P1214"/>
      <c r="Q1214">
        <v>110.718453076</v>
      </c>
      <c r="R1214">
        <v>101.28</v>
      </c>
      <c r="S1214">
        <v>101.663037429</v>
      </c>
      <c r="T1214">
        <v>110.045985143</v>
      </c>
      <c r="U1214"/>
      <c r="V1214">
        <v>111.379339049</v>
      </c>
      <c r="W1214">
        <v>117.90982581900001</v>
      </c>
      <c r="X1214">
        <v>117.092451048</v>
      </c>
      <c r="Y1214"/>
      <c r="Z1214">
        <v>105.282452925</v>
      </c>
      <c r="AA1214"/>
      <c r="AB1214">
        <v>107.44730679200001</v>
      </c>
      <c r="AC1214">
        <v>105.691192401</v>
      </c>
      <c r="AD1214">
        <v>98.091825681000003</v>
      </c>
      <c r="AE1214">
        <v>108.3</v>
      </c>
      <c r="AF1214">
        <v>96.408034002999997</v>
      </c>
      <c r="AG1214">
        <v>114.3</v>
      </c>
      <c r="AH1214"/>
      <c r="AI1214">
        <v>102.69144238</v>
      </c>
      <c r="AJ1214">
        <v>98.564778898</v>
      </c>
      <c r="AK1214"/>
      <c r="AL1214">
        <v>104.11463621199999</v>
      </c>
      <c r="AM1214">
        <v>123</v>
      </c>
      <c r="AN1214">
        <v>107.049107924</v>
      </c>
      <c r="AO1214">
        <v>112.8</v>
      </c>
      <c r="AP1214">
        <v>115.219203201</v>
      </c>
      <c r="AQ1214">
        <v>123.310275856</v>
      </c>
      <c r="AR1214">
        <v>112.090659112</v>
      </c>
      <c r="AS1214">
        <v>117.590200817</v>
      </c>
      <c r="AT1214">
        <v>100.450493404</v>
      </c>
      <c r="AU1214"/>
    </row>
    <row r="1215" spans="1:47" x14ac:dyDescent="0.35">
      <c r="A1215" s="84">
        <v>43862</v>
      </c>
      <c r="B1215">
        <v>116.4</v>
      </c>
      <c r="C1215">
        <v>114.190484126</v>
      </c>
      <c r="D1215">
        <v>96.358199068999994</v>
      </c>
      <c r="E1215">
        <v>108.769118406</v>
      </c>
      <c r="F1215">
        <v>116.6</v>
      </c>
      <c r="G1215"/>
      <c r="H1215">
        <v>101.506214695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104</v>
      </c>
      <c r="N1215">
        <v>105.405087838</v>
      </c>
      <c r="O1215">
        <v>127.710642554</v>
      </c>
      <c r="P1215"/>
      <c r="Q1215">
        <v>110.018336389</v>
      </c>
      <c r="R1215">
        <v>103.47</v>
      </c>
      <c r="S1215">
        <v>102.12524206000001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96.483919346999997</v>
      </c>
      <c r="AA1215"/>
      <c r="AB1215">
        <v>108.571428571</v>
      </c>
      <c r="AC1215">
        <v>103.29139238400001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104.31393857499999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128.41070089199999</v>
      </c>
      <c r="AR1215">
        <v>111.590700775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105.6</v>
      </c>
      <c r="C1216">
        <v>107.391050746</v>
      </c>
      <c r="D1216">
        <v>88.635322830999996</v>
      </c>
      <c r="E1216">
        <v>102.07577001999999</v>
      </c>
      <c r="F1216">
        <v>111.5</v>
      </c>
      <c r="G1216"/>
      <c r="H1216">
        <v>100.26729995399999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92.7</v>
      </c>
      <c r="N1216">
        <v>91.477076230999998</v>
      </c>
      <c r="O1216">
        <v>117.509792483</v>
      </c>
      <c r="P1216"/>
      <c r="Q1216">
        <v>113.918986498</v>
      </c>
      <c r="R1216">
        <v>85.76</v>
      </c>
      <c r="S1216">
        <v>95.018649886999995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132.37793701000001</v>
      </c>
      <c r="AA1216"/>
      <c r="AB1216">
        <v>97.517564402999994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98.143308137000005</v>
      </c>
      <c r="AM1216">
        <v>115.2</v>
      </c>
      <c r="AN1216">
        <v>95.979200172999995</v>
      </c>
      <c r="AO1216">
        <v>113</v>
      </c>
      <c r="AP1216">
        <v>92.815469245000003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89.9</v>
      </c>
      <c r="C1217">
        <v>94.892092325999997</v>
      </c>
      <c r="D1217">
        <v>71.270664855999996</v>
      </c>
      <c r="E1217">
        <v>88.644930696000003</v>
      </c>
      <c r="F1217">
        <v>107.2</v>
      </c>
      <c r="G1217"/>
      <c r="H1217">
        <v>97.035476594000002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75.099999999999994</v>
      </c>
      <c r="N1217">
        <v>70.173058478000002</v>
      </c>
      <c r="O1217">
        <v>106.608884074</v>
      </c>
      <c r="P1217"/>
      <c r="Q1217">
        <v>109.618269712</v>
      </c>
      <c r="R1217">
        <v>68.16</v>
      </c>
      <c r="S1217">
        <v>81.023122381999997</v>
      </c>
      <c r="T1217">
        <v>86.169083834000006</v>
      </c>
      <c r="U1217"/>
      <c r="V1217">
        <v>98.493298925999994</v>
      </c>
      <c r="W1217">
        <v>73.306108842</v>
      </c>
      <c r="X1217">
        <v>49.610620345000001</v>
      </c>
      <c r="Y1217"/>
      <c r="Z1217">
        <v>113.181136477</v>
      </c>
      <c r="AA1217"/>
      <c r="AB1217">
        <v>99.391100703000006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83.939888851000006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94.807900657999994</v>
      </c>
      <c r="AR1217">
        <v>93.092242313</v>
      </c>
      <c r="AS1217">
        <v>79.393383885000006</v>
      </c>
      <c r="AT1217">
        <v>84.244034916000004</v>
      </c>
      <c r="AU1217"/>
    </row>
    <row r="1218" spans="1:47" x14ac:dyDescent="0.35">
      <c r="A1218" s="84">
        <v>43952</v>
      </c>
      <c r="B1218">
        <v>98.4</v>
      </c>
      <c r="C1218">
        <v>107.291059078</v>
      </c>
      <c r="D1218">
        <v>76.853139579</v>
      </c>
      <c r="E1218">
        <v>92.631671878999995</v>
      </c>
      <c r="F1218">
        <v>103.2</v>
      </c>
      <c r="G1218"/>
      <c r="H1218">
        <v>97.225482123999996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85.3</v>
      </c>
      <c r="N1218">
        <v>81.096067579999996</v>
      </c>
      <c r="O1218">
        <v>106.00883407000001</v>
      </c>
      <c r="P1218"/>
      <c r="Q1218">
        <v>106.617769628</v>
      </c>
      <c r="R1218">
        <v>81.34</v>
      </c>
      <c r="S1218">
        <v>84.142753443999993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101.08315280799999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78.506542211999999</v>
      </c>
      <c r="AG1218">
        <v>109.1</v>
      </c>
      <c r="AH1218"/>
      <c r="AI1218">
        <v>94.192150654000002</v>
      </c>
      <c r="AJ1218">
        <v>100.659425912</v>
      </c>
      <c r="AK1218"/>
      <c r="AL1218">
        <v>87.194717107000002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104.60871739300001</v>
      </c>
      <c r="AR1218">
        <v>93.192233981000001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104.8</v>
      </c>
      <c r="C1219">
        <v>103.891342388</v>
      </c>
      <c r="D1219">
        <v>84.465212758999996</v>
      </c>
      <c r="E1219">
        <v>96.572130266000002</v>
      </c>
      <c r="F1219">
        <v>108.6</v>
      </c>
      <c r="G1219"/>
      <c r="H1219">
        <v>96.133896195999995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93.8</v>
      </c>
      <c r="N1219">
        <v>90.170075142000002</v>
      </c>
      <c r="O1219">
        <v>115.109592466</v>
      </c>
      <c r="P1219"/>
      <c r="Q1219">
        <v>107.01783630600001</v>
      </c>
      <c r="R1219">
        <v>91.42</v>
      </c>
      <c r="S1219">
        <v>90.368870169999994</v>
      </c>
      <c r="T1219">
        <v>103.46657233800001</v>
      </c>
      <c r="U1219"/>
      <c r="V1219">
        <v>102.888537418</v>
      </c>
      <c r="W1219">
        <v>101.408450704</v>
      </c>
      <c r="X1219">
        <v>97.291537974999997</v>
      </c>
      <c r="Y1219"/>
      <c r="Z1219">
        <v>118.680219963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85.507125594000001</v>
      </c>
      <c r="AG1219">
        <v>114.5</v>
      </c>
      <c r="AH1219"/>
      <c r="AI1219">
        <v>95.292058995000005</v>
      </c>
      <c r="AJ1219">
        <v>99.844840962000006</v>
      </c>
      <c r="AK1219"/>
      <c r="AL1219">
        <v>93.764433417999996</v>
      </c>
      <c r="AM1219">
        <v>115.2</v>
      </c>
      <c r="AN1219">
        <v>85.839284672999995</v>
      </c>
      <c r="AO1219">
        <v>106.4</v>
      </c>
      <c r="AP1219">
        <v>99.116519420000003</v>
      </c>
      <c r="AQ1219">
        <v>109.20910075800001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110.4</v>
      </c>
      <c r="C1220">
        <v>109.390884093</v>
      </c>
      <c r="D1220">
        <v>92.020001727999997</v>
      </c>
      <c r="E1220">
        <v>99.238340347000005</v>
      </c>
      <c r="F1220">
        <v>111.8</v>
      </c>
      <c r="G1220"/>
      <c r="H1220">
        <v>97.378157408000007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98.4</v>
      </c>
      <c r="N1220">
        <v>97.267081055999995</v>
      </c>
      <c r="O1220">
        <v>116.609717476</v>
      </c>
      <c r="P1220"/>
      <c r="Q1220">
        <v>108.918153026</v>
      </c>
      <c r="R1220">
        <v>94.91</v>
      </c>
      <c r="S1220">
        <v>94.265052292999997</v>
      </c>
      <c r="T1220">
        <v>109.197028652</v>
      </c>
      <c r="U1220"/>
      <c r="V1220">
        <v>106.18496628699999</v>
      </c>
      <c r="W1220">
        <v>108.40903408600001</v>
      </c>
      <c r="X1220">
        <v>105.68322463299999</v>
      </c>
      <c r="Y1220"/>
      <c r="Z1220">
        <v>134.377603733</v>
      </c>
      <c r="AA1220"/>
      <c r="AB1220">
        <v>105.948477752</v>
      </c>
      <c r="AC1220">
        <v>97.991834014000005</v>
      </c>
      <c r="AD1220">
        <v>87.392717274000006</v>
      </c>
      <c r="AE1220">
        <v>105.5</v>
      </c>
      <c r="AF1220">
        <v>90.507542294999993</v>
      </c>
      <c r="AG1220">
        <v>114.9</v>
      </c>
      <c r="AH1220"/>
      <c r="AI1220">
        <v>97.791850679000007</v>
      </c>
      <c r="AJ1220">
        <v>101.706749418</v>
      </c>
      <c r="AK1220"/>
      <c r="AL1220">
        <v>98.017794395999999</v>
      </c>
      <c r="AM1220">
        <v>123.1</v>
      </c>
      <c r="AN1220">
        <v>97.919184006999998</v>
      </c>
      <c r="AO1220">
        <v>108.2</v>
      </c>
      <c r="AP1220">
        <v>103.417236206</v>
      </c>
      <c r="AQ1220">
        <v>118.809900825</v>
      </c>
      <c r="AR1220">
        <v>102.891425715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111.1</v>
      </c>
      <c r="C1221">
        <v>110.190817432</v>
      </c>
      <c r="D1221">
        <v>94.933822679000002</v>
      </c>
      <c r="E1221">
        <v>98.896168693999996</v>
      </c>
      <c r="F1221">
        <v>113.6</v>
      </c>
      <c r="G1221"/>
      <c r="H1221">
        <v>97.784692449999994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98.1</v>
      </c>
      <c r="N1221">
        <v>100.17108347600001</v>
      </c>
      <c r="O1221">
        <v>116.70972580999999</v>
      </c>
      <c r="P1221"/>
      <c r="Q1221">
        <v>110.318386398</v>
      </c>
      <c r="R1221">
        <v>95.3</v>
      </c>
      <c r="S1221">
        <v>95.536885600999994</v>
      </c>
      <c r="T1221">
        <v>111.31941988</v>
      </c>
      <c r="U1221"/>
      <c r="V1221">
        <v>105.285940231</v>
      </c>
      <c r="W1221">
        <v>115.40961746799999</v>
      </c>
      <c r="X1221">
        <v>106.158262462</v>
      </c>
      <c r="Y1221"/>
      <c r="Z1221">
        <v>104.482586236</v>
      </c>
      <c r="AA1221"/>
      <c r="AB1221">
        <v>108.758782201</v>
      </c>
      <c r="AC1221">
        <v>104.39130072499999</v>
      </c>
      <c r="AD1221">
        <v>89.892508957999993</v>
      </c>
      <c r="AE1221">
        <v>106.3</v>
      </c>
      <c r="AF1221">
        <v>90.807567297000006</v>
      </c>
      <c r="AG1221">
        <v>116.4</v>
      </c>
      <c r="AH1221"/>
      <c r="AI1221">
        <v>97.791850679000007</v>
      </c>
      <c r="AJ1221">
        <v>102.98681148199999</v>
      </c>
      <c r="AK1221"/>
      <c r="AL1221">
        <v>99.278679471999993</v>
      </c>
      <c r="AM1221">
        <v>123.4</v>
      </c>
      <c r="AN1221">
        <v>106.97910850700001</v>
      </c>
      <c r="AO1221">
        <v>111</v>
      </c>
      <c r="AP1221">
        <v>109.418236373</v>
      </c>
      <c r="AQ1221">
        <v>120.41003417</v>
      </c>
      <c r="AR1221">
        <v>111.29072577300001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114</v>
      </c>
      <c r="C1222">
        <v>110.190817432</v>
      </c>
      <c r="D1222">
        <v>97.558018705999999</v>
      </c>
      <c r="E1222">
        <v>100.288398</v>
      </c>
      <c r="F1222">
        <v>116.4</v>
      </c>
      <c r="G1222"/>
      <c r="H1222">
        <v>99.916061385000006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</v>
      </c>
      <c r="N1222">
        <v>101.89508491300001</v>
      </c>
      <c r="O1222">
        <v>119.109925827</v>
      </c>
      <c r="P1222"/>
      <c r="Q1222">
        <v>107.817969662</v>
      </c>
      <c r="R1222">
        <v>97.03</v>
      </c>
      <c r="S1222">
        <v>96.266800677000006</v>
      </c>
      <c r="T1222">
        <v>113.017332862</v>
      </c>
      <c r="U1222"/>
      <c r="V1222">
        <v>106.484641638</v>
      </c>
      <c r="W1222">
        <v>117.30977581499999</v>
      </c>
      <c r="X1222">
        <v>112.184622476</v>
      </c>
      <c r="Y1222"/>
      <c r="Z1222">
        <v>101.683052825</v>
      </c>
      <c r="AA1222"/>
      <c r="AB1222">
        <v>109.882903981</v>
      </c>
      <c r="AC1222">
        <v>100.191650696</v>
      </c>
      <c r="AD1222">
        <v>91.992333971999997</v>
      </c>
      <c r="AE1222">
        <v>109.6</v>
      </c>
      <c r="AF1222">
        <v>93.407783981999998</v>
      </c>
      <c r="AG1222">
        <v>117.1</v>
      </c>
      <c r="AH1222"/>
      <c r="AI1222">
        <v>98.491792351000001</v>
      </c>
      <c r="AJ1222">
        <v>101.124903026</v>
      </c>
      <c r="AK1222"/>
      <c r="AL1222">
        <v>100.240327619</v>
      </c>
      <c r="AM1222">
        <v>126.4</v>
      </c>
      <c r="AN1222">
        <v>103.919134007</v>
      </c>
      <c r="AO1222">
        <v>110</v>
      </c>
      <c r="AP1222">
        <v>112.91881980300001</v>
      </c>
      <c r="AQ1222">
        <v>121.11009250799999</v>
      </c>
      <c r="AR1222">
        <v>110.09082576500001</v>
      </c>
      <c r="AS1222">
        <v>125.48954253799999</v>
      </c>
      <c r="AT1222">
        <v>95.262622003999994</v>
      </c>
      <c r="AU1222"/>
    </row>
    <row r="1223" spans="1:47" x14ac:dyDescent="0.35">
      <c r="A1223" s="84">
        <v>44105</v>
      </c>
      <c r="B1223">
        <v>115.4</v>
      </c>
      <c r="C1223">
        <v>117.49020914899999</v>
      </c>
      <c r="D1223">
        <v>98.885937863999999</v>
      </c>
      <c r="E1223">
        <v>100.537469</v>
      </c>
      <c r="F1223">
        <v>113.2</v>
      </c>
      <c r="G1223"/>
      <c r="H1223">
        <v>101.258503304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101.3</v>
      </c>
      <c r="N1223">
        <v>103.389086158</v>
      </c>
      <c r="O1223">
        <v>121.710142512</v>
      </c>
      <c r="P1223"/>
      <c r="Q1223">
        <v>110.118353059</v>
      </c>
      <c r="R1223">
        <v>99.57</v>
      </c>
      <c r="S1223">
        <v>97.753784285999998</v>
      </c>
      <c r="T1223">
        <v>114.184648037</v>
      </c>
      <c r="U1223"/>
      <c r="V1223">
        <v>103.288104553</v>
      </c>
      <c r="W1223">
        <v>120.210017501</v>
      </c>
      <c r="X1223">
        <v>116.368108823</v>
      </c>
      <c r="Y1223"/>
      <c r="Z1223">
        <v>100.983169472</v>
      </c>
      <c r="AA1223"/>
      <c r="AB1223">
        <v>108.571428571</v>
      </c>
      <c r="AC1223">
        <v>102.491459045</v>
      </c>
      <c r="AD1223">
        <v>93.692192317000007</v>
      </c>
      <c r="AE1223">
        <v>109</v>
      </c>
      <c r="AF1223">
        <v>94.507875655999996</v>
      </c>
      <c r="AG1223">
        <v>118.7</v>
      </c>
      <c r="AH1223"/>
      <c r="AI1223">
        <v>100.69160903300001</v>
      </c>
      <c r="AJ1223">
        <v>97.517455392000002</v>
      </c>
      <c r="AK1223"/>
      <c r="AL1223">
        <v>101.41440076799999</v>
      </c>
      <c r="AM1223">
        <v>127.2</v>
      </c>
      <c r="AN1223">
        <v>105.619119841</v>
      </c>
      <c r="AO1223">
        <v>109.9</v>
      </c>
      <c r="AP1223">
        <v>109.91831972</v>
      </c>
      <c r="AQ1223">
        <v>125.41045087099999</v>
      </c>
      <c r="AR1223">
        <v>110.190817432</v>
      </c>
      <c r="AS1223">
        <v>125.989500875</v>
      </c>
      <c r="AT1223">
        <v>96.010177623999994</v>
      </c>
      <c r="AU1223"/>
    </row>
    <row r="1224" spans="1:47" x14ac:dyDescent="0.35">
      <c r="A1224" s="84">
        <v>44136</v>
      </c>
      <c r="B1224">
        <v>114.9</v>
      </c>
      <c r="C1224">
        <v>115.590367469</v>
      </c>
      <c r="D1224">
        <v>99.411767955000002</v>
      </c>
      <c r="E1224">
        <v>102.688950183</v>
      </c>
      <c r="F1224">
        <v>116.6</v>
      </c>
      <c r="G1224"/>
      <c r="H1224">
        <v>99.764792998999994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105.3</v>
      </c>
      <c r="N1224">
        <v>102.19208516</v>
      </c>
      <c r="O1224">
        <v>120.91007584</v>
      </c>
      <c r="P1224"/>
      <c r="Q1224">
        <v>110.418403067</v>
      </c>
      <c r="R1224">
        <v>98.44</v>
      </c>
      <c r="S1224">
        <v>98.134435851000006</v>
      </c>
      <c r="T1224">
        <v>115.98868057999999</v>
      </c>
      <c r="U1224"/>
      <c r="V1224">
        <v>110.180637643</v>
      </c>
      <c r="W1224">
        <v>117.90982581900001</v>
      </c>
      <c r="X1224">
        <v>116.110796552</v>
      </c>
      <c r="Y1224"/>
      <c r="Z1224">
        <v>174.17097150500001</v>
      </c>
      <c r="AA1224"/>
      <c r="AB1224">
        <v>109.69555035099999</v>
      </c>
      <c r="AC1224">
        <v>100.091659028</v>
      </c>
      <c r="AD1224">
        <v>93.992167319000004</v>
      </c>
      <c r="AE1224">
        <v>109.4</v>
      </c>
      <c r="AF1224">
        <v>94.407867322000001</v>
      </c>
      <c r="AG1224">
        <v>120</v>
      </c>
      <c r="AH1224"/>
      <c r="AI1224">
        <v>99.991667360999998</v>
      </c>
      <c r="AJ1224">
        <v>99.030256011999995</v>
      </c>
      <c r="AK1224"/>
      <c r="AL1224">
        <v>102.197534664</v>
      </c>
      <c r="AM1224">
        <v>127.1</v>
      </c>
      <c r="AN1224">
        <v>100.03916633999999</v>
      </c>
      <c r="AO1224">
        <v>111.7</v>
      </c>
      <c r="AP1224">
        <v>114.619103184</v>
      </c>
      <c r="AQ1224">
        <v>123.710309192</v>
      </c>
      <c r="AR1224">
        <v>110.590784101</v>
      </c>
      <c r="AS1224">
        <v>127.28939255100001</v>
      </c>
      <c r="AT1224">
        <v>96.301009383999997</v>
      </c>
      <c r="AU1224"/>
    </row>
    <row r="1225" spans="1:47" x14ac:dyDescent="0.35">
      <c r="A1225" s="84">
        <v>44166</v>
      </c>
      <c r="B1225">
        <v>113.1</v>
      </c>
      <c r="C1225">
        <v>113.59053412199999</v>
      </c>
      <c r="D1225">
        <v>99.613666452000004</v>
      </c>
      <c r="E1225">
        <v>104.14485177500001</v>
      </c>
      <c r="F1225">
        <v>116.7</v>
      </c>
      <c r="G1225"/>
      <c r="H1225">
        <v>99.591404030000007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</v>
      </c>
      <c r="N1225">
        <v>103.467086223</v>
      </c>
      <c r="O1225">
        <v>120.810067506</v>
      </c>
      <c r="P1225"/>
      <c r="Q1225">
        <v>108.21803633899999</v>
      </c>
      <c r="R1225">
        <v>97.92</v>
      </c>
      <c r="S1225">
        <v>98.773004400999994</v>
      </c>
      <c r="T1225">
        <v>116.837637071</v>
      </c>
      <c r="U1225"/>
      <c r="V1225">
        <v>110.280529426</v>
      </c>
      <c r="W1225">
        <v>116.009667472</v>
      </c>
      <c r="X1225">
        <v>117.465286742</v>
      </c>
      <c r="Y1225"/>
      <c r="Z1225">
        <v>155.27412097999999</v>
      </c>
      <c r="AA1225"/>
      <c r="AB1225">
        <v>109.133489461</v>
      </c>
      <c r="AC1225">
        <v>100.69160903300001</v>
      </c>
      <c r="AD1225">
        <v>94.092158987000005</v>
      </c>
      <c r="AE1225">
        <v>111.3</v>
      </c>
      <c r="AF1225">
        <v>90.307525627000004</v>
      </c>
      <c r="AG1225">
        <v>119.1</v>
      </c>
      <c r="AH1225"/>
      <c r="AI1225">
        <v>100.191650696</v>
      </c>
      <c r="AJ1225">
        <v>102.28859581099999</v>
      </c>
      <c r="AK1225"/>
      <c r="AL1225">
        <v>102.760798487</v>
      </c>
      <c r="AM1225">
        <v>128.1</v>
      </c>
      <c r="AN1225">
        <v>101.639153007</v>
      </c>
      <c r="AO1225">
        <v>115.3</v>
      </c>
      <c r="AP1225">
        <v>113.01883647299999</v>
      </c>
      <c r="AQ1225">
        <v>121.610134178</v>
      </c>
      <c r="AR1225">
        <v>111.690692442</v>
      </c>
      <c r="AS1225">
        <v>128.38930089199999</v>
      </c>
      <c r="AT1225">
        <v>97.312128186999999</v>
      </c>
      <c r="AU1225"/>
    </row>
    <row r="1226" spans="1:47" x14ac:dyDescent="0.35">
      <c r="A1226" s="84">
        <v>44197</v>
      </c>
      <c r="B1226">
        <v>113.8</v>
      </c>
      <c r="C1226">
        <v>120.189984168</v>
      </c>
      <c r="D1226">
        <v>100.542886173</v>
      </c>
      <c r="E1226">
        <v>104.666001407</v>
      </c>
      <c r="F1226">
        <v>119.4</v>
      </c>
      <c r="G1226"/>
      <c r="H1226">
        <v>101.24320560300001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105.8</v>
      </c>
      <c r="N1226">
        <v>103.225086021</v>
      </c>
      <c r="O1226">
        <v>120.91007584</v>
      </c>
      <c r="P1226"/>
      <c r="Q1226">
        <v>110.618436406</v>
      </c>
      <c r="R1226">
        <v>100.71</v>
      </c>
      <c r="S1226">
        <v>99.900104076000005</v>
      </c>
      <c r="T1226">
        <v>114.92748496599999</v>
      </c>
      <c r="U1226"/>
      <c r="V1226">
        <v>115.375010405</v>
      </c>
      <c r="W1226">
        <v>114.90957579800001</v>
      </c>
      <c r="X1226">
        <v>116.75756858299999</v>
      </c>
      <c r="Y1226"/>
      <c r="Z1226">
        <v>158.87352107999999</v>
      </c>
      <c r="AA1226"/>
      <c r="AB1226">
        <v>106.697892272</v>
      </c>
      <c r="AC1226">
        <v>104.19131738999999</v>
      </c>
      <c r="AD1226">
        <v>96.191984000999994</v>
      </c>
      <c r="AE1226">
        <v>111.8</v>
      </c>
      <c r="AF1226">
        <v>96.408034002999997</v>
      </c>
      <c r="AG1226">
        <v>118.6</v>
      </c>
      <c r="AH1226"/>
      <c r="AI1226">
        <v>102.191484043</v>
      </c>
      <c r="AJ1226">
        <v>103.68502715299999</v>
      </c>
      <c r="AK1226"/>
      <c r="AL1226">
        <v>103.903297006</v>
      </c>
      <c r="AM1226">
        <v>129.1</v>
      </c>
      <c r="AN1226">
        <v>100.569161924</v>
      </c>
      <c r="AO1226">
        <v>111.5</v>
      </c>
      <c r="AP1226">
        <v>114.119019837</v>
      </c>
      <c r="AQ1226">
        <v>124.310359197</v>
      </c>
      <c r="AR1226">
        <v>111.590700775</v>
      </c>
      <c r="AS1226">
        <v>130.98908424300001</v>
      </c>
      <c r="AT1226">
        <v>98.429148224000002</v>
      </c>
      <c r="AU1226"/>
    </row>
    <row r="1227" spans="1:47" x14ac:dyDescent="0.35">
      <c r="A1227" s="84">
        <v>44228</v>
      </c>
      <c r="B1227">
        <v>116.2</v>
      </c>
      <c r="C1227">
        <v>118.190150821</v>
      </c>
      <c r="D1227">
        <v>98.587934449000002</v>
      </c>
      <c r="E1227">
        <v>103.53327679500001</v>
      </c>
      <c r="F1227">
        <v>116.7</v>
      </c>
      <c r="G1227"/>
      <c r="H1227">
        <v>102.463181926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104.3</v>
      </c>
      <c r="N1227">
        <v>103.083085903</v>
      </c>
      <c r="O1227">
        <v>121.010084174</v>
      </c>
      <c r="P1227"/>
      <c r="Q1227">
        <v>113.01883647299999</v>
      </c>
      <c r="R1227">
        <v>96.34</v>
      </c>
      <c r="S1227">
        <v>97.974262890999995</v>
      </c>
      <c r="T1227">
        <v>115.351963212</v>
      </c>
      <c r="U1227"/>
      <c r="V1227">
        <v>111.479230833</v>
      </c>
      <c r="W1227">
        <v>119.609967497</v>
      </c>
      <c r="X1227">
        <v>116.608977787</v>
      </c>
      <c r="Y1227"/>
      <c r="Z1227">
        <v>159.97333777700001</v>
      </c>
      <c r="AA1227"/>
      <c r="AB1227">
        <v>105.85480093699999</v>
      </c>
      <c r="AC1227">
        <v>102.69144238</v>
      </c>
      <c r="AD1227">
        <v>96.091992333999997</v>
      </c>
      <c r="AE1227">
        <v>115.4</v>
      </c>
      <c r="AF1227">
        <v>94.907908992000003</v>
      </c>
      <c r="AG1227">
        <v>121.6</v>
      </c>
      <c r="AH1227"/>
      <c r="AI1227">
        <v>99.691692359000001</v>
      </c>
      <c r="AJ1227">
        <v>102.055857254</v>
      </c>
      <c r="AK1227"/>
      <c r="AL1227">
        <v>102.75545471700001</v>
      </c>
      <c r="AM1227">
        <v>129.69999999999999</v>
      </c>
      <c r="AN1227">
        <v>102.07914934</v>
      </c>
      <c r="AO1227">
        <v>112.6</v>
      </c>
      <c r="AP1227">
        <v>114.01900316699999</v>
      </c>
      <c r="AQ1227">
        <v>126.710559213</v>
      </c>
      <c r="AR1227">
        <v>112.990584118</v>
      </c>
      <c r="AS1227">
        <v>134.28880926599999</v>
      </c>
      <c r="AT1227">
        <v>95.413342861000004</v>
      </c>
      <c r="AU1227"/>
    </row>
    <row r="1228" spans="1:47" x14ac:dyDescent="0.35">
      <c r="A1228" s="84">
        <v>44256</v>
      </c>
      <c r="B1228">
        <v>119.2</v>
      </c>
      <c r="C1228">
        <v>122.78976751899999</v>
      </c>
      <c r="D1228">
        <v>96.101471555000003</v>
      </c>
      <c r="E1228">
        <v>104.12987006</v>
      </c>
      <c r="F1228">
        <v>124.2</v>
      </c>
      <c r="G1228"/>
      <c r="H1228">
        <v>102.085444345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105.1</v>
      </c>
      <c r="N1228">
        <v>104.15708679799999</v>
      </c>
      <c r="O1228">
        <v>119.809984165</v>
      </c>
      <c r="P1228"/>
      <c r="Q1228">
        <v>111.61860310100001</v>
      </c>
      <c r="R1228">
        <v>98.07</v>
      </c>
      <c r="S1228">
        <v>99.789190067999996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149.57507082199999</v>
      </c>
      <c r="AA1228"/>
      <c r="AB1228">
        <v>110.819672131</v>
      </c>
      <c r="AC1228">
        <v>102.891425715</v>
      </c>
      <c r="AD1228">
        <v>97.291892341999997</v>
      </c>
      <c r="AE1228">
        <v>114.8</v>
      </c>
      <c r="AF1228">
        <v>96.308025669000003</v>
      </c>
      <c r="AG1228">
        <v>119.8</v>
      </c>
      <c r="AH1228"/>
      <c r="AI1228">
        <v>103.29139238400001</v>
      </c>
      <c r="AJ1228">
        <v>103.33591931700001</v>
      </c>
      <c r="AK1228"/>
      <c r="AL1228">
        <v>104.352237733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125.810484207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119.6</v>
      </c>
      <c r="C1229">
        <v>128.48929255900001</v>
      </c>
      <c r="D1229">
        <v>94.490280153</v>
      </c>
      <c r="E1229">
        <v>102.684669693</v>
      </c>
      <c r="F1229">
        <v>126.9</v>
      </c>
      <c r="G1229"/>
      <c r="H1229">
        <v>102.28229351500001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106.2</v>
      </c>
      <c r="N1229">
        <v>103.799086499</v>
      </c>
      <c r="O1229">
        <v>125.510459205</v>
      </c>
      <c r="P1229"/>
      <c r="Q1229">
        <v>111.318553092</v>
      </c>
      <c r="R1229">
        <v>98.23</v>
      </c>
      <c r="S1229">
        <v>99.981041482999998</v>
      </c>
      <c r="T1229">
        <v>115.776441457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163.472754541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122.7</v>
      </c>
      <c r="AH1229"/>
      <c r="AI1229">
        <v>101.991500708</v>
      </c>
      <c r="AJ1229">
        <v>103.33591931700001</v>
      </c>
      <c r="AK1229"/>
      <c r="AL1229">
        <v>104.478123426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127.710642554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118.7</v>
      </c>
      <c r="C1230">
        <v>128.48929255900001</v>
      </c>
      <c r="D1230">
        <v>95.515318535999995</v>
      </c>
      <c r="E1230">
        <v>102.713562999</v>
      </c>
      <c r="F1230">
        <v>122.5</v>
      </c>
      <c r="G1230"/>
      <c r="H1230">
        <v>100.402894883</v>
      </c>
      <c r="I1230">
        <v>119.690025831</v>
      </c>
      <c r="J1230">
        <v>111.581403099</v>
      </c>
      <c r="K1230">
        <v>97.008084006999994</v>
      </c>
      <c r="L1230">
        <v>111.3</v>
      </c>
      <c r="M1230">
        <v>104</v>
      </c>
      <c r="N1230">
        <v>101.911084926</v>
      </c>
      <c r="O1230">
        <v>124.11034252899999</v>
      </c>
      <c r="P1230"/>
      <c r="Q1230">
        <v>113.61893648900001</v>
      </c>
      <c r="R1230">
        <v>98.03</v>
      </c>
      <c r="S1230">
        <v>99.115824662999998</v>
      </c>
      <c r="T1230">
        <v>117.686593562</v>
      </c>
      <c r="U1230"/>
      <c r="V1230">
        <v>113.87663364700001</v>
      </c>
      <c r="W1230">
        <v>120.510042504</v>
      </c>
      <c r="X1230">
        <v>101.10321678</v>
      </c>
      <c r="Y1230"/>
      <c r="Z1230">
        <v>140.57657057200001</v>
      </c>
      <c r="AA1230"/>
      <c r="AB1230">
        <v>106.978922717</v>
      </c>
      <c r="AC1230">
        <v>102.791434047</v>
      </c>
      <c r="AD1230">
        <v>92.592283976000004</v>
      </c>
      <c r="AE1230">
        <v>112.7</v>
      </c>
      <c r="AF1230">
        <v>95.207933994000001</v>
      </c>
      <c r="AG1230">
        <v>120</v>
      </c>
      <c r="AH1230"/>
      <c r="AI1230">
        <v>102.99141738199999</v>
      </c>
      <c r="AJ1230">
        <v>102.870442203</v>
      </c>
      <c r="AK1230"/>
      <c r="AL1230">
        <v>103.627414015</v>
      </c>
      <c r="AM1230">
        <v>134.69999999999999</v>
      </c>
      <c r="AN1230">
        <v>97.339188840000006</v>
      </c>
      <c r="AO1230">
        <v>116.8</v>
      </c>
      <c r="AP1230">
        <v>110.618436406</v>
      </c>
      <c r="AQ1230">
        <v>127.01058421499999</v>
      </c>
      <c r="AR1230">
        <v>112.890592451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118.5</v>
      </c>
      <c r="C1231">
        <v>139.688359303</v>
      </c>
      <c r="D1231">
        <v>95.246755441000005</v>
      </c>
      <c r="E1231">
        <v>104.734489244</v>
      </c>
      <c r="F1231">
        <v>122.2</v>
      </c>
      <c r="G1231"/>
      <c r="H1231">
        <v>102.259871335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</v>
      </c>
      <c r="N1231">
        <v>100.549083791</v>
      </c>
      <c r="O1231">
        <v>127.31060921700001</v>
      </c>
      <c r="P1231"/>
      <c r="Q1231">
        <v>111.118519753</v>
      </c>
      <c r="R1231">
        <v>97.84</v>
      </c>
      <c r="S1231">
        <v>100.470808809</v>
      </c>
      <c r="T1231">
        <v>115.458082773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134.17763706</v>
      </c>
      <c r="AA1231"/>
      <c r="AB1231">
        <v>111.85011709600001</v>
      </c>
      <c r="AC1231">
        <v>104.991250729</v>
      </c>
      <c r="AD1231">
        <v>98.691775684999996</v>
      </c>
      <c r="AE1231">
        <v>114.3</v>
      </c>
      <c r="AF1231">
        <v>96.808067339000004</v>
      </c>
      <c r="AG1231">
        <v>122.8</v>
      </c>
      <c r="AH1231"/>
      <c r="AI1231">
        <v>104.691275727</v>
      </c>
      <c r="AJ1231">
        <v>104.499612102</v>
      </c>
      <c r="AK1231"/>
      <c r="AL1231">
        <v>104.87692439</v>
      </c>
      <c r="AM1231">
        <v>136.19999999999999</v>
      </c>
      <c r="AN1231">
        <v>95.209206589999994</v>
      </c>
      <c r="AO1231">
        <v>116.4</v>
      </c>
      <c r="AP1231">
        <v>112.018669778</v>
      </c>
      <c r="AQ1231">
        <v>128.910742562</v>
      </c>
      <c r="AR1231">
        <v>114.390467461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119.6</v>
      </c>
      <c r="C1232">
        <v>133.288892592</v>
      </c>
      <c r="D1232">
        <v>93.604791528000007</v>
      </c>
      <c r="E1232">
        <v>104.96456557</v>
      </c>
      <c r="F1232">
        <v>123.8</v>
      </c>
      <c r="G1232"/>
      <c r="H1232">
        <v>102.750343266</v>
      </c>
      <c r="I1232">
        <v>120.789934172</v>
      </c>
      <c r="J1232">
        <v>113.381103149</v>
      </c>
      <c r="K1232">
        <v>97.508125676999995</v>
      </c>
      <c r="L1232">
        <v>115.8</v>
      </c>
      <c r="M1232">
        <v>106.7</v>
      </c>
      <c r="N1232">
        <v>100.915084096</v>
      </c>
      <c r="O1232">
        <v>125.910492541</v>
      </c>
      <c r="P1232"/>
      <c r="Q1232">
        <v>113.31888648100001</v>
      </c>
      <c r="R1232">
        <v>98.49</v>
      </c>
      <c r="S1232">
        <v>100.952957364</v>
      </c>
      <c r="T1232">
        <v>115.670321896</v>
      </c>
      <c r="U1232"/>
      <c r="V1232">
        <v>115.375010405</v>
      </c>
      <c r="W1232">
        <v>119.20993416100001</v>
      </c>
      <c r="X1232">
        <v>117.843570669</v>
      </c>
      <c r="Y1232"/>
      <c r="Z1232">
        <v>169.27178803499999</v>
      </c>
      <c r="AA1232"/>
      <c r="AB1232">
        <v>115.50351288100001</v>
      </c>
      <c r="AC1232">
        <v>105.691192401</v>
      </c>
      <c r="AD1232">
        <v>98.191817349000004</v>
      </c>
      <c r="AE1232">
        <v>114.7</v>
      </c>
      <c r="AF1232">
        <v>93.807817318000005</v>
      </c>
      <c r="AG1232">
        <v>125.3</v>
      </c>
      <c r="AH1232"/>
      <c r="AI1232">
        <v>105.59120073299999</v>
      </c>
      <c r="AJ1232">
        <v>103.91776571</v>
      </c>
      <c r="AK1232"/>
      <c r="AL1232">
        <v>105.468799905</v>
      </c>
      <c r="AM1232">
        <v>138</v>
      </c>
      <c r="AN1232">
        <v>98.649177924</v>
      </c>
      <c r="AO1232">
        <v>116.5</v>
      </c>
      <c r="AP1232">
        <v>113.21886981199999</v>
      </c>
      <c r="AQ1232">
        <v>126.81056754700001</v>
      </c>
      <c r="AR1232">
        <v>113.99050079200001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119.9</v>
      </c>
      <c r="C1233">
        <v>131.18906757799999</v>
      </c>
      <c r="D1233">
        <v>93.549995539999998</v>
      </c>
      <c r="E1233">
        <v>105.280786754</v>
      </c>
      <c r="F1233">
        <v>123.5</v>
      </c>
      <c r="G1233"/>
      <c r="H1233">
        <v>101.692710562</v>
      </c>
      <c r="I1233">
        <v>119.390050829</v>
      </c>
      <c r="J1233">
        <v>110.381603066</v>
      </c>
      <c r="K1233">
        <v>92.907742311999996</v>
      </c>
      <c r="L1233">
        <v>119.6</v>
      </c>
      <c r="M1233">
        <v>102.8</v>
      </c>
      <c r="N1233">
        <v>101.38608448799999</v>
      </c>
      <c r="O1233">
        <v>122.71022585199999</v>
      </c>
      <c r="P1233"/>
      <c r="Q1233">
        <v>114.419069845</v>
      </c>
      <c r="R1233">
        <v>98.35</v>
      </c>
      <c r="S1233">
        <v>99.803805659000005</v>
      </c>
      <c r="T1233">
        <v>116.09480014099999</v>
      </c>
      <c r="U1233"/>
      <c r="V1233">
        <v>116.573711812</v>
      </c>
      <c r="W1233">
        <v>115.90965913799999</v>
      </c>
      <c r="X1233">
        <v>119.632557431</v>
      </c>
      <c r="Y1233"/>
      <c r="Z1233">
        <v>137.07715380799999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95.707975665000006</v>
      </c>
      <c r="AG1233">
        <v>122.7</v>
      </c>
      <c r="AH1233"/>
      <c r="AI1233">
        <v>102.69144238</v>
      </c>
      <c r="AJ1233">
        <v>106.361520559</v>
      </c>
      <c r="AK1233"/>
      <c r="AL1233">
        <v>104.59915719599999</v>
      </c>
      <c r="AM1233">
        <v>136.80000000000001</v>
      </c>
      <c r="AN1233">
        <v>96.729193922999997</v>
      </c>
      <c r="AO1233">
        <v>115.8</v>
      </c>
      <c r="AP1233">
        <v>109.118186364</v>
      </c>
      <c r="AQ1233">
        <v>127.61063421999999</v>
      </c>
      <c r="AR1233">
        <v>112.990584118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120.1</v>
      </c>
      <c r="C1234">
        <v>129.68919256699999</v>
      </c>
      <c r="D1234">
        <v>93.427753256000003</v>
      </c>
      <c r="E1234">
        <v>105.51059555000001</v>
      </c>
      <c r="F1234">
        <v>123.9</v>
      </c>
      <c r="G1234"/>
      <c r="H1234">
        <v>99.519953041999997</v>
      </c>
      <c r="I1234">
        <v>116.59028414300001</v>
      </c>
      <c r="J1234">
        <v>107.282119647</v>
      </c>
      <c r="K1234">
        <v>92.707725644000007</v>
      </c>
      <c r="L1234">
        <v>110.5</v>
      </c>
      <c r="M1234">
        <v>102.3</v>
      </c>
      <c r="N1234">
        <v>102.628085523</v>
      </c>
      <c r="O1234">
        <v>128.910742562</v>
      </c>
      <c r="P1234"/>
      <c r="Q1234">
        <v>114.51908651399999</v>
      </c>
      <c r="R1234">
        <v>97.25</v>
      </c>
      <c r="S1234">
        <v>98.262363540999999</v>
      </c>
      <c r="T1234">
        <v>114.92748496599999</v>
      </c>
      <c r="U1234"/>
      <c r="V1234">
        <v>118.371763922</v>
      </c>
      <c r="W1234">
        <v>115.109592466</v>
      </c>
      <c r="X1234">
        <v>117.32450818300001</v>
      </c>
      <c r="Y1234"/>
      <c r="Z1234">
        <v>124.979170138</v>
      </c>
      <c r="AA1234"/>
      <c r="AB1234">
        <v>112.505854801</v>
      </c>
      <c r="AC1234">
        <v>105.391217399</v>
      </c>
      <c r="AD1234">
        <v>90.092492292000003</v>
      </c>
      <c r="AE1234">
        <v>112.8</v>
      </c>
      <c r="AF1234">
        <v>94.807900657999994</v>
      </c>
      <c r="AG1234">
        <v>125</v>
      </c>
      <c r="AH1234"/>
      <c r="AI1234">
        <v>103.691359053</v>
      </c>
      <c r="AJ1234">
        <v>109.61986035699999</v>
      </c>
      <c r="AK1234"/>
      <c r="AL1234">
        <v>103.222754137</v>
      </c>
      <c r="AM1234">
        <v>137.69999999999999</v>
      </c>
      <c r="AN1234">
        <v>98.579178506999995</v>
      </c>
      <c r="AO1234">
        <v>117.9</v>
      </c>
      <c r="AP1234">
        <v>108.018003001</v>
      </c>
      <c r="AQ1234">
        <v>129.01075089599999</v>
      </c>
      <c r="AR1234">
        <v>112.49062578100001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121.5</v>
      </c>
      <c r="C1235">
        <v>132.48895925299999</v>
      </c>
      <c r="D1235">
        <v>92.865469575000006</v>
      </c>
      <c r="E1235">
        <v>106.61255414199999</v>
      </c>
      <c r="F1235">
        <v>117.9</v>
      </c>
      <c r="G1235"/>
      <c r="H1235">
        <v>103.003231556</v>
      </c>
      <c r="I1235">
        <v>120.989917507</v>
      </c>
      <c r="J1235">
        <v>108.081986336</v>
      </c>
      <c r="K1235">
        <v>95.907992332999996</v>
      </c>
      <c r="L1235">
        <v>118</v>
      </c>
      <c r="M1235">
        <v>101.9</v>
      </c>
      <c r="N1235">
        <v>103.35908613300001</v>
      </c>
      <c r="O1235">
        <v>124.91040920099999</v>
      </c>
      <c r="P1235"/>
      <c r="Q1235">
        <v>116.219369895</v>
      </c>
      <c r="R1235">
        <v>98.96</v>
      </c>
      <c r="S1235">
        <v>99.861153454999993</v>
      </c>
      <c r="T1235">
        <v>114.078528475</v>
      </c>
      <c r="U1235"/>
      <c r="V1235">
        <v>120.66927495199999</v>
      </c>
      <c r="W1235">
        <v>117.409784149</v>
      </c>
      <c r="X1235">
        <v>121.342649286</v>
      </c>
      <c r="Y1235"/>
      <c r="Z1235">
        <v>90.484919180000006</v>
      </c>
      <c r="AA1235"/>
      <c r="AB1235">
        <v>115.50351288100001</v>
      </c>
      <c r="AC1235">
        <v>105.191234064</v>
      </c>
      <c r="AD1235">
        <v>92.192317306999996</v>
      </c>
      <c r="AE1235">
        <v>113.2</v>
      </c>
      <c r="AF1235">
        <v>95.407950662999994</v>
      </c>
      <c r="AG1235">
        <v>123.7</v>
      </c>
      <c r="AH1235"/>
      <c r="AI1235">
        <v>103.09140904900001</v>
      </c>
      <c r="AJ1235">
        <v>104.266873545</v>
      </c>
      <c r="AK1235"/>
      <c r="AL1235">
        <v>104.468484625</v>
      </c>
      <c r="AM1235">
        <v>140.30000000000001</v>
      </c>
      <c r="AN1235">
        <v>99.019174840000005</v>
      </c>
      <c r="AO1235">
        <v>119.2</v>
      </c>
      <c r="AP1235">
        <v>110.618436406</v>
      </c>
      <c r="AQ1235">
        <v>129.810817568</v>
      </c>
      <c r="AR1235">
        <v>114.890425798</v>
      </c>
      <c r="AS1235">
        <v>138.18848429299999</v>
      </c>
      <c r="AT1235">
        <v>100.507212043</v>
      </c>
      <c r="AU1235"/>
    </row>
    <row r="1236" spans="1:47" x14ac:dyDescent="0.35">
      <c r="A1236" s="84">
        <v>44501</v>
      </c>
      <c r="B1236">
        <v>124.5</v>
      </c>
      <c r="C1236">
        <v>125.089575869</v>
      </c>
      <c r="D1236">
        <v>92.973310984999998</v>
      </c>
      <c r="E1236">
        <v>105.95202106000001</v>
      </c>
      <c r="F1236">
        <v>127.1</v>
      </c>
      <c r="G1236"/>
      <c r="H1236">
        <v>102.357846452</v>
      </c>
      <c r="I1236">
        <v>123.38971752400001</v>
      </c>
      <c r="J1236">
        <v>114.680886519</v>
      </c>
      <c r="K1236">
        <v>96.608050671000001</v>
      </c>
      <c r="L1236">
        <v>120</v>
      </c>
      <c r="M1236">
        <v>104.5</v>
      </c>
      <c r="N1236">
        <v>105.536087947</v>
      </c>
      <c r="O1236">
        <v>128.810734228</v>
      </c>
      <c r="P1236"/>
      <c r="Q1236">
        <v>116.219369895</v>
      </c>
      <c r="R1236">
        <v>97.94</v>
      </c>
      <c r="S1236">
        <v>101.153489339</v>
      </c>
      <c r="T1236">
        <v>114.184648037</v>
      </c>
      <c r="U1236"/>
      <c r="V1236">
        <v>120.069924249</v>
      </c>
      <c r="W1236">
        <v>120.510042504</v>
      </c>
      <c r="X1236">
        <v>116.98774175699999</v>
      </c>
      <c r="Y1236"/>
      <c r="Z1236">
        <v>125.279120147</v>
      </c>
      <c r="AA1236"/>
      <c r="AB1236">
        <v>111.194379391</v>
      </c>
      <c r="AC1236">
        <v>106.791100742</v>
      </c>
      <c r="AD1236">
        <v>97.091909008000002</v>
      </c>
      <c r="AE1236">
        <v>115</v>
      </c>
      <c r="AF1236">
        <v>95.407950662999994</v>
      </c>
      <c r="AG1236">
        <v>121.1</v>
      </c>
      <c r="AH1236"/>
      <c r="AI1236">
        <v>104.091325723</v>
      </c>
      <c r="AJ1236">
        <v>101.124903026</v>
      </c>
      <c r="AK1236"/>
      <c r="AL1236">
        <v>106.098827235</v>
      </c>
      <c r="AM1236">
        <v>145.80000000000001</v>
      </c>
      <c r="AN1236">
        <v>101.039158007</v>
      </c>
      <c r="AO1236">
        <v>119.9</v>
      </c>
      <c r="AP1236">
        <v>120.220036673</v>
      </c>
      <c r="AQ1236">
        <v>134.11117593099999</v>
      </c>
      <c r="AR1236">
        <v>114.890425798</v>
      </c>
      <c r="AS1236">
        <v>142.188150987</v>
      </c>
      <c r="AT1236">
        <v>101.102956062</v>
      </c>
      <c r="AU1236"/>
    </row>
    <row r="1237" spans="1:47" x14ac:dyDescent="0.35">
      <c r="A1237" s="84">
        <v>44531</v>
      </c>
      <c r="B1237">
        <v>124.4</v>
      </c>
      <c r="C1237">
        <v>127.889342555</v>
      </c>
      <c r="D1237">
        <v>95.388782411999998</v>
      </c>
      <c r="E1237">
        <v>106.201627121</v>
      </c>
      <c r="F1237">
        <v>126.2</v>
      </c>
      <c r="G1237"/>
      <c r="H1237">
        <v>101.16515291899999</v>
      </c>
      <c r="I1237">
        <v>118.490125823</v>
      </c>
      <c r="J1237">
        <v>110.481586402</v>
      </c>
      <c r="K1237">
        <v>97.808150678999993</v>
      </c>
      <c r="L1237">
        <v>120.1</v>
      </c>
      <c r="M1237">
        <v>105.8</v>
      </c>
      <c r="N1237">
        <v>105.452087877</v>
      </c>
      <c r="O1237">
        <v>130.510875906</v>
      </c>
      <c r="P1237"/>
      <c r="Q1237">
        <v>119.91998666400001</v>
      </c>
      <c r="R1237">
        <v>97.86</v>
      </c>
      <c r="S1237">
        <v>101.14820308900001</v>
      </c>
      <c r="T1237">
        <v>114.290767598</v>
      </c>
      <c r="U1237"/>
      <c r="V1237">
        <v>120.569383168</v>
      </c>
      <c r="W1237">
        <v>121.41011751000001</v>
      </c>
      <c r="X1237">
        <v>118.586253902</v>
      </c>
      <c r="Y1237"/>
      <c r="Z1237">
        <v>137.87702049699999</v>
      </c>
      <c r="AA1237"/>
      <c r="AB1237">
        <v>118.59484777500001</v>
      </c>
      <c r="AC1237">
        <v>105.691192401</v>
      </c>
      <c r="AD1237">
        <v>96.991917340000001</v>
      </c>
      <c r="AE1237">
        <v>118.9</v>
      </c>
      <c r="AF1237">
        <v>97.108092341000003</v>
      </c>
      <c r="AG1237">
        <v>126.1</v>
      </c>
      <c r="AH1237"/>
      <c r="AI1237">
        <v>106.09115907</v>
      </c>
      <c r="AJ1237">
        <v>103.91776571</v>
      </c>
      <c r="AK1237"/>
      <c r="AL1237">
        <v>106.52139479</v>
      </c>
      <c r="AM1237">
        <v>145.80000000000001</v>
      </c>
      <c r="AN1237">
        <v>102.36914692400001</v>
      </c>
      <c r="AO1237">
        <v>121.7</v>
      </c>
      <c r="AP1237">
        <v>118.81980330099999</v>
      </c>
      <c r="AQ1237">
        <v>136.51137594799999</v>
      </c>
      <c r="AR1237">
        <v>115.19040080000001</v>
      </c>
      <c r="AS1237">
        <v>144.48795933700001</v>
      </c>
      <c r="AT1237">
        <v>100.90235850000001</v>
      </c>
      <c r="AU1237"/>
    </row>
    <row r="1238" spans="1:47" x14ac:dyDescent="0.35">
      <c r="A1238" s="84">
        <v>44562</v>
      </c>
      <c r="B1238">
        <v>127.2</v>
      </c>
      <c r="C1238">
        <v>128.88925922799999</v>
      </c>
      <c r="D1238">
        <v>93.640639575999998</v>
      </c>
      <c r="E1238">
        <v>105.852767203</v>
      </c>
      <c r="F1238">
        <v>126.7</v>
      </c>
      <c r="G1238"/>
      <c r="H1238">
        <v>99.821453383000005</v>
      </c>
      <c r="I1238">
        <v>126.789434214</v>
      </c>
      <c r="J1238">
        <v>114.180969838</v>
      </c>
      <c r="K1238">
        <v>98.108175681000006</v>
      </c>
      <c r="L1238">
        <v>120.4</v>
      </c>
      <c r="M1238">
        <v>105.1</v>
      </c>
      <c r="N1238">
        <v>105.101087584</v>
      </c>
      <c r="O1238">
        <v>123.81031752600001</v>
      </c>
      <c r="P1238"/>
      <c r="Q1238">
        <v>116.219369895</v>
      </c>
      <c r="R1238">
        <v>99.58</v>
      </c>
      <c r="S1238">
        <v>100.781005267</v>
      </c>
      <c r="T1238">
        <v>113.760169791</v>
      </c>
      <c r="U1238"/>
      <c r="V1238">
        <v>115.375010405</v>
      </c>
      <c r="W1238">
        <v>122.71022585199999</v>
      </c>
      <c r="X1238">
        <v>119.00991113400001</v>
      </c>
      <c r="Y1238"/>
      <c r="Z1238">
        <v>130.278286952</v>
      </c>
      <c r="AA1238"/>
      <c r="AB1238">
        <v>122.24824356000001</v>
      </c>
      <c r="AC1238">
        <v>102.09149237600001</v>
      </c>
      <c r="AD1238">
        <v>94.892092325999997</v>
      </c>
      <c r="AE1238">
        <v>119.4</v>
      </c>
      <c r="AF1238">
        <v>97.508125676999995</v>
      </c>
      <c r="AG1238">
        <v>125.1</v>
      </c>
      <c r="AH1238"/>
      <c r="AI1238">
        <v>104.891259062</v>
      </c>
      <c r="AJ1238">
        <v>104.965089216</v>
      </c>
      <c r="AK1238"/>
      <c r="AL1238">
        <v>106.176945211</v>
      </c>
      <c r="AM1238">
        <v>149.30000000000001</v>
      </c>
      <c r="AN1238">
        <v>97.139190506999995</v>
      </c>
      <c r="AO1238"/>
      <c r="AP1238">
        <v>115.819303217</v>
      </c>
      <c r="AQ1238">
        <v>137.61146762199999</v>
      </c>
      <c r="AR1238">
        <v>114.290475794</v>
      </c>
      <c r="AS1238">
        <v>141.188234314</v>
      </c>
      <c r="AT1238">
        <v>101.286399211</v>
      </c>
      <c r="AU1238"/>
    </row>
    <row r="1239" spans="1:47" x14ac:dyDescent="0.35">
      <c r="A1239" s="84">
        <v>44593</v>
      </c>
      <c r="B1239">
        <v>126.2</v>
      </c>
      <c r="C1239">
        <v>127.989334222</v>
      </c>
      <c r="D1239">
        <v>94.241611844000005</v>
      </c>
      <c r="E1239">
        <v>106.580717999</v>
      </c>
      <c r="F1239">
        <v>130</v>
      </c>
      <c r="G1239"/>
      <c r="H1239">
        <v>99.225283703000002</v>
      </c>
      <c r="I1239">
        <v>130.37827028800001</v>
      </c>
      <c r="J1239">
        <v>110.381603066</v>
      </c>
      <c r="K1239">
        <v>98.208184015</v>
      </c>
      <c r="L1239">
        <v>122.7</v>
      </c>
      <c r="M1239">
        <v>105.7</v>
      </c>
      <c r="N1239">
        <v>106.225088521</v>
      </c>
      <c r="O1239">
        <v>123.110259188</v>
      </c>
      <c r="P1239"/>
      <c r="Q1239">
        <v>116.619436573</v>
      </c>
      <c r="R1239">
        <v>98.22</v>
      </c>
      <c r="S1239">
        <v>101.765867262</v>
      </c>
      <c r="T1239">
        <v>113.44181110700001</v>
      </c>
      <c r="U1239"/>
      <c r="V1239">
        <v>118.171980355</v>
      </c>
      <c r="W1239">
        <v>125.310442537</v>
      </c>
      <c r="X1239">
        <v>117.98872404700001</v>
      </c>
      <c r="Y1239"/>
      <c r="Z1239">
        <v>135.77737043799999</v>
      </c>
      <c r="AA1239"/>
      <c r="AB1239">
        <v>126.37002341900001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</v>
      </c>
      <c r="AH1239"/>
      <c r="AI1239">
        <v>103.29139238400001</v>
      </c>
      <c r="AJ1239">
        <v>104.150504267</v>
      </c>
      <c r="AK1239"/>
      <c r="AL1239">
        <v>107.16785702599999</v>
      </c>
      <c r="AM1239">
        <v>152.19999999999999</v>
      </c>
      <c r="AN1239">
        <v>97.979183507000002</v>
      </c>
      <c r="AO1239"/>
      <c r="AP1239">
        <v>113.31888648100001</v>
      </c>
      <c r="AQ1239">
        <v>126.81056754700001</v>
      </c>
      <c r="AR1239">
        <v>113.99050079200001</v>
      </c>
      <c r="AS1239">
        <v>147.08774268799999</v>
      </c>
      <c r="AT1239">
        <v>102.03276493</v>
      </c>
      <c r="AU1239"/>
    </row>
    <row r="1240" spans="1:47" x14ac:dyDescent="0.35">
      <c r="A1240" s="84">
        <v>44621</v>
      </c>
      <c r="B1240">
        <v>127.7</v>
      </c>
      <c r="C1240">
        <v>127.789350887</v>
      </c>
      <c r="D1240">
        <v>94.764149992</v>
      </c>
      <c r="E1240">
        <v>107.671172774</v>
      </c>
      <c r="F1240">
        <v>129.4</v>
      </c>
      <c r="G1240"/>
      <c r="H1240">
        <v>102.346652288</v>
      </c>
      <c r="I1240">
        <v>125.3</v>
      </c>
      <c r="J1240">
        <v>112.681219797</v>
      </c>
      <c r="K1240">
        <v>93.507792316000007</v>
      </c>
      <c r="L1240">
        <v>127.1</v>
      </c>
      <c r="M1240">
        <v>104</v>
      </c>
      <c r="N1240">
        <v>104.034086695</v>
      </c>
      <c r="O1240">
        <v>129.310775898</v>
      </c>
      <c r="P1240"/>
      <c r="Q1240">
        <v>115.019169862</v>
      </c>
      <c r="R1240">
        <v>97.79</v>
      </c>
      <c r="S1240">
        <v>101.40068992499999</v>
      </c>
      <c r="T1240">
        <v>113.44181110700001</v>
      </c>
      <c r="U1240"/>
      <c r="V1240">
        <v>124.365270956</v>
      </c>
      <c r="W1240">
        <v>124.91040920099999</v>
      </c>
      <c r="X1240">
        <v>119.245587782</v>
      </c>
      <c r="Y1240"/>
      <c r="Z1240">
        <v>137.477087152</v>
      </c>
      <c r="AA1240"/>
      <c r="AB1240">
        <v>122.24824356000001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126.1</v>
      </c>
      <c r="AH1240"/>
      <c r="AI1240">
        <v>103.791350721</v>
      </c>
      <c r="AJ1240">
        <v>106.710628394</v>
      </c>
      <c r="AK1240"/>
      <c r="AL1240">
        <v>107.04735347499999</v>
      </c>
      <c r="AM1240">
        <v>153.1</v>
      </c>
      <c r="AN1240">
        <v>102.989141757</v>
      </c>
      <c r="AO1240"/>
      <c r="AP1240">
        <v>107.51791965300001</v>
      </c>
      <c r="AQ1240">
        <v>131.010917576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128.69999999999999</v>
      </c>
      <c r="C1241">
        <v>126.18948421</v>
      </c>
      <c r="D1241">
        <v>94.903006129000005</v>
      </c>
      <c r="E1241">
        <v>109.144731386</v>
      </c>
      <c r="F1241">
        <v>127.5</v>
      </c>
      <c r="G1241"/>
      <c r="H1241">
        <v>99.120806989000002</v>
      </c>
      <c r="I1241"/>
      <c r="J1241">
        <v>111.18146975499999</v>
      </c>
      <c r="K1241">
        <v>94.907908992000003</v>
      </c>
      <c r="L1241">
        <v>127.9</v>
      </c>
      <c r="M1241">
        <v>103.9</v>
      </c>
      <c r="N1241">
        <v>106.410088675</v>
      </c>
      <c r="O1241">
        <v>130.61088423999999</v>
      </c>
      <c r="P1241"/>
      <c r="Q1241">
        <v>118.81980330099999</v>
      </c>
      <c r="R1241">
        <v>97.46</v>
      </c>
      <c r="S1241">
        <v>101.804708328</v>
      </c>
      <c r="T1241">
        <v>113.229571984</v>
      </c>
      <c r="U1241"/>
      <c r="V1241">
        <v>114.97544327</v>
      </c>
      <c r="W1241">
        <v>123.01025085400001</v>
      </c>
      <c r="X1241">
        <v>123.88628267999999</v>
      </c>
      <c r="Y1241"/>
      <c r="Z1241">
        <v>116.480586569</v>
      </c>
      <c r="AA1241"/>
      <c r="AB1241">
        <v>121.40515222499999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126</v>
      </c>
      <c r="AH1241"/>
      <c r="AI1241">
        <v>109.290892426</v>
      </c>
      <c r="AJ1241">
        <v>106.47788983700001</v>
      </c>
      <c r="AK1241"/>
      <c r="AL1241">
        <v>107.008180755</v>
      </c>
      <c r="AM1241">
        <v>152.5</v>
      </c>
      <c r="AN1241">
        <v>100.809159924</v>
      </c>
      <c r="AO1241"/>
      <c r="AP1241">
        <v>106.417736289</v>
      </c>
      <c r="AQ1241">
        <v>130.61088423999999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129.30000000000001</v>
      </c>
      <c r="C1242">
        <v>127.08940921600001</v>
      </c>
      <c r="D1242">
        <v>95.234721682</v>
      </c>
      <c r="E1242">
        <v>108.641506304</v>
      </c>
      <c r="F1242">
        <v>129</v>
      </c>
      <c r="G1242"/>
      <c r="H1242">
        <v>100.66378584100001</v>
      </c>
      <c r="I1242"/>
      <c r="J1242">
        <v>113.381103149</v>
      </c>
      <c r="K1242">
        <v>95.507958997000003</v>
      </c>
      <c r="L1242">
        <v>131.30000000000001</v>
      </c>
      <c r="M1242">
        <v>105.3</v>
      </c>
      <c r="N1242">
        <v>106.325088604</v>
      </c>
      <c r="O1242">
        <v>130.01083423599999</v>
      </c>
      <c r="P1242"/>
      <c r="Q1242">
        <v>118.81980330099999</v>
      </c>
      <c r="R1242">
        <v>97.61</v>
      </c>
      <c r="S1242">
        <v>100.49126756299999</v>
      </c>
      <c r="T1242">
        <v>113.65405023</v>
      </c>
      <c r="U1242"/>
      <c r="V1242">
        <v>118.67143927399999</v>
      </c>
      <c r="W1242">
        <v>124.61038419899999</v>
      </c>
      <c r="X1242">
        <v>120.85707069</v>
      </c>
      <c r="Y1242"/>
      <c r="Z1242">
        <v>143.576070655</v>
      </c>
      <c r="AA1242"/>
      <c r="AB1242">
        <v>125.33957845400001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126.4</v>
      </c>
      <c r="AH1242"/>
      <c r="AI1242">
        <v>107.391050746</v>
      </c>
      <c r="AJ1242">
        <v>107.292474787</v>
      </c>
      <c r="AK1242"/>
      <c r="AL1242">
        <v>106.272217361</v>
      </c>
      <c r="AM1242">
        <v>151.5</v>
      </c>
      <c r="AN1242">
        <v>100.329163924</v>
      </c>
      <c r="AO1242"/>
      <c r="AP1242">
        <v>108.718119687</v>
      </c>
      <c r="AQ1242">
        <v>131.51095924699999</v>
      </c>
      <c r="AR1242">
        <v>114.490459128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128.69999999999999</v>
      </c>
      <c r="C1243">
        <v>124.089659195</v>
      </c>
      <c r="D1243">
        <v>94.840172956999993</v>
      </c>
      <c r="E1243">
        <v>109.237296978</v>
      </c>
      <c r="F1243">
        <v>134</v>
      </c>
      <c r="G1243"/>
      <c r="H1243">
        <v>100.52487254099999</v>
      </c>
      <c r="I1243"/>
      <c r="J1243">
        <v>115.480753208</v>
      </c>
      <c r="K1243">
        <v>96.808067339000004</v>
      </c>
      <c r="L1243">
        <v>133.19999999999999</v>
      </c>
      <c r="M1243">
        <v>106.2</v>
      </c>
      <c r="N1243">
        <v>107.47108955900001</v>
      </c>
      <c r="O1243">
        <v>127.210600883</v>
      </c>
      <c r="P1243"/>
      <c r="Q1243">
        <v>120.02000333399999</v>
      </c>
      <c r="R1243">
        <v>98.86</v>
      </c>
      <c r="S1243">
        <v>101.976469943</v>
      </c>
      <c r="T1243">
        <v>113.33569154600001</v>
      </c>
      <c r="U1243"/>
      <c r="V1243">
        <v>122.866894198</v>
      </c>
      <c r="W1243">
        <v>125.310442537</v>
      </c>
      <c r="X1243">
        <v>125.166519424</v>
      </c>
      <c r="Y1243"/>
      <c r="Z1243">
        <v>154.47425429099999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93.507792316000007</v>
      </c>
      <c r="AG1243">
        <v>123.7</v>
      </c>
      <c r="AH1243"/>
      <c r="AI1243">
        <v>106.291142405</v>
      </c>
      <c r="AJ1243">
        <v>105.546935609</v>
      </c>
      <c r="AK1243"/>
      <c r="AL1243">
        <v>107.66416310699999</v>
      </c>
      <c r="AM1243">
        <v>151.19999999999999</v>
      </c>
      <c r="AN1243">
        <v>99.229173090000003</v>
      </c>
      <c r="AO1243"/>
      <c r="AP1243">
        <v>106.71778629799999</v>
      </c>
      <c r="AQ1243">
        <v>131.310942579</v>
      </c>
      <c r="AR1243">
        <v>116.49029247599999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123.4</v>
      </c>
      <c r="C1244">
        <v>126.18948421</v>
      </c>
      <c r="D1244">
        <v>95.325806111999995</v>
      </c>
      <c r="E1244">
        <v>109.79322559000001</v>
      </c>
      <c r="F1244">
        <v>123.8</v>
      </c>
      <c r="G1244"/>
      <c r="H1244">
        <v>98.363048816000003</v>
      </c>
      <c r="I1244"/>
      <c r="J1244">
        <v>114.880853191</v>
      </c>
      <c r="K1244">
        <v>96.208017334999994</v>
      </c>
      <c r="L1244">
        <v>130.1</v>
      </c>
      <c r="M1244">
        <v>104.1</v>
      </c>
      <c r="N1244">
        <v>106.30208858500001</v>
      </c>
      <c r="O1244">
        <v>117.409784149</v>
      </c>
      <c r="P1244"/>
      <c r="Q1244">
        <v>116.819469912</v>
      </c>
      <c r="R1244">
        <v>97.18</v>
      </c>
      <c r="S1244">
        <v>102.204564265</v>
      </c>
      <c r="T1244">
        <v>112.592854616</v>
      </c>
      <c r="U1244"/>
      <c r="V1244">
        <v>123.96570382100001</v>
      </c>
      <c r="W1244">
        <v>126.01050087500001</v>
      </c>
      <c r="X1244">
        <v>120.576078088</v>
      </c>
      <c r="Y1244"/>
      <c r="Z1244">
        <v>128.97850358299999</v>
      </c>
      <c r="AA1244"/>
      <c r="AB1244">
        <v>123.091334895</v>
      </c>
      <c r="AC1244">
        <v>104.39130072499999</v>
      </c>
      <c r="AD1244">
        <v>97.191900674999999</v>
      </c>
      <c r="AE1244">
        <v>118.2</v>
      </c>
      <c r="AF1244">
        <v>93.907825652</v>
      </c>
      <c r="AG1244">
        <v>122.1</v>
      </c>
      <c r="AH1244"/>
      <c r="AI1244">
        <v>106.591117407</v>
      </c>
      <c r="AJ1244">
        <v>107.87432117900001</v>
      </c>
      <c r="AK1244"/>
      <c r="AL1244">
        <v>107.300744861</v>
      </c>
      <c r="AM1244">
        <v>151.9</v>
      </c>
      <c r="AN1244">
        <v>99.119174006999998</v>
      </c>
      <c r="AO1244"/>
      <c r="AP1244">
        <v>108.018003001</v>
      </c>
      <c r="AQ1244">
        <v>131.910992583</v>
      </c>
      <c r="AR1244">
        <v>125.58953420500001</v>
      </c>
      <c r="AS1244">
        <v>137.88850929099999</v>
      </c>
      <c r="AT1244">
        <v>103.60591387700001</v>
      </c>
      <c r="AU1244"/>
    </row>
    <row r="1245" spans="1:47" x14ac:dyDescent="0.35">
      <c r="A1245" s="84">
        <v>44774</v>
      </c>
      <c r="B1245">
        <v>129</v>
      </c>
      <c r="C1245">
        <v>121.889842513</v>
      </c>
      <c r="D1245">
        <v>94.717886633000006</v>
      </c>
      <c r="E1245">
        <v>109.243182651</v>
      </c>
      <c r="F1245">
        <v>130.1</v>
      </c>
      <c r="G1245"/>
      <c r="H1245">
        <v>96.429305073999998</v>
      </c>
      <c r="I1245"/>
      <c r="J1245">
        <v>115.98066988799999</v>
      </c>
      <c r="K1245">
        <v>95.807983999000001</v>
      </c>
      <c r="L1245">
        <v>131.6</v>
      </c>
      <c r="M1245">
        <v>105.8</v>
      </c>
      <c r="N1245">
        <v>106.46808872299999</v>
      </c>
      <c r="O1245">
        <v>123.110259188</v>
      </c>
      <c r="P1245"/>
      <c r="Q1245">
        <v>117.419569928</v>
      </c>
      <c r="R1245">
        <v>99.63</v>
      </c>
      <c r="S1245">
        <v>102.751621082</v>
      </c>
      <c r="T1245">
        <v>111.00106119599999</v>
      </c>
      <c r="U1245"/>
      <c r="V1245">
        <v>122.66711063</v>
      </c>
      <c r="W1245">
        <v>126.410534211</v>
      </c>
      <c r="X1245">
        <v>118.469498122</v>
      </c>
      <c r="Y1245"/>
      <c r="Z1245">
        <v>147.37543742700001</v>
      </c>
      <c r="AA1245"/>
      <c r="AB1245">
        <v>127.306791569</v>
      </c>
      <c r="AC1245">
        <v>106.691109074</v>
      </c>
      <c r="AD1245">
        <v>99.691692359000001</v>
      </c>
      <c r="AE1245">
        <v>116.6</v>
      </c>
      <c r="AF1245">
        <v>94.107842320000003</v>
      </c>
      <c r="AG1245">
        <v>122.6</v>
      </c>
      <c r="AH1245"/>
      <c r="AI1245">
        <v>104.891259062</v>
      </c>
      <c r="AJ1245">
        <v>111.249030256</v>
      </c>
      <c r="AK1245"/>
      <c r="AL1245">
        <v>107.853999849</v>
      </c>
      <c r="AM1245">
        <v>152.30000000000001</v>
      </c>
      <c r="AN1245">
        <v>100.99915833999999</v>
      </c>
      <c r="AO1245"/>
      <c r="AP1245">
        <v>107.11785297500001</v>
      </c>
      <c r="AQ1245">
        <v>132.911075923</v>
      </c>
      <c r="AR1245">
        <v>116.69027581</v>
      </c>
      <c r="AS1245">
        <v>141.188234314</v>
      </c>
      <c r="AT1245">
        <v>103.534817262</v>
      </c>
      <c r="AU1245"/>
    </row>
    <row r="1246" spans="1:47" x14ac:dyDescent="0.35">
      <c r="A1246" s="84">
        <v>44805</v>
      </c>
      <c r="B1246">
        <v>127.5</v>
      </c>
      <c r="C1246">
        <v>131.18906757799999</v>
      </c>
      <c r="D1246">
        <v>94.059696212000006</v>
      </c>
      <c r="E1246">
        <v>109.65946028400001</v>
      </c>
      <c r="F1246">
        <v>138</v>
      </c>
      <c r="G1246"/>
      <c r="H1246">
        <v>98.583401808999994</v>
      </c>
      <c r="I1246"/>
      <c r="J1246">
        <v>115.98066988799999</v>
      </c>
      <c r="K1246">
        <v>97.108092341000003</v>
      </c>
      <c r="L1246">
        <v>134.69999999999999</v>
      </c>
      <c r="M1246">
        <v>106.6</v>
      </c>
      <c r="N1246">
        <v>106.357088631</v>
      </c>
      <c r="O1246">
        <v>118.70989249100001</v>
      </c>
      <c r="P1246"/>
      <c r="Q1246">
        <v>119.019836639</v>
      </c>
      <c r="R1246">
        <v>98.77</v>
      </c>
      <c r="S1246">
        <v>102.739123023</v>
      </c>
      <c r="T1246">
        <v>111.31941988</v>
      </c>
      <c r="U1246"/>
      <c r="V1246">
        <v>116.87338716399999</v>
      </c>
      <c r="W1246">
        <v>128.210684224</v>
      </c>
      <c r="X1246">
        <v>121.541003191</v>
      </c>
      <c r="Y1246"/>
      <c r="Z1246">
        <v>157.873687719</v>
      </c>
      <c r="AA1246"/>
      <c r="AB1246">
        <v>127.213114754</v>
      </c>
      <c r="AC1246">
        <v>104.891259062</v>
      </c>
      <c r="AD1246">
        <v>98.391800683</v>
      </c>
      <c r="AE1246">
        <v>114.3</v>
      </c>
      <c r="AF1246">
        <v>95.907992332999996</v>
      </c>
      <c r="AG1246">
        <v>121.6</v>
      </c>
      <c r="AH1246"/>
      <c r="AI1246">
        <v>106.791100742</v>
      </c>
      <c r="AJ1246">
        <v>108.456167572</v>
      </c>
      <c r="AK1246"/>
      <c r="AL1246">
        <v>107.84041777900001</v>
      </c>
      <c r="AM1246">
        <v>152</v>
      </c>
      <c r="AN1246">
        <v>98.959175340000002</v>
      </c>
      <c r="AO1246"/>
      <c r="AP1246">
        <v>106.31771962000001</v>
      </c>
      <c r="AQ1246">
        <v>130.61088423999999</v>
      </c>
      <c r="AR1246">
        <v>118.690109158</v>
      </c>
      <c r="AS1246">
        <v>138.98841763199999</v>
      </c>
      <c r="AT1246">
        <v>103.930856146</v>
      </c>
      <c r="AU1246"/>
    </row>
    <row r="1247" spans="1:47" x14ac:dyDescent="0.35">
      <c r="A1247" s="84">
        <v>44835</v>
      </c>
      <c r="B1247">
        <v>126.7</v>
      </c>
      <c r="C1247">
        <v>128.58928422599999</v>
      </c>
      <c r="D1247">
        <v>94.327114283</v>
      </c>
      <c r="E1247">
        <v>108.6877891</v>
      </c>
      <c r="F1247"/>
      <c r="G1247"/>
      <c r="H1247">
        <v>99.323110323999998</v>
      </c>
      <c r="I1247"/>
      <c r="J1247">
        <v>111.78136977200001</v>
      </c>
      <c r="K1247">
        <v>96.708059004999996</v>
      </c>
      <c r="L1247">
        <v>131.5</v>
      </c>
      <c r="M1247">
        <v>104.5</v>
      </c>
      <c r="N1247">
        <v>105.901088251</v>
      </c>
      <c r="O1247">
        <v>117.509792483</v>
      </c>
      <c r="P1247"/>
      <c r="Q1247">
        <v>116.219369895</v>
      </c>
      <c r="R1247">
        <v>96.25</v>
      </c>
      <c r="S1247">
        <v>101.816433476</v>
      </c>
      <c r="T1247">
        <v>111.31941988</v>
      </c>
      <c r="U1247"/>
      <c r="V1247">
        <v>117.47273786700001</v>
      </c>
      <c r="W1247">
        <v>123.710309192</v>
      </c>
      <c r="X1247">
        <v>116.44047587</v>
      </c>
      <c r="Y1247"/>
      <c r="Z1247">
        <v>140.97650391600001</v>
      </c>
      <c r="AA1247"/>
      <c r="AB1247">
        <v>120.65573770500001</v>
      </c>
      <c r="AC1247">
        <v>103.791350721</v>
      </c>
      <c r="AD1247">
        <v>95.292058995000005</v>
      </c>
      <c r="AE1247">
        <v>110.3</v>
      </c>
      <c r="AF1247">
        <v>91.707642304000004</v>
      </c>
      <c r="AG1247">
        <v>121.8</v>
      </c>
      <c r="AH1247"/>
      <c r="AI1247">
        <v>105.091242396</v>
      </c>
      <c r="AJ1247">
        <v>107.17610550800001</v>
      </c>
      <c r="AK1247"/>
      <c r="AL1247">
        <v>106.711161422</v>
      </c>
      <c r="AM1247">
        <v>151</v>
      </c>
      <c r="AN1247">
        <v>97.169190256999997</v>
      </c>
      <c r="AO1247"/>
      <c r="AP1247">
        <v>107.71795299199999</v>
      </c>
      <c r="AQ1247">
        <v>130.21085090400001</v>
      </c>
      <c r="AR1247">
        <v>117.09024248</v>
      </c>
      <c r="AS1247">
        <v>142.188150987</v>
      </c>
      <c r="AT1247">
        <v>103.865907355</v>
      </c>
      <c r="AU1247"/>
    </row>
    <row r="1248" spans="1:47" x14ac:dyDescent="0.35">
      <c r="A1248" s="84">
        <v>44866</v>
      </c>
      <c r="B1248"/>
      <c r="C1248">
        <v>131.989000917</v>
      </c>
      <c r="D1248">
        <v>94.238033645000002</v>
      </c>
      <c r="E1248"/>
      <c r="F1248"/>
      <c r="G1248"/>
      <c r="H1248">
        <v>97.080281651999996</v>
      </c>
      <c r="I1248"/>
      <c r="J1248">
        <v>115.180803199</v>
      </c>
      <c r="K1248"/>
      <c r="L1248"/>
      <c r="M1248"/>
      <c r="N1248"/>
      <c r="O1248">
        <v>113.109425785</v>
      </c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>
        <v>95.592033997000001</v>
      </c>
      <c r="AE1248">
        <v>110.7</v>
      </c>
      <c r="AF1248"/>
      <c r="AG1248">
        <v>126</v>
      </c>
      <c r="AH1248"/>
      <c r="AI1248"/>
      <c r="AJ1248"/>
      <c r="AK1248"/>
      <c r="AL1248"/>
      <c r="AM1248">
        <v>152.9</v>
      </c>
      <c r="AN1248">
        <v>100.72916059000001</v>
      </c>
      <c r="AO1248"/>
      <c r="AP1248"/>
      <c r="AQ1248"/>
      <c r="AR1248"/>
      <c r="AS1248"/>
      <c r="AT1248">
        <v>103.637942059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538</v>
      </c>
      <c r="B1" t="s">
        <v>530</v>
      </c>
      <c r="C1" t="s">
        <v>531</v>
      </c>
      <c r="D1" t="s">
        <v>524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505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532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535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517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516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349</v>
      </c>
      <c r="B65">
        <v>107</v>
      </c>
    </row>
    <row r="66" spans="1:2" x14ac:dyDescent="0.35">
      <c r="A66" t="s">
        <v>121</v>
      </c>
      <c r="B66">
        <v>107</v>
      </c>
    </row>
    <row r="67" spans="1:2" x14ac:dyDescent="0.35">
      <c r="A67" t="s">
        <v>139</v>
      </c>
      <c r="B67">
        <v>106</v>
      </c>
    </row>
    <row r="68" spans="1:2" x14ac:dyDescent="0.35">
      <c r="A68" t="s">
        <v>247</v>
      </c>
      <c r="B68">
        <v>106</v>
      </c>
    </row>
    <row r="69" spans="1:2" x14ac:dyDescent="0.35">
      <c r="A69" t="s">
        <v>470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509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539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515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497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540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541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542</v>
      </c>
      <c r="B115">
        <v>24</v>
      </c>
    </row>
    <row r="116" spans="1:2" x14ac:dyDescent="0.35">
      <c r="A116" t="s">
        <v>543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514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544</v>
      </c>
      <c r="B142">
        <v>14</v>
      </c>
    </row>
    <row r="143" spans="1:2" x14ac:dyDescent="0.35">
      <c r="A143" t="s">
        <v>545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511</v>
      </c>
      <c r="B153">
        <v>9</v>
      </c>
    </row>
    <row r="154" spans="1:2" x14ac:dyDescent="0.35">
      <c r="A154" t="s">
        <v>510</v>
      </c>
      <c r="B154">
        <v>9</v>
      </c>
    </row>
    <row r="155" spans="1:2" x14ac:dyDescent="0.35">
      <c r="A155" t="s">
        <v>546</v>
      </c>
      <c r="B155">
        <v>9</v>
      </c>
    </row>
    <row r="156" spans="1:2" x14ac:dyDescent="0.35">
      <c r="A156" t="s">
        <v>518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512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507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547</v>
      </c>
      <c r="B180">
        <v>1</v>
      </c>
    </row>
    <row r="181" spans="1:2" x14ac:dyDescent="0.35">
      <c r="A181" t="s">
        <v>548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C000"/>
  </sheetPr>
  <dimension ref="A1:C387"/>
  <sheetViews>
    <sheetView zoomScale="120" zoomScaleNormal="120" workbookViewId="0">
      <pane ySplit="1" topLeftCell="A355" activePane="bottomLeft" state="frozen"/>
      <selection activeCell="H30" sqref="H30:H31"/>
      <selection pane="bottomLeft" activeCell="G379" sqref="G379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549</v>
      </c>
      <c r="B1" t="s">
        <v>550</v>
      </c>
      <c r="C1" t="s">
        <v>551</v>
      </c>
    </row>
    <row r="2" spans="1:3" x14ac:dyDescent="0.35">
      <c r="A2" s="84">
        <v>32963</v>
      </c>
      <c r="C2">
        <v>0.05</v>
      </c>
    </row>
    <row r="3" spans="1:3" x14ac:dyDescent="0.35">
      <c r="A3" s="84">
        <v>32993</v>
      </c>
      <c r="C3">
        <v>8.0000000000000002E-3</v>
      </c>
    </row>
    <row r="4" spans="1:3" x14ac:dyDescent="0.35">
      <c r="A4" s="84">
        <v>33024</v>
      </c>
      <c r="C4">
        <v>1.7000000000000001E-2</v>
      </c>
    </row>
    <row r="5" spans="1:3" x14ac:dyDescent="0.35">
      <c r="A5" s="84">
        <v>33054</v>
      </c>
      <c r="C5">
        <v>3.3000000000000002E-2</v>
      </c>
    </row>
    <row r="6" spans="1:3" x14ac:dyDescent="0.35">
      <c r="A6" s="84">
        <v>33085</v>
      </c>
      <c r="C6">
        <v>0.05</v>
      </c>
    </row>
    <row r="7" spans="1:3" x14ac:dyDescent="0.35">
      <c r="A7" s="84">
        <v>33116</v>
      </c>
      <c r="C7">
        <v>2.5000000000000001E-2</v>
      </c>
    </row>
    <row r="8" spans="1:3" x14ac:dyDescent="0.35">
      <c r="A8" s="84">
        <v>33146</v>
      </c>
      <c r="C8">
        <v>4.2000000000000003E-2</v>
      </c>
    </row>
    <row r="9" spans="1:3" x14ac:dyDescent="0.35">
      <c r="A9" s="84">
        <v>33177</v>
      </c>
      <c r="C9">
        <v>6.7000000000000004E-2</v>
      </c>
    </row>
    <row r="10" spans="1:3" x14ac:dyDescent="0.35">
      <c r="A10" s="84">
        <v>33207</v>
      </c>
      <c r="C10">
        <v>0.109</v>
      </c>
    </row>
    <row r="11" spans="1:3" x14ac:dyDescent="0.35">
      <c r="A11" s="84">
        <v>33238</v>
      </c>
      <c r="C11">
        <v>0.126</v>
      </c>
    </row>
    <row r="12" spans="1:3" x14ac:dyDescent="0.35">
      <c r="A12" s="84">
        <v>33269</v>
      </c>
      <c r="C12">
        <v>0.126</v>
      </c>
    </row>
    <row r="13" spans="1:3" x14ac:dyDescent="0.35">
      <c r="A13" s="84">
        <v>33297</v>
      </c>
      <c r="C13">
        <v>0.23499999999999999</v>
      </c>
    </row>
    <row r="14" spans="1:3" x14ac:dyDescent="0.35">
      <c r="A14" s="84">
        <v>33328</v>
      </c>
      <c r="C14">
        <v>9.1999999999999998E-2</v>
      </c>
    </row>
    <row r="15" spans="1:3" x14ac:dyDescent="0.35">
      <c r="A15" s="84">
        <v>33358</v>
      </c>
      <c r="C15">
        <v>0.109</v>
      </c>
    </row>
    <row r="16" spans="1:3" x14ac:dyDescent="0.35">
      <c r="A16" s="84">
        <v>33389</v>
      </c>
      <c r="C16">
        <v>0.109</v>
      </c>
    </row>
    <row r="17" spans="1:3" x14ac:dyDescent="0.35">
      <c r="A17" s="84">
        <v>33419</v>
      </c>
      <c r="C17">
        <v>0.109</v>
      </c>
    </row>
    <row r="18" spans="1:3" x14ac:dyDescent="0.35">
      <c r="A18" s="84">
        <v>33450</v>
      </c>
      <c r="C18">
        <v>9.1999999999999998E-2</v>
      </c>
    </row>
    <row r="19" spans="1:3" x14ac:dyDescent="0.35">
      <c r="A19" s="84">
        <v>33481</v>
      </c>
      <c r="C19">
        <v>0.109</v>
      </c>
    </row>
    <row r="20" spans="1:3" x14ac:dyDescent="0.35">
      <c r="A20" s="84">
        <v>33511</v>
      </c>
      <c r="C20">
        <v>0.11799999999999999</v>
      </c>
    </row>
    <row r="21" spans="1:3" x14ac:dyDescent="0.35">
      <c r="A21" s="84">
        <v>33542</v>
      </c>
      <c r="C21">
        <v>0.126</v>
      </c>
    </row>
    <row r="22" spans="1:3" x14ac:dyDescent="0.35">
      <c r="A22" s="84">
        <v>33572</v>
      </c>
      <c r="C22">
        <v>0.11799999999999999</v>
      </c>
    </row>
    <row r="23" spans="1:3" x14ac:dyDescent="0.35">
      <c r="A23" s="84">
        <v>33603</v>
      </c>
      <c r="C23">
        <v>7.5999999999999998E-2</v>
      </c>
    </row>
    <row r="24" spans="1:3" x14ac:dyDescent="0.35">
      <c r="A24" s="84">
        <v>33634</v>
      </c>
      <c r="C24">
        <v>0.05</v>
      </c>
    </row>
    <row r="25" spans="1:3" x14ac:dyDescent="0.35">
      <c r="A25" s="84">
        <v>33663</v>
      </c>
      <c r="C25">
        <v>0.109</v>
      </c>
    </row>
    <row r="26" spans="1:3" x14ac:dyDescent="0.35">
      <c r="A26" s="84">
        <v>33694</v>
      </c>
      <c r="C26">
        <v>0.185</v>
      </c>
    </row>
    <row r="27" spans="1:3" x14ac:dyDescent="0.35">
      <c r="A27" s="84">
        <v>33724</v>
      </c>
      <c r="C27">
        <v>0.16800000000000001</v>
      </c>
    </row>
    <row r="28" spans="1:3" x14ac:dyDescent="0.35">
      <c r="A28" s="84">
        <v>33755</v>
      </c>
      <c r="C28">
        <v>0.151</v>
      </c>
    </row>
    <row r="29" spans="1:3" x14ac:dyDescent="0.35">
      <c r="A29" s="84">
        <v>33785</v>
      </c>
      <c r="C29">
        <v>0.14299999999999999</v>
      </c>
    </row>
    <row r="30" spans="1:3" x14ac:dyDescent="0.35">
      <c r="A30" s="84">
        <v>33816</v>
      </c>
      <c r="C30">
        <v>0.16800000000000001</v>
      </c>
    </row>
    <row r="31" spans="1:3" x14ac:dyDescent="0.35">
      <c r="A31" s="84">
        <v>33847</v>
      </c>
      <c r="C31">
        <v>0.193</v>
      </c>
    </row>
    <row r="32" spans="1:3" x14ac:dyDescent="0.35">
      <c r="A32" s="84">
        <v>33877</v>
      </c>
      <c r="C32">
        <v>0.17599999999999999</v>
      </c>
    </row>
    <row r="33" spans="1:3" x14ac:dyDescent="0.35">
      <c r="A33" s="84">
        <v>33908</v>
      </c>
      <c r="C33">
        <v>0.17599999999999999</v>
      </c>
    </row>
    <row r="34" spans="1:3" x14ac:dyDescent="0.35">
      <c r="A34" s="84">
        <v>33938</v>
      </c>
      <c r="C34">
        <v>0.185</v>
      </c>
    </row>
    <row r="35" spans="1:3" x14ac:dyDescent="0.35">
      <c r="A35" s="84">
        <v>33969</v>
      </c>
      <c r="C35">
        <v>0.218</v>
      </c>
    </row>
    <row r="36" spans="1:3" x14ac:dyDescent="0.35">
      <c r="A36" s="84">
        <v>34000</v>
      </c>
      <c r="C36">
        <v>0.26900000000000002</v>
      </c>
    </row>
    <row r="37" spans="1:3" x14ac:dyDescent="0.35">
      <c r="A37" s="84">
        <v>34028</v>
      </c>
      <c r="C37">
        <v>8.4000000000000005E-2</v>
      </c>
    </row>
    <row r="38" spans="1:3" x14ac:dyDescent="0.35">
      <c r="A38" s="84">
        <v>34059</v>
      </c>
      <c r="C38">
        <v>0.27700000000000002</v>
      </c>
    </row>
    <row r="39" spans="1:3" x14ac:dyDescent="0.35">
      <c r="A39" s="84">
        <v>34089</v>
      </c>
      <c r="C39">
        <v>0.218</v>
      </c>
    </row>
    <row r="40" spans="1:3" x14ac:dyDescent="0.35">
      <c r="A40" s="84">
        <v>34120</v>
      </c>
      <c r="C40">
        <v>0.21</v>
      </c>
    </row>
    <row r="41" spans="1:3" x14ac:dyDescent="0.35">
      <c r="A41" s="84">
        <v>34150</v>
      </c>
      <c r="C41">
        <v>0.22700000000000001</v>
      </c>
    </row>
    <row r="42" spans="1:3" x14ac:dyDescent="0.35">
      <c r="A42" s="84">
        <v>34181</v>
      </c>
      <c r="C42">
        <v>0.252</v>
      </c>
    </row>
    <row r="43" spans="1:3" x14ac:dyDescent="0.35">
      <c r="A43" s="84">
        <v>34212</v>
      </c>
      <c r="C43">
        <v>0.21</v>
      </c>
    </row>
    <row r="44" spans="1:3" x14ac:dyDescent="0.35">
      <c r="A44" s="84">
        <v>34242</v>
      </c>
      <c r="C44">
        <v>0.193</v>
      </c>
    </row>
    <row r="45" spans="1:3" x14ac:dyDescent="0.35">
      <c r="A45" s="84">
        <v>34273</v>
      </c>
      <c r="C45">
        <v>0.16</v>
      </c>
    </row>
    <row r="46" spans="1:3" x14ac:dyDescent="0.35">
      <c r="A46" s="84">
        <v>34303</v>
      </c>
      <c r="C46">
        <v>0.13400000000000001</v>
      </c>
    </row>
    <row r="47" spans="1:3" x14ac:dyDescent="0.35">
      <c r="A47" s="84">
        <v>34334</v>
      </c>
      <c r="C47">
        <v>0.16</v>
      </c>
    </row>
    <row r="48" spans="1:3" x14ac:dyDescent="0.35">
      <c r="A48" s="84">
        <v>34365</v>
      </c>
      <c r="C48">
        <v>0.252</v>
      </c>
    </row>
    <row r="49" spans="1:3" x14ac:dyDescent="0.35">
      <c r="A49" s="84">
        <v>34393</v>
      </c>
      <c r="C49">
        <v>0.27700000000000002</v>
      </c>
    </row>
    <row r="50" spans="1:3" x14ac:dyDescent="0.35">
      <c r="A50" s="84">
        <v>34424</v>
      </c>
      <c r="C50">
        <v>3.4000000000000002E-2</v>
      </c>
    </row>
    <row r="51" spans="1:3" x14ac:dyDescent="0.35">
      <c r="A51" s="84">
        <v>34454</v>
      </c>
      <c r="C51">
        <v>0.16</v>
      </c>
    </row>
    <row r="52" spans="1:3" x14ac:dyDescent="0.35">
      <c r="A52" s="84">
        <v>34485</v>
      </c>
      <c r="C52">
        <v>0.16800000000000001</v>
      </c>
    </row>
    <row r="53" spans="1:3" x14ac:dyDescent="0.35">
      <c r="A53" s="84">
        <v>34515</v>
      </c>
      <c r="C53">
        <v>0.17599999999999999</v>
      </c>
    </row>
    <row r="54" spans="1:3" x14ac:dyDescent="0.35">
      <c r="A54" s="84">
        <v>34546</v>
      </c>
      <c r="C54">
        <v>0.151</v>
      </c>
    </row>
    <row r="55" spans="1:3" x14ac:dyDescent="0.35">
      <c r="A55" s="84">
        <v>34577</v>
      </c>
      <c r="C55">
        <v>0.151</v>
      </c>
    </row>
    <row r="56" spans="1:3" x14ac:dyDescent="0.35">
      <c r="A56" s="84">
        <v>34607</v>
      </c>
      <c r="C56">
        <v>0.29399999999999998</v>
      </c>
    </row>
    <row r="57" spans="1:3" x14ac:dyDescent="0.35">
      <c r="A57" s="84">
        <v>34638</v>
      </c>
      <c r="C57">
        <v>0.218</v>
      </c>
    </row>
    <row r="58" spans="1:3" x14ac:dyDescent="0.35">
      <c r="A58" s="84">
        <v>34668</v>
      </c>
      <c r="C58">
        <v>0.24399999999999999</v>
      </c>
    </row>
    <row r="59" spans="1:3" x14ac:dyDescent="0.35">
      <c r="A59" s="84">
        <v>34699</v>
      </c>
      <c r="C59">
        <v>0.23499999999999999</v>
      </c>
    </row>
    <row r="60" spans="1:3" x14ac:dyDescent="0.35">
      <c r="A60" s="84">
        <v>34730</v>
      </c>
      <c r="C60">
        <v>0.185</v>
      </c>
    </row>
    <row r="61" spans="1:3" x14ac:dyDescent="0.35">
      <c r="A61" s="84">
        <v>34758</v>
      </c>
      <c r="C61">
        <v>0.114</v>
      </c>
    </row>
    <row r="62" spans="1:3" x14ac:dyDescent="0.35">
      <c r="A62" s="84">
        <v>34789</v>
      </c>
      <c r="C62">
        <v>0.155</v>
      </c>
    </row>
    <row r="63" spans="1:3" x14ac:dyDescent="0.35">
      <c r="A63" s="84">
        <v>34819</v>
      </c>
      <c r="C63">
        <v>0.16400000000000001</v>
      </c>
    </row>
    <row r="64" spans="1:3" x14ac:dyDescent="0.35">
      <c r="A64" s="84">
        <v>34850</v>
      </c>
      <c r="C64">
        <v>0.154</v>
      </c>
    </row>
    <row r="65" spans="1:3" x14ac:dyDescent="0.35">
      <c r="A65" s="84">
        <v>34880</v>
      </c>
      <c r="C65">
        <v>0.13100000000000001</v>
      </c>
    </row>
    <row r="66" spans="1:3" x14ac:dyDescent="0.35">
      <c r="A66" s="84">
        <v>34911</v>
      </c>
      <c r="C66">
        <v>0.13900000000000001</v>
      </c>
    </row>
    <row r="67" spans="1:3" x14ac:dyDescent="0.35">
      <c r="A67" s="84">
        <v>34942</v>
      </c>
      <c r="C67">
        <v>0.13600000000000001</v>
      </c>
    </row>
    <row r="68" spans="1:3" x14ac:dyDescent="0.35">
      <c r="A68" s="84">
        <v>34972</v>
      </c>
      <c r="C68">
        <v>0.11799999999999999</v>
      </c>
    </row>
    <row r="69" spans="1:3" x14ac:dyDescent="0.35">
      <c r="A69" s="84">
        <v>35003</v>
      </c>
      <c r="C69">
        <v>0.114</v>
      </c>
    </row>
    <row r="70" spans="1:3" x14ac:dyDescent="0.35">
      <c r="A70" s="84">
        <v>35033</v>
      </c>
      <c r="C70">
        <v>0.129</v>
      </c>
    </row>
    <row r="71" spans="1:3" x14ac:dyDescent="0.35">
      <c r="A71" s="84">
        <v>35064</v>
      </c>
      <c r="C71">
        <v>0.121</v>
      </c>
    </row>
    <row r="72" spans="1:3" x14ac:dyDescent="0.35">
      <c r="A72" s="84">
        <v>35095</v>
      </c>
      <c r="C72">
        <v>0.14899999999999999</v>
      </c>
    </row>
    <row r="73" spans="1:3" x14ac:dyDescent="0.35">
      <c r="A73" s="84">
        <v>35124</v>
      </c>
      <c r="C73">
        <v>0.16900000000000001</v>
      </c>
    </row>
    <row r="74" spans="1:3" x14ac:dyDescent="0.35">
      <c r="A74" s="84">
        <v>35155</v>
      </c>
      <c r="C74">
        <v>0.122</v>
      </c>
    </row>
    <row r="75" spans="1:3" x14ac:dyDescent="0.35">
      <c r="A75" s="84">
        <v>35185</v>
      </c>
      <c r="C75">
        <v>0.122</v>
      </c>
    </row>
    <row r="76" spans="1:3" x14ac:dyDescent="0.35">
      <c r="A76" s="84">
        <v>35216</v>
      </c>
      <c r="C76">
        <v>0.13700000000000001</v>
      </c>
    </row>
    <row r="77" spans="1:3" x14ac:dyDescent="0.35">
      <c r="A77" s="84">
        <v>35246</v>
      </c>
      <c r="C77">
        <v>0.13100000000000001</v>
      </c>
    </row>
    <row r="78" spans="1:3" x14ac:dyDescent="0.35">
      <c r="A78" s="84">
        <v>35277</v>
      </c>
      <c r="C78">
        <v>0.13800000000000001</v>
      </c>
    </row>
    <row r="79" spans="1:3" x14ac:dyDescent="0.35">
      <c r="A79" s="84">
        <v>35308</v>
      </c>
      <c r="C79">
        <v>0.122</v>
      </c>
    </row>
    <row r="80" spans="1:3" x14ac:dyDescent="0.35">
      <c r="A80" s="84">
        <v>35338</v>
      </c>
      <c r="C80">
        <v>0.106</v>
      </c>
    </row>
    <row r="81" spans="1:3" x14ac:dyDescent="0.35">
      <c r="A81" s="84">
        <v>35369</v>
      </c>
      <c r="C81">
        <v>0.13700000000000001</v>
      </c>
    </row>
    <row r="82" spans="1:3" x14ac:dyDescent="0.35">
      <c r="A82" s="84">
        <v>35399</v>
      </c>
      <c r="C82">
        <v>0.13300000000000001</v>
      </c>
    </row>
    <row r="83" spans="1:3" x14ac:dyDescent="0.35">
      <c r="A83" s="84">
        <v>35430</v>
      </c>
      <c r="C83">
        <v>0.13400000000000001</v>
      </c>
    </row>
    <row r="84" spans="1:3" x14ac:dyDescent="0.35">
      <c r="A84" s="84">
        <v>35461</v>
      </c>
      <c r="C84">
        <v>0.14000000000000001</v>
      </c>
    </row>
    <row r="85" spans="1:3" x14ac:dyDescent="0.35">
      <c r="A85" s="84">
        <v>35489</v>
      </c>
      <c r="C85">
        <v>0.10299999999999999</v>
      </c>
    </row>
    <row r="86" spans="1:3" x14ac:dyDescent="0.35">
      <c r="A86" s="84">
        <v>35520</v>
      </c>
      <c r="C86">
        <v>0.104</v>
      </c>
    </row>
    <row r="87" spans="1:3" x14ac:dyDescent="0.35">
      <c r="A87" s="84">
        <v>35550</v>
      </c>
      <c r="C87">
        <v>0.13500000000000001</v>
      </c>
    </row>
    <row r="88" spans="1:3" x14ac:dyDescent="0.35">
      <c r="A88" s="84">
        <v>35581</v>
      </c>
      <c r="C88">
        <v>0.11899999999999999</v>
      </c>
    </row>
    <row r="89" spans="1:3" x14ac:dyDescent="0.35">
      <c r="A89" s="84">
        <v>35611</v>
      </c>
      <c r="C89">
        <v>0.11899999999999999</v>
      </c>
    </row>
    <row r="90" spans="1:3" x14ac:dyDescent="0.35">
      <c r="A90" s="84">
        <v>35642</v>
      </c>
      <c r="C90">
        <v>0.121</v>
      </c>
    </row>
    <row r="91" spans="1:3" x14ac:dyDescent="0.35">
      <c r="A91" s="84">
        <v>35673</v>
      </c>
      <c r="C91">
        <v>8.4000000000000005E-2</v>
      </c>
    </row>
    <row r="92" spans="1:3" x14ac:dyDescent="0.35">
      <c r="A92" s="84">
        <v>35703</v>
      </c>
      <c r="C92">
        <v>0.109</v>
      </c>
    </row>
    <row r="93" spans="1:3" x14ac:dyDescent="0.35">
      <c r="A93" s="84">
        <v>35734</v>
      </c>
      <c r="C93">
        <v>0.111</v>
      </c>
    </row>
    <row r="94" spans="1:3" x14ac:dyDescent="0.35">
      <c r="A94" s="84">
        <v>35764</v>
      </c>
      <c r="C94">
        <v>0.11799999999999999</v>
      </c>
    </row>
    <row r="95" spans="1:3" x14ac:dyDescent="0.35">
      <c r="A95" s="84">
        <v>35795</v>
      </c>
      <c r="C95">
        <v>0.11600000000000001</v>
      </c>
    </row>
    <row r="96" spans="1:3" x14ac:dyDescent="0.35">
      <c r="A96" s="84">
        <v>35826</v>
      </c>
      <c r="C96">
        <v>9.1999999999999998E-2</v>
      </c>
    </row>
    <row r="97" spans="1:3" x14ac:dyDescent="0.35">
      <c r="A97" s="84">
        <v>35854</v>
      </c>
      <c r="C97">
        <v>1.7999999999999999E-2</v>
      </c>
    </row>
    <row r="98" spans="1:3" x14ac:dyDescent="0.35">
      <c r="A98" s="84">
        <v>35885</v>
      </c>
      <c r="C98">
        <v>9.5000000000000001E-2</v>
      </c>
    </row>
    <row r="99" spans="1:3" x14ac:dyDescent="0.35">
      <c r="A99" s="84">
        <v>35915</v>
      </c>
      <c r="C99">
        <v>0.09</v>
      </c>
    </row>
    <row r="100" spans="1:3" x14ac:dyDescent="0.35">
      <c r="A100" s="84">
        <v>35946</v>
      </c>
      <c r="C100">
        <v>7.1999999999999995E-2</v>
      </c>
    </row>
    <row r="101" spans="1:3" x14ac:dyDescent="0.35">
      <c r="A101" s="84">
        <v>35976</v>
      </c>
      <c r="C101">
        <v>0.08</v>
      </c>
    </row>
    <row r="102" spans="1:3" x14ac:dyDescent="0.35">
      <c r="A102" s="84">
        <v>36007</v>
      </c>
      <c r="C102">
        <v>7.9000000000000001E-2</v>
      </c>
    </row>
    <row r="103" spans="1:3" x14ac:dyDescent="0.35">
      <c r="A103" s="84">
        <v>36038</v>
      </c>
      <c r="C103">
        <v>7.5999999999999998E-2</v>
      </c>
    </row>
    <row r="104" spans="1:3" x14ac:dyDescent="0.35">
      <c r="A104" s="84">
        <v>36068</v>
      </c>
      <c r="C104">
        <v>7.9000000000000001E-2</v>
      </c>
    </row>
    <row r="105" spans="1:3" x14ac:dyDescent="0.35">
      <c r="A105" s="84">
        <v>36099</v>
      </c>
      <c r="C105">
        <v>0.10199999999999999</v>
      </c>
    </row>
    <row r="106" spans="1:3" x14ac:dyDescent="0.35">
      <c r="A106" s="84">
        <v>36129</v>
      </c>
      <c r="C106">
        <v>0.106</v>
      </c>
    </row>
    <row r="107" spans="1:3" x14ac:dyDescent="0.35">
      <c r="A107" s="84">
        <v>36160</v>
      </c>
      <c r="C107">
        <v>0.11</v>
      </c>
    </row>
    <row r="108" spans="1:3" x14ac:dyDescent="0.35">
      <c r="A108" s="84">
        <v>36191</v>
      </c>
      <c r="C108">
        <v>0.115</v>
      </c>
    </row>
    <row r="109" spans="1:3" x14ac:dyDescent="0.35">
      <c r="A109" s="84">
        <v>36219</v>
      </c>
      <c r="C109">
        <v>0.17899999999999999</v>
      </c>
    </row>
    <row r="110" spans="1:3" x14ac:dyDescent="0.35">
      <c r="A110" s="84">
        <v>36250</v>
      </c>
      <c r="C110">
        <v>2.1000000000000001E-2</v>
      </c>
    </row>
    <row r="111" spans="1:3" x14ac:dyDescent="0.35">
      <c r="A111" s="84">
        <v>36280</v>
      </c>
      <c r="C111">
        <v>0.09</v>
      </c>
    </row>
    <row r="112" spans="1:3" x14ac:dyDescent="0.35">
      <c r="A112" s="84">
        <v>36311</v>
      </c>
      <c r="C112">
        <v>9.0999999999999998E-2</v>
      </c>
    </row>
    <row r="113" spans="1:3" x14ac:dyDescent="0.35">
      <c r="A113" s="84">
        <v>36341</v>
      </c>
      <c r="C113">
        <v>8.8999999999999996E-2</v>
      </c>
    </row>
    <row r="114" spans="1:3" x14ac:dyDescent="0.35">
      <c r="A114" s="84">
        <v>36372</v>
      </c>
      <c r="C114">
        <v>9.0999999999999998E-2</v>
      </c>
    </row>
    <row r="115" spans="1:3" x14ac:dyDescent="0.35">
      <c r="A115" s="84">
        <v>36403</v>
      </c>
      <c r="C115">
        <v>9.2999999999999999E-2</v>
      </c>
    </row>
    <row r="116" spans="1:3" x14ac:dyDescent="0.35">
      <c r="A116" s="84">
        <v>36433</v>
      </c>
      <c r="C116">
        <v>9.5000000000000001E-2</v>
      </c>
    </row>
    <row r="117" spans="1:3" x14ac:dyDescent="0.35">
      <c r="A117" s="84">
        <v>36464</v>
      </c>
      <c r="C117">
        <v>8.2000000000000003E-2</v>
      </c>
    </row>
    <row r="118" spans="1:3" x14ac:dyDescent="0.35">
      <c r="A118" s="84">
        <v>36494</v>
      </c>
      <c r="C118">
        <v>7.0000000000000007E-2</v>
      </c>
    </row>
    <row r="119" spans="1:3" x14ac:dyDescent="0.35">
      <c r="A119" s="84">
        <v>36525</v>
      </c>
      <c r="C119">
        <v>7.5999999999999998E-2</v>
      </c>
    </row>
    <row r="120" spans="1:3" x14ac:dyDescent="0.35">
      <c r="A120" s="84">
        <v>36556</v>
      </c>
      <c r="C120">
        <v>7.3999999999999996E-2</v>
      </c>
    </row>
    <row r="121" spans="1:3" x14ac:dyDescent="0.35">
      <c r="A121" s="84">
        <v>36585</v>
      </c>
      <c r="C121">
        <v>8.8999999999999996E-2</v>
      </c>
    </row>
    <row r="122" spans="1:3" x14ac:dyDescent="0.35">
      <c r="A122" s="84">
        <v>36616</v>
      </c>
      <c r="C122">
        <v>0.12</v>
      </c>
    </row>
    <row r="123" spans="1:3" x14ac:dyDescent="0.35">
      <c r="A123" s="84">
        <v>36646</v>
      </c>
      <c r="C123">
        <v>0.11899999999999999</v>
      </c>
    </row>
    <row r="124" spans="1:3" x14ac:dyDescent="0.35">
      <c r="A124" s="84">
        <v>36677</v>
      </c>
      <c r="C124">
        <v>0.114</v>
      </c>
    </row>
    <row r="125" spans="1:3" x14ac:dyDescent="0.35">
      <c r="A125" s="84">
        <v>36707</v>
      </c>
      <c r="C125">
        <v>0.115</v>
      </c>
    </row>
    <row r="126" spans="1:3" x14ac:dyDescent="0.35">
      <c r="A126" s="84">
        <v>36738</v>
      </c>
      <c r="C126">
        <v>0.122</v>
      </c>
    </row>
    <row r="127" spans="1:3" x14ac:dyDescent="0.35">
      <c r="A127" s="84">
        <v>36769</v>
      </c>
      <c r="C127">
        <v>0.128</v>
      </c>
    </row>
    <row r="128" spans="1:3" x14ac:dyDescent="0.35">
      <c r="A128" s="84">
        <v>36799</v>
      </c>
      <c r="C128">
        <v>0.128</v>
      </c>
    </row>
    <row r="129" spans="1:3" x14ac:dyDescent="0.35">
      <c r="A129" s="84">
        <v>36830</v>
      </c>
      <c r="C129">
        <v>0.12</v>
      </c>
    </row>
    <row r="130" spans="1:3" x14ac:dyDescent="0.35">
      <c r="A130" s="84">
        <v>36860</v>
      </c>
      <c r="C130">
        <v>0.114</v>
      </c>
    </row>
    <row r="131" spans="1:3" x14ac:dyDescent="0.35">
      <c r="A131" s="84">
        <v>36891</v>
      </c>
      <c r="C131">
        <v>0.106</v>
      </c>
    </row>
    <row r="132" spans="1:3" x14ac:dyDescent="0.35">
      <c r="A132" s="84">
        <v>36922</v>
      </c>
      <c r="C132">
        <v>0.104</v>
      </c>
    </row>
    <row r="133" spans="1:3" x14ac:dyDescent="0.35">
      <c r="A133" s="84">
        <v>36950</v>
      </c>
      <c r="C133">
        <v>2.3E-2</v>
      </c>
    </row>
    <row r="134" spans="1:3" x14ac:dyDescent="0.35">
      <c r="A134" s="84">
        <v>36981</v>
      </c>
      <c r="C134">
        <v>0.19</v>
      </c>
    </row>
    <row r="135" spans="1:3" x14ac:dyDescent="0.35">
      <c r="A135" s="84">
        <v>37011</v>
      </c>
      <c r="C135">
        <v>0.121</v>
      </c>
    </row>
    <row r="136" spans="1:3" x14ac:dyDescent="0.35">
      <c r="A136" s="84">
        <v>37042</v>
      </c>
      <c r="C136">
        <v>0.115</v>
      </c>
    </row>
    <row r="137" spans="1:3" x14ac:dyDescent="0.35">
      <c r="A137" s="84">
        <v>37072</v>
      </c>
      <c r="C137">
        <v>0.10199999999999999</v>
      </c>
    </row>
    <row r="138" spans="1:3" x14ac:dyDescent="0.35">
      <c r="A138" s="84">
        <v>37103</v>
      </c>
      <c r="C138">
        <v>0.10100000000000001</v>
      </c>
    </row>
    <row r="139" spans="1:3" x14ac:dyDescent="0.35">
      <c r="A139" s="84">
        <v>37134</v>
      </c>
      <c r="C139">
        <v>8.1000000000000003E-2</v>
      </c>
    </row>
    <row r="140" spans="1:3" x14ac:dyDescent="0.35">
      <c r="A140" s="84">
        <v>37164</v>
      </c>
      <c r="C140">
        <v>8.1000000000000003E-2</v>
      </c>
    </row>
    <row r="141" spans="1:3" x14ac:dyDescent="0.35">
      <c r="A141" s="84">
        <v>37195</v>
      </c>
      <c r="C141">
        <v>9.5000000000000001E-2</v>
      </c>
    </row>
    <row r="142" spans="1:3" x14ac:dyDescent="0.35">
      <c r="A142" s="84">
        <v>37225</v>
      </c>
      <c r="C142">
        <v>8.7999999999999995E-2</v>
      </c>
    </row>
    <row r="143" spans="1:3" x14ac:dyDescent="0.35">
      <c r="A143" s="84">
        <v>37256</v>
      </c>
      <c r="C143">
        <v>7.9000000000000001E-2</v>
      </c>
    </row>
    <row r="144" spans="1:3" x14ac:dyDescent="0.35">
      <c r="A144" s="84">
        <v>37287</v>
      </c>
      <c r="C144">
        <v>8.6999999999999994E-2</v>
      </c>
    </row>
    <row r="145" spans="1:3" x14ac:dyDescent="0.35">
      <c r="A145" s="84">
        <v>37315</v>
      </c>
      <c r="C145">
        <v>0.186</v>
      </c>
    </row>
    <row r="146" spans="1:3" x14ac:dyDescent="0.35">
      <c r="A146" s="84">
        <v>37346</v>
      </c>
      <c r="C146">
        <v>2.7E-2</v>
      </c>
    </row>
    <row r="147" spans="1:3" x14ac:dyDescent="0.35">
      <c r="A147" s="84">
        <v>37376</v>
      </c>
      <c r="C147">
        <v>0.109</v>
      </c>
    </row>
    <row r="148" spans="1:3" x14ac:dyDescent="0.35">
      <c r="A148" s="84">
        <v>37407</v>
      </c>
      <c r="C148">
        <v>0.121</v>
      </c>
    </row>
    <row r="149" spans="1:3" x14ac:dyDescent="0.35">
      <c r="A149" s="84">
        <v>37437</v>
      </c>
      <c r="C149">
        <v>0.129</v>
      </c>
    </row>
    <row r="150" spans="1:3" x14ac:dyDescent="0.35">
      <c r="A150" s="84">
        <v>37468</v>
      </c>
      <c r="C150">
        <v>0.124</v>
      </c>
    </row>
    <row r="151" spans="1:3" x14ac:dyDescent="0.35">
      <c r="A151" s="84">
        <v>37499</v>
      </c>
      <c r="C151">
        <v>0.128</v>
      </c>
    </row>
    <row r="152" spans="1:3" x14ac:dyDescent="0.35">
      <c r="A152" s="84">
        <v>37529</v>
      </c>
      <c r="C152">
        <v>0.127</v>
      </c>
    </row>
    <row r="153" spans="1:3" x14ac:dyDescent="0.35">
      <c r="A153" s="84">
        <v>37560</v>
      </c>
      <c r="C153">
        <v>0.13800000000000001</v>
      </c>
    </row>
    <row r="154" spans="1:3" x14ac:dyDescent="0.35">
      <c r="A154" s="84">
        <v>37590</v>
      </c>
      <c r="C154">
        <v>0.14199999999999999</v>
      </c>
    </row>
    <row r="155" spans="1:3" x14ac:dyDescent="0.35">
      <c r="A155" s="84">
        <v>37621</v>
      </c>
      <c r="C155">
        <v>0.14499999999999999</v>
      </c>
    </row>
    <row r="156" spans="1:3" x14ac:dyDescent="0.35">
      <c r="A156" s="84">
        <v>37652</v>
      </c>
      <c r="C156">
        <v>0.14899999999999999</v>
      </c>
    </row>
    <row r="157" spans="1:3" x14ac:dyDescent="0.35">
      <c r="A157" s="84">
        <v>37680</v>
      </c>
      <c r="C157">
        <v>0.14799999999999999</v>
      </c>
    </row>
    <row r="158" spans="1:3" x14ac:dyDescent="0.35">
      <c r="A158" s="84">
        <v>37711</v>
      </c>
      <c r="C158">
        <v>0.19800000000000001</v>
      </c>
    </row>
    <row r="159" spans="1:3" x14ac:dyDescent="0.35">
      <c r="A159" s="84">
        <v>37741</v>
      </c>
      <c r="C159">
        <v>0.16900000000000001</v>
      </c>
    </row>
    <row r="160" spans="1:3" x14ac:dyDescent="0.35">
      <c r="A160" s="84">
        <v>37772</v>
      </c>
      <c r="C160">
        <v>0.14899999999999999</v>
      </c>
    </row>
    <row r="161" spans="1:3" x14ac:dyDescent="0.35">
      <c r="A161" s="84">
        <v>37802</v>
      </c>
      <c r="C161">
        <v>0.13700000000000001</v>
      </c>
    </row>
    <row r="162" spans="1:3" x14ac:dyDescent="0.35">
      <c r="A162" s="84">
        <v>37833</v>
      </c>
      <c r="C162">
        <v>0.16900000000000001</v>
      </c>
    </row>
    <row r="163" spans="1:3" x14ac:dyDescent="0.35">
      <c r="A163" s="84">
        <v>37864</v>
      </c>
      <c r="C163">
        <v>0.16500000000000001</v>
      </c>
    </row>
    <row r="164" spans="1:3" x14ac:dyDescent="0.35">
      <c r="A164" s="84">
        <v>37894</v>
      </c>
      <c r="C164">
        <v>0.17100000000000001</v>
      </c>
    </row>
    <row r="165" spans="1:3" x14ac:dyDescent="0.35">
      <c r="A165" s="84">
        <v>37925</v>
      </c>
      <c r="C165">
        <v>0.16300000000000001</v>
      </c>
    </row>
    <row r="166" spans="1:3" x14ac:dyDescent="0.35">
      <c r="A166" s="84">
        <v>37955</v>
      </c>
      <c r="C166">
        <v>0.17199999999999999</v>
      </c>
    </row>
    <row r="167" spans="1:3" x14ac:dyDescent="0.35">
      <c r="A167" s="84">
        <v>37986</v>
      </c>
      <c r="C167">
        <v>0.17899999999999999</v>
      </c>
    </row>
    <row r="168" spans="1:3" x14ac:dyDescent="0.35">
      <c r="A168" s="84">
        <v>38017</v>
      </c>
      <c r="C168">
        <v>0.18099999999999999</v>
      </c>
    </row>
    <row r="169" spans="1:3" x14ac:dyDescent="0.35">
      <c r="A169" s="84">
        <v>38046</v>
      </c>
      <c r="C169">
        <v>7.1999999999999995E-2</v>
      </c>
    </row>
    <row r="170" spans="1:3" x14ac:dyDescent="0.35">
      <c r="A170" s="84">
        <v>38077</v>
      </c>
      <c r="C170">
        <v>0.23200000000000001</v>
      </c>
    </row>
    <row r="171" spans="1:3" x14ac:dyDescent="0.35">
      <c r="A171" s="84">
        <v>38107</v>
      </c>
      <c r="C171">
        <v>0.19400000000000001</v>
      </c>
    </row>
    <row r="172" spans="1:3" x14ac:dyDescent="0.35">
      <c r="A172" s="84">
        <v>38138</v>
      </c>
      <c r="C172">
        <v>0.191</v>
      </c>
    </row>
    <row r="173" spans="1:3" x14ac:dyDescent="0.35">
      <c r="A173" s="84">
        <v>38168</v>
      </c>
      <c r="C173">
        <v>0.17499999999999999</v>
      </c>
    </row>
    <row r="174" spans="1:3" x14ac:dyDescent="0.35">
      <c r="A174" s="84">
        <v>38199</v>
      </c>
      <c r="C174">
        <v>0.16200000000000001</v>
      </c>
    </row>
    <row r="175" spans="1:3" x14ac:dyDescent="0.35">
      <c r="A175" s="84">
        <v>38230</v>
      </c>
      <c r="C175">
        <v>0.155</v>
      </c>
    </row>
    <row r="176" spans="1:3" x14ac:dyDescent="0.35">
      <c r="A176" s="84">
        <v>38260</v>
      </c>
      <c r="C176">
        <v>0.159</v>
      </c>
    </row>
    <row r="177" spans="1:3" x14ac:dyDescent="0.35">
      <c r="A177" s="84">
        <v>38291</v>
      </c>
      <c r="C177">
        <v>0.161</v>
      </c>
    </row>
    <row r="178" spans="1:3" x14ac:dyDescent="0.35">
      <c r="A178" s="84">
        <v>38321</v>
      </c>
      <c r="C178">
        <v>0.157</v>
      </c>
    </row>
    <row r="179" spans="1:3" x14ac:dyDescent="0.35">
      <c r="A179" s="84">
        <v>38352</v>
      </c>
      <c r="C179">
        <v>0.14799999999999999</v>
      </c>
    </row>
    <row r="180" spans="1:3" x14ac:dyDescent="0.35">
      <c r="A180" s="84">
        <v>38383</v>
      </c>
      <c r="B180">
        <v>52.1</v>
      </c>
      <c r="C180">
        <v>0.14399999999999999</v>
      </c>
    </row>
    <row r="181" spans="1:3" x14ac:dyDescent="0.35">
      <c r="A181" s="84">
        <v>38411</v>
      </c>
      <c r="B181">
        <v>52.9</v>
      </c>
      <c r="C181">
        <v>0.20899999999999999</v>
      </c>
    </row>
    <row r="182" spans="1:3" x14ac:dyDescent="0.35">
      <c r="A182" s="84">
        <v>38442</v>
      </c>
      <c r="B182">
        <v>55.2</v>
      </c>
      <c r="C182">
        <v>7.5999999999999998E-2</v>
      </c>
    </row>
    <row r="183" spans="1:3" x14ac:dyDescent="0.35">
      <c r="A183" s="84">
        <v>38472</v>
      </c>
      <c r="B183">
        <v>54.4</v>
      </c>
      <c r="C183">
        <v>0.151</v>
      </c>
    </row>
    <row r="184" spans="1:3" x14ac:dyDescent="0.35">
      <c r="A184" s="84">
        <v>38503</v>
      </c>
      <c r="B184">
        <v>53.3</v>
      </c>
      <c r="C184">
        <v>0.16</v>
      </c>
    </row>
    <row r="185" spans="1:3" x14ac:dyDescent="0.35">
      <c r="A185" s="84">
        <v>38533</v>
      </c>
      <c r="B185">
        <v>51</v>
      </c>
      <c r="C185">
        <v>0.16600000000000001</v>
      </c>
    </row>
    <row r="186" spans="1:3" x14ac:dyDescent="0.35">
      <c r="A186" s="84">
        <v>38564</v>
      </c>
      <c r="B186">
        <v>51.5</v>
      </c>
      <c r="C186">
        <v>0.16800000000000001</v>
      </c>
    </row>
    <row r="187" spans="1:3" x14ac:dyDescent="0.35">
      <c r="A187" s="84">
        <v>38595</v>
      </c>
      <c r="B187">
        <v>50.6</v>
      </c>
      <c r="C187">
        <v>0.161</v>
      </c>
    </row>
    <row r="188" spans="1:3" x14ac:dyDescent="0.35">
      <c r="A188" s="84">
        <v>38625</v>
      </c>
      <c r="B188">
        <v>50.9</v>
      </c>
      <c r="C188">
        <v>0.16</v>
      </c>
    </row>
    <row r="189" spans="1:3" x14ac:dyDescent="0.35">
      <c r="A189" s="84">
        <v>38656</v>
      </c>
      <c r="B189">
        <v>50.1</v>
      </c>
      <c r="C189">
        <v>0.16500000000000001</v>
      </c>
    </row>
    <row r="190" spans="1:3" x14ac:dyDescent="0.35">
      <c r="A190" s="84">
        <v>38686</v>
      </c>
      <c r="B190">
        <v>49.8</v>
      </c>
      <c r="C190">
        <v>0.161</v>
      </c>
    </row>
    <row r="191" spans="1:3" x14ac:dyDescent="0.35">
      <c r="A191" s="84">
        <v>38717</v>
      </c>
      <c r="B191">
        <v>50.1</v>
      </c>
      <c r="C191">
        <v>0.16600000000000001</v>
      </c>
    </row>
    <row r="192" spans="1:3" x14ac:dyDescent="0.35">
      <c r="A192" s="84">
        <v>38776</v>
      </c>
      <c r="B192">
        <v>50.7</v>
      </c>
      <c r="C192">
        <v>0.16500000000000001</v>
      </c>
    </row>
    <row r="193" spans="1:3" x14ac:dyDescent="0.35">
      <c r="A193" s="84">
        <v>38807</v>
      </c>
      <c r="B193">
        <v>51</v>
      </c>
      <c r="C193">
        <v>0.20100000000000001</v>
      </c>
    </row>
    <row r="194" spans="1:3" x14ac:dyDescent="0.35">
      <c r="A194" s="84">
        <v>38837</v>
      </c>
      <c r="B194">
        <v>52.7</v>
      </c>
      <c r="C194">
        <v>0.17799999999999999</v>
      </c>
    </row>
    <row r="195" spans="1:3" x14ac:dyDescent="0.35">
      <c r="A195" s="84">
        <v>38868</v>
      </c>
      <c r="B195">
        <v>52.8</v>
      </c>
      <c r="C195">
        <v>0.16600000000000001</v>
      </c>
    </row>
    <row r="196" spans="1:3" x14ac:dyDescent="0.35">
      <c r="A196" s="84">
        <v>38898</v>
      </c>
      <c r="B196">
        <v>52.9</v>
      </c>
      <c r="C196">
        <v>0.17899999999999999</v>
      </c>
    </row>
    <row r="197" spans="1:3" x14ac:dyDescent="0.35">
      <c r="A197" s="84">
        <v>38929</v>
      </c>
      <c r="B197">
        <v>53</v>
      </c>
      <c r="C197">
        <v>0.19500000000000001</v>
      </c>
    </row>
    <row r="198" spans="1:3" x14ac:dyDescent="0.35">
      <c r="A198" s="84">
        <v>38960</v>
      </c>
      <c r="B198">
        <v>52.6</v>
      </c>
      <c r="C198">
        <v>0.16700000000000001</v>
      </c>
    </row>
    <row r="199" spans="1:3" x14ac:dyDescent="0.35">
      <c r="A199" s="84">
        <v>38990</v>
      </c>
      <c r="B199">
        <v>52.4</v>
      </c>
      <c r="C199">
        <v>0.157</v>
      </c>
    </row>
    <row r="200" spans="1:3" x14ac:dyDescent="0.35">
      <c r="A200" s="84">
        <v>39021</v>
      </c>
      <c r="B200">
        <v>52.1</v>
      </c>
      <c r="C200">
        <v>0.161</v>
      </c>
    </row>
    <row r="201" spans="1:3" x14ac:dyDescent="0.35">
      <c r="A201" s="84">
        <v>39051</v>
      </c>
      <c r="B201">
        <v>53</v>
      </c>
      <c r="C201">
        <v>0.14699999999999999</v>
      </c>
    </row>
    <row r="202" spans="1:3" x14ac:dyDescent="0.35">
      <c r="A202" s="84">
        <v>39082</v>
      </c>
      <c r="B202">
        <v>52.4</v>
      </c>
      <c r="C202">
        <v>0.14899999999999999</v>
      </c>
    </row>
    <row r="203" spans="1:3" x14ac:dyDescent="0.35">
      <c r="A203" s="84">
        <v>39141</v>
      </c>
      <c r="B203">
        <v>53</v>
      </c>
      <c r="C203">
        <v>0.14699999999999999</v>
      </c>
    </row>
    <row r="204" spans="1:3" x14ac:dyDescent="0.35">
      <c r="A204" s="84">
        <v>39172</v>
      </c>
      <c r="B204">
        <v>52.3</v>
      </c>
      <c r="C204">
        <v>0.126</v>
      </c>
    </row>
    <row r="205" spans="1:3" x14ac:dyDescent="0.35">
      <c r="A205" s="84">
        <v>39202</v>
      </c>
      <c r="B205">
        <v>53.3</v>
      </c>
      <c r="C205">
        <v>0.17599999999999999</v>
      </c>
    </row>
    <row r="206" spans="1:3" x14ac:dyDescent="0.35">
      <c r="A206" s="84">
        <v>39233</v>
      </c>
      <c r="B206">
        <v>54.1</v>
      </c>
      <c r="C206">
        <v>0.17399999999999999</v>
      </c>
    </row>
    <row r="207" spans="1:3" x14ac:dyDescent="0.35">
      <c r="A207" s="84">
        <v>39263</v>
      </c>
      <c r="B207">
        <v>55</v>
      </c>
      <c r="C207">
        <v>0.18099999999999999</v>
      </c>
    </row>
    <row r="208" spans="1:3" x14ac:dyDescent="0.35">
      <c r="A208" s="84">
        <v>39294</v>
      </c>
      <c r="B208">
        <v>53.2</v>
      </c>
      <c r="C208">
        <v>0.19400000000000001</v>
      </c>
    </row>
    <row r="209" spans="1:3" x14ac:dyDescent="0.35">
      <c r="A209" s="84">
        <v>39325</v>
      </c>
      <c r="B209">
        <v>53.4</v>
      </c>
      <c r="C209">
        <v>0.18</v>
      </c>
    </row>
    <row r="210" spans="1:3" x14ac:dyDescent="0.35">
      <c r="A210" s="84">
        <v>39355</v>
      </c>
      <c r="B210">
        <v>55</v>
      </c>
      <c r="C210">
        <v>0.17499999999999999</v>
      </c>
    </row>
    <row r="211" spans="1:3" x14ac:dyDescent="0.35">
      <c r="A211" s="84">
        <v>39386</v>
      </c>
      <c r="B211">
        <v>55.2</v>
      </c>
      <c r="C211">
        <v>0.189</v>
      </c>
    </row>
    <row r="212" spans="1:3" x14ac:dyDescent="0.35">
      <c r="A212" s="84">
        <v>39416</v>
      </c>
      <c r="B212">
        <v>52.8</v>
      </c>
      <c r="C212">
        <v>0.17899999999999999</v>
      </c>
    </row>
    <row r="213" spans="1:3" x14ac:dyDescent="0.35">
      <c r="A213" s="84">
        <v>39447</v>
      </c>
      <c r="B213">
        <v>53.3</v>
      </c>
      <c r="C213">
        <v>0.17299999999999999</v>
      </c>
    </row>
    <row r="214" spans="1:3" x14ac:dyDescent="0.35">
      <c r="A214" s="84">
        <v>39507</v>
      </c>
      <c r="B214">
        <v>52.8</v>
      </c>
      <c r="C214">
        <v>0.17399999999999999</v>
      </c>
    </row>
    <row r="215" spans="1:3" x14ac:dyDescent="0.35">
      <c r="A215" s="84">
        <v>39538</v>
      </c>
      <c r="B215">
        <v>54.4</v>
      </c>
      <c r="C215">
        <v>0.154</v>
      </c>
    </row>
    <row r="216" spans="1:3" x14ac:dyDescent="0.35">
      <c r="A216" s="84">
        <v>39568</v>
      </c>
      <c r="B216">
        <v>55.4</v>
      </c>
      <c r="C216">
        <v>0.17799999999999999</v>
      </c>
    </row>
    <row r="217" spans="1:3" x14ac:dyDescent="0.35">
      <c r="A217" s="84">
        <v>39599</v>
      </c>
      <c r="B217">
        <v>54.7</v>
      </c>
      <c r="C217">
        <v>0.157</v>
      </c>
    </row>
    <row r="218" spans="1:3" x14ac:dyDescent="0.35">
      <c r="A218" s="84">
        <v>39629</v>
      </c>
      <c r="B218">
        <v>53.3</v>
      </c>
      <c r="C218">
        <v>0.16</v>
      </c>
    </row>
    <row r="219" spans="1:3" x14ac:dyDescent="0.35">
      <c r="A219" s="84">
        <v>39660</v>
      </c>
      <c r="B219">
        <v>53.3</v>
      </c>
      <c r="C219">
        <v>0.16</v>
      </c>
    </row>
    <row r="220" spans="1:3" x14ac:dyDescent="0.35">
      <c r="A220" s="84">
        <v>39691</v>
      </c>
      <c r="B220">
        <v>49.2</v>
      </c>
      <c r="C220">
        <v>0.14699999999999999</v>
      </c>
    </row>
    <row r="221" spans="1:3" x14ac:dyDescent="0.35">
      <c r="A221" s="84">
        <v>39721</v>
      </c>
      <c r="B221">
        <v>47.7</v>
      </c>
      <c r="C221">
        <v>0.128</v>
      </c>
    </row>
    <row r="222" spans="1:3" x14ac:dyDescent="0.35">
      <c r="A222" s="84">
        <v>39752</v>
      </c>
      <c r="B222">
        <v>45.2</v>
      </c>
      <c r="C222">
        <v>0.114</v>
      </c>
    </row>
    <row r="223" spans="1:3" x14ac:dyDescent="0.35">
      <c r="A223" s="84">
        <v>39782</v>
      </c>
      <c r="B223">
        <v>40.9</v>
      </c>
      <c r="C223">
        <v>8.2000000000000003E-2</v>
      </c>
    </row>
    <row r="224" spans="1:3" x14ac:dyDescent="0.35">
      <c r="A224" s="84">
        <v>39813</v>
      </c>
      <c r="B224">
        <v>41.2</v>
      </c>
      <c r="C224">
        <v>5.3999999999999999E-2</v>
      </c>
    </row>
    <row r="225" spans="1:3" x14ac:dyDescent="0.35">
      <c r="A225" s="84">
        <v>39872</v>
      </c>
      <c r="B225">
        <v>45.1</v>
      </c>
      <c r="C225">
        <v>5.7000000000000002E-2</v>
      </c>
    </row>
    <row r="226" spans="1:3" x14ac:dyDescent="0.35">
      <c r="A226" s="84">
        <v>39903</v>
      </c>
      <c r="B226">
        <v>44.8</v>
      </c>
      <c r="C226">
        <v>0.11</v>
      </c>
    </row>
    <row r="227" spans="1:3" x14ac:dyDescent="0.35">
      <c r="A227" s="84">
        <v>39933</v>
      </c>
      <c r="B227">
        <v>50.1</v>
      </c>
      <c r="C227">
        <v>8.3000000000000004E-2</v>
      </c>
    </row>
    <row r="228" spans="1:3" x14ac:dyDescent="0.35">
      <c r="A228" s="84">
        <v>39964</v>
      </c>
      <c r="B228">
        <v>51.2</v>
      </c>
      <c r="C228">
        <v>7.2999999999999995E-2</v>
      </c>
    </row>
    <row r="229" spans="1:3" x14ac:dyDescent="0.35">
      <c r="A229" s="84">
        <v>39994</v>
      </c>
      <c r="B229">
        <v>51.8</v>
      </c>
      <c r="C229">
        <v>8.8999999999999996E-2</v>
      </c>
    </row>
    <row r="230" spans="1:3" x14ac:dyDescent="0.35">
      <c r="A230" s="84">
        <v>40025</v>
      </c>
      <c r="B230">
        <v>52.8</v>
      </c>
      <c r="C230">
        <v>0.107</v>
      </c>
    </row>
    <row r="231" spans="1:3" x14ac:dyDescent="0.35">
      <c r="A231" s="84">
        <v>40056</v>
      </c>
      <c r="B231">
        <v>55.1</v>
      </c>
      <c r="C231">
        <v>0.108</v>
      </c>
    </row>
    <row r="232" spans="1:3" x14ac:dyDescent="0.35">
      <c r="A232" s="84">
        <v>40086</v>
      </c>
      <c r="B232">
        <v>55</v>
      </c>
      <c r="C232">
        <v>0.123</v>
      </c>
    </row>
    <row r="233" spans="1:3" x14ac:dyDescent="0.35">
      <c r="A233" s="84">
        <v>40117</v>
      </c>
      <c r="B233">
        <v>55.4</v>
      </c>
      <c r="C233">
        <v>0.13900000000000001</v>
      </c>
    </row>
    <row r="234" spans="1:3" x14ac:dyDescent="0.35">
      <c r="A234" s="84">
        <v>40147</v>
      </c>
      <c r="B234">
        <v>55.7</v>
      </c>
      <c r="C234">
        <v>0.161</v>
      </c>
    </row>
    <row r="235" spans="1:3" x14ac:dyDescent="0.35">
      <c r="A235" s="84">
        <v>40178</v>
      </c>
      <c r="B235">
        <v>56.1</v>
      </c>
      <c r="C235">
        <v>0.192</v>
      </c>
    </row>
    <row r="236" spans="1:3" x14ac:dyDescent="0.35">
      <c r="A236" s="84">
        <v>40237</v>
      </c>
      <c r="B236">
        <v>55.8</v>
      </c>
      <c r="C236">
        <v>0.185</v>
      </c>
    </row>
    <row r="237" spans="1:3" x14ac:dyDescent="0.35">
      <c r="A237" s="84">
        <v>40268</v>
      </c>
      <c r="B237">
        <v>57</v>
      </c>
      <c r="C237">
        <v>0.128</v>
      </c>
    </row>
    <row r="238" spans="1:3" x14ac:dyDescent="0.35">
      <c r="A238" s="84">
        <v>40298</v>
      </c>
      <c r="B238">
        <v>55.4</v>
      </c>
      <c r="C238">
        <v>0.18099999999999999</v>
      </c>
    </row>
    <row r="239" spans="1:3" x14ac:dyDescent="0.35">
      <c r="A239" s="84">
        <v>40329</v>
      </c>
      <c r="B239">
        <v>52.7</v>
      </c>
      <c r="C239">
        <v>0.17799999999999999</v>
      </c>
    </row>
    <row r="240" spans="1:3" x14ac:dyDescent="0.35">
      <c r="A240" s="84">
        <v>40359</v>
      </c>
      <c r="B240">
        <v>50.4</v>
      </c>
      <c r="C240">
        <v>0.16500000000000001</v>
      </c>
    </row>
    <row r="241" spans="1:3" x14ac:dyDescent="0.35">
      <c r="A241" s="84">
        <v>40390</v>
      </c>
      <c r="B241">
        <v>49.4</v>
      </c>
      <c r="C241">
        <v>0.13700000000000001</v>
      </c>
    </row>
    <row r="242" spans="1:3" x14ac:dyDescent="0.35">
      <c r="A242" s="84">
        <v>40421</v>
      </c>
      <c r="B242">
        <v>51.9</v>
      </c>
      <c r="C242">
        <v>0.13400000000000001</v>
      </c>
    </row>
    <row r="243" spans="1:3" x14ac:dyDescent="0.35">
      <c r="A243" s="84">
        <v>40451</v>
      </c>
      <c r="B243">
        <v>52.9</v>
      </c>
      <c r="C243">
        <v>0.13900000000000001</v>
      </c>
    </row>
    <row r="244" spans="1:3" x14ac:dyDescent="0.35">
      <c r="A244" s="84">
        <v>40482</v>
      </c>
      <c r="B244">
        <v>54.8</v>
      </c>
      <c r="C244">
        <v>0.13300000000000001</v>
      </c>
    </row>
    <row r="245" spans="1:3" x14ac:dyDescent="0.35">
      <c r="A245" s="84">
        <v>40512</v>
      </c>
      <c r="B245">
        <v>55.3</v>
      </c>
      <c r="C245">
        <v>0.13100000000000001</v>
      </c>
    </row>
    <row r="246" spans="1:3" x14ac:dyDescent="0.35">
      <c r="A246" s="84">
        <v>40543</v>
      </c>
      <c r="B246">
        <v>54.4</v>
      </c>
      <c r="C246">
        <v>0.13300000000000001</v>
      </c>
    </row>
    <row r="247" spans="1:3" x14ac:dyDescent="0.35">
      <c r="A247" s="84">
        <v>40602</v>
      </c>
      <c r="B247">
        <v>51.7</v>
      </c>
      <c r="C247">
        <v>0.13500000000000001</v>
      </c>
    </row>
    <row r="248" spans="1:3" x14ac:dyDescent="0.35">
      <c r="A248" s="84">
        <v>40633</v>
      </c>
      <c r="B248">
        <v>51.8</v>
      </c>
      <c r="C248">
        <v>0.14099999999999999</v>
      </c>
    </row>
    <row r="249" spans="1:3" x14ac:dyDescent="0.35">
      <c r="A249" s="84">
        <v>40663</v>
      </c>
      <c r="B249">
        <v>51.8</v>
      </c>
      <c r="C249">
        <v>0.14799999999999999</v>
      </c>
    </row>
    <row r="250" spans="1:3" x14ac:dyDescent="0.35">
      <c r="A250" s="84">
        <v>40694</v>
      </c>
      <c r="B250">
        <v>51.6</v>
      </c>
      <c r="C250">
        <v>0.13400000000000001</v>
      </c>
    </row>
    <row r="251" spans="1:3" x14ac:dyDescent="0.35">
      <c r="A251" s="84">
        <v>40724</v>
      </c>
      <c r="B251">
        <v>50.1</v>
      </c>
      <c r="C251">
        <v>0.13300000000000001</v>
      </c>
    </row>
    <row r="252" spans="1:3" x14ac:dyDescent="0.35">
      <c r="A252" s="84">
        <v>40755</v>
      </c>
      <c r="B252">
        <v>49.3</v>
      </c>
      <c r="C252">
        <v>0.151</v>
      </c>
    </row>
    <row r="253" spans="1:3" x14ac:dyDescent="0.35">
      <c r="A253" s="84">
        <v>40786</v>
      </c>
      <c r="B253">
        <v>49.9</v>
      </c>
      <c r="C253">
        <v>0.14000000000000001</v>
      </c>
    </row>
    <row r="254" spans="1:3" x14ac:dyDescent="0.35">
      <c r="A254" s="84">
        <v>40816</v>
      </c>
      <c r="B254">
        <v>49.9</v>
      </c>
      <c r="C254">
        <v>0.13500000000000001</v>
      </c>
    </row>
    <row r="255" spans="1:3" x14ac:dyDescent="0.35">
      <c r="A255" s="84">
        <v>40847</v>
      </c>
      <c r="B255">
        <v>51</v>
      </c>
      <c r="C255">
        <v>0.13800000000000001</v>
      </c>
    </row>
    <row r="256" spans="1:3" x14ac:dyDescent="0.35">
      <c r="A256" s="84">
        <v>40877</v>
      </c>
      <c r="B256">
        <v>47.7</v>
      </c>
      <c r="C256">
        <v>0.13200000000000001</v>
      </c>
    </row>
    <row r="257" spans="1:3" x14ac:dyDescent="0.35">
      <c r="A257" s="84">
        <v>40908</v>
      </c>
      <c r="B257">
        <v>48.7</v>
      </c>
      <c r="C257">
        <v>0.124</v>
      </c>
    </row>
    <row r="258" spans="1:3" x14ac:dyDescent="0.35">
      <c r="A258" s="84">
        <v>40968</v>
      </c>
      <c r="B258">
        <v>49.6</v>
      </c>
      <c r="C258">
        <v>0.128</v>
      </c>
    </row>
    <row r="259" spans="1:3" x14ac:dyDescent="0.35">
      <c r="A259" s="84">
        <v>40999</v>
      </c>
      <c r="B259">
        <v>48.3</v>
      </c>
      <c r="C259">
        <v>0.114</v>
      </c>
    </row>
    <row r="260" spans="1:3" x14ac:dyDescent="0.35">
      <c r="A260" s="84">
        <v>41029</v>
      </c>
      <c r="B260">
        <v>49.3</v>
      </c>
      <c r="C260">
        <v>0.11899999999999999</v>
      </c>
    </row>
    <row r="261" spans="1:3" x14ac:dyDescent="0.35">
      <c r="A261" s="84">
        <v>41060</v>
      </c>
      <c r="B261">
        <v>48.4</v>
      </c>
      <c r="C261">
        <v>9.2999999999999999E-2</v>
      </c>
    </row>
    <row r="262" spans="1:3" x14ac:dyDescent="0.35">
      <c r="A262" s="84">
        <v>41090</v>
      </c>
      <c r="B262">
        <v>48.2</v>
      </c>
      <c r="C262">
        <v>9.6000000000000002E-2</v>
      </c>
    </row>
    <row r="263" spans="1:3" x14ac:dyDescent="0.35">
      <c r="A263" s="84">
        <v>41121</v>
      </c>
      <c r="B263">
        <v>49.3</v>
      </c>
      <c r="C263">
        <v>9.5000000000000001E-2</v>
      </c>
    </row>
    <row r="264" spans="1:3" x14ac:dyDescent="0.35">
      <c r="A264" s="84">
        <v>41152</v>
      </c>
      <c r="B264">
        <v>47.7</v>
      </c>
      <c r="C264">
        <v>9.1999999999999998E-2</v>
      </c>
    </row>
    <row r="265" spans="1:3" x14ac:dyDescent="0.35">
      <c r="A265" s="84">
        <v>41182</v>
      </c>
      <c r="B265">
        <v>47.9</v>
      </c>
      <c r="C265">
        <v>8.8999999999999996E-2</v>
      </c>
    </row>
    <row r="266" spans="1:3" x14ac:dyDescent="0.35">
      <c r="A266" s="84">
        <v>41213</v>
      </c>
      <c r="B266">
        <v>49.5</v>
      </c>
      <c r="C266">
        <v>9.1999999999999998E-2</v>
      </c>
    </row>
    <row r="267" spans="1:3" x14ac:dyDescent="0.35">
      <c r="A267" s="84">
        <v>41243</v>
      </c>
      <c r="B267">
        <v>50.5</v>
      </c>
      <c r="C267">
        <v>9.6000000000000002E-2</v>
      </c>
    </row>
    <row r="268" spans="1:3" x14ac:dyDescent="0.35">
      <c r="A268" s="84">
        <v>41274</v>
      </c>
      <c r="B268">
        <v>51.5</v>
      </c>
      <c r="C268">
        <v>0.10100000000000001</v>
      </c>
    </row>
    <row r="269" spans="1:3" x14ac:dyDescent="0.35">
      <c r="A269" s="84">
        <v>41333</v>
      </c>
      <c r="B269">
        <v>50.4</v>
      </c>
      <c r="C269">
        <v>0.10299999999999999</v>
      </c>
    </row>
    <row r="270" spans="1:3" x14ac:dyDescent="0.35">
      <c r="A270" s="84">
        <v>41364</v>
      </c>
      <c r="B270">
        <v>51.6</v>
      </c>
      <c r="C270">
        <v>9.9000000000000005E-2</v>
      </c>
    </row>
    <row r="271" spans="1:3" x14ac:dyDescent="0.35">
      <c r="A271" s="84">
        <v>41394</v>
      </c>
      <c r="B271">
        <v>50.4</v>
      </c>
      <c r="C271">
        <v>8.8999999999999996E-2</v>
      </c>
    </row>
    <row r="272" spans="1:3" x14ac:dyDescent="0.35">
      <c r="A272" s="84">
        <v>41425</v>
      </c>
      <c r="B272">
        <v>49.2</v>
      </c>
      <c r="C272">
        <v>9.2999999999999999E-2</v>
      </c>
    </row>
    <row r="273" spans="1:3" x14ac:dyDescent="0.35">
      <c r="A273" s="84">
        <v>41455</v>
      </c>
      <c r="B273">
        <v>48.2</v>
      </c>
      <c r="C273">
        <v>9.1999999999999998E-2</v>
      </c>
    </row>
    <row r="274" spans="1:3" x14ac:dyDescent="0.35">
      <c r="A274" s="84">
        <v>41486</v>
      </c>
      <c r="B274">
        <v>47.7</v>
      </c>
      <c r="C274">
        <v>8.8999999999999996E-2</v>
      </c>
    </row>
    <row r="275" spans="1:3" x14ac:dyDescent="0.35">
      <c r="A275" s="84">
        <v>41517</v>
      </c>
      <c r="B275">
        <v>50.1</v>
      </c>
      <c r="C275">
        <v>9.7000000000000003E-2</v>
      </c>
    </row>
    <row r="276" spans="1:3" x14ac:dyDescent="0.35">
      <c r="A276" s="84">
        <v>41547</v>
      </c>
      <c r="B276">
        <v>50.2</v>
      </c>
      <c r="C276">
        <v>0.104</v>
      </c>
    </row>
    <row r="277" spans="1:3" x14ac:dyDescent="0.35">
      <c r="A277" s="84">
        <v>41578</v>
      </c>
      <c r="B277">
        <v>50.9</v>
      </c>
      <c r="C277">
        <v>0.10199999999999999</v>
      </c>
    </row>
    <row r="278" spans="1:3" x14ac:dyDescent="0.35">
      <c r="A278" s="84">
        <v>41608</v>
      </c>
      <c r="B278">
        <v>50.8</v>
      </c>
      <c r="C278">
        <v>0.10299999999999999</v>
      </c>
    </row>
    <row r="279" spans="1:3" x14ac:dyDescent="0.35">
      <c r="A279" s="84">
        <v>41639</v>
      </c>
      <c r="B279">
        <v>50.5</v>
      </c>
      <c r="C279">
        <v>0.1</v>
      </c>
    </row>
    <row r="280" spans="1:3" x14ac:dyDescent="0.35">
      <c r="A280" s="84">
        <v>41698</v>
      </c>
      <c r="B280">
        <v>48.5</v>
      </c>
      <c r="C280">
        <v>9.7000000000000003E-2</v>
      </c>
    </row>
    <row r="281" spans="1:3" x14ac:dyDescent="0.35">
      <c r="A281" s="84">
        <v>41729</v>
      </c>
      <c r="B281">
        <v>48</v>
      </c>
      <c r="C281">
        <v>8.5999999999999993E-2</v>
      </c>
    </row>
    <row r="282" spans="1:3" x14ac:dyDescent="0.35">
      <c r="A282" s="84">
        <v>41759</v>
      </c>
      <c r="B282">
        <v>48.1</v>
      </c>
      <c r="C282">
        <v>8.7999999999999995E-2</v>
      </c>
    </row>
    <row r="283" spans="1:3" x14ac:dyDescent="0.35">
      <c r="A283" s="84">
        <v>41790</v>
      </c>
      <c r="B283">
        <v>49.4</v>
      </c>
      <c r="C283">
        <v>8.6999999999999994E-2</v>
      </c>
    </row>
    <row r="284" spans="1:3" x14ac:dyDescent="0.35">
      <c r="A284" s="84">
        <v>41820</v>
      </c>
      <c r="B284">
        <v>50.7</v>
      </c>
      <c r="C284">
        <v>8.7999999999999995E-2</v>
      </c>
    </row>
    <row r="285" spans="1:3" x14ac:dyDescent="0.35">
      <c r="A285" s="84">
        <v>41851</v>
      </c>
      <c r="B285">
        <v>51.7</v>
      </c>
      <c r="C285">
        <v>9.1999999999999998E-2</v>
      </c>
    </row>
    <row r="286" spans="1:3" x14ac:dyDescent="0.35">
      <c r="A286" s="84">
        <v>41882</v>
      </c>
      <c r="B286">
        <v>50.2</v>
      </c>
      <c r="C286">
        <v>0.09</v>
      </c>
    </row>
    <row r="287" spans="1:3" x14ac:dyDescent="0.35">
      <c r="A287" s="84">
        <v>41912</v>
      </c>
      <c r="B287">
        <v>51.1</v>
      </c>
      <c r="C287">
        <v>6.9000000000000006E-2</v>
      </c>
    </row>
    <row r="288" spans="1:3" x14ac:dyDescent="0.35">
      <c r="A288" s="84">
        <v>41943</v>
      </c>
      <c r="B288">
        <v>50.8</v>
      </c>
      <c r="C288">
        <v>0.08</v>
      </c>
    </row>
    <row r="289" spans="1:3" x14ac:dyDescent="0.35">
      <c r="A289" s="84">
        <v>41973</v>
      </c>
      <c r="B289">
        <v>50.3</v>
      </c>
      <c r="C289">
        <v>7.6999999999999999E-2</v>
      </c>
    </row>
    <row r="290" spans="1:3" x14ac:dyDescent="0.35">
      <c r="A290" s="84">
        <v>42004</v>
      </c>
      <c r="B290">
        <v>50.1</v>
      </c>
      <c r="C290">
        <v>7.1999999999999995E-2</v>
      </c>
    </row>
    <row r="291" spans="1:3" x14ac:dyDescent="0.35">
      <c r="A291" s="84">
        <v>42063</v>
      </c>
      <c r="B291">
        <v>49.9</v>
      </c>
      <c r="C291">
        <v>7.9000000000000001E-2</v>
      </c>
    </row>
    <row r="292" spans="1:3" x14ac:dyDescent="0.35">
      <c r="A292" s="84">
        <v>42094</v>
      </c>
      <c r="B292">
        <v>50.1</v>
      </c>
      <c r="C292">
        <v>6.8000000000000005E-2</v>
      </c>
    </row>
    <row r="293" spans="1:3" x14ac:dyDescent="0.35">
      <c r="A293" s="84">
        <v>42124</v>
      </c>
      <c r="B293">
        <v>50.1</v>
      </c>
      <c r="C293">
        <v>5.6000000000000001E-2</v>
      </c>
    </row>
    <row r="294" spans="1:3" x14ac:dyDescent="0.35">
      <c r="A294" s="84">
        <v>42155</v>
      </c>
      <c r="B294">
        <v>50.2</v>
      </c>
      <c r="C294">
        <v>5.8999999999999997E-2</v>
      </c>
    </row>
    <row r="295" spans="1:3" x14ac:dyDescent="0.35">
      <c r="A295" s="84">
        <v>42185</v>
      </c>
      <c r="B295">
        <v>50.2</v>
      </c>
      <c r="C295">
        <v>6.0999999999999999E-2</v>
      </c>
    </row>
    <row r="296" spans="1:3" x14ac:dyDescent="0.35">
      <c r="A296" s="84">
        <v>42216</v>
      </c>
      <c r="B296">
        <v>50</v>
      </c>
      <c r="C296">
        <v>6.8000000000000005E-2</v>
      </c>
    </row>
    <row r="297" spans="1:3" x14ac:dyDescent="0.35">
      <c r="A297" s="84">
        <v>42247</v>
      </c>
      <c r="B297">
        <v>47.3</v>
      </c>
      <c r="C297">
        <v>0.06</v>
      </c>
    </row>
    <row r="298" spans="1:3" x14ac:dyDescent="0.35">
      <c r="A298" s="84">
        <v>42277</v>
      </c>
      <c r="B298">
        <v>47.2</v>
      </c>
      <c r="C298">
        <v>6.0999999999999999E-2</v>
      </c>
    </row>
    <row r="299" spans="1:3" x14ac:dyDescent="0.35">
      <c r="A299" s="84">
        <v>42308</v>
      </c>
      <c r="B299">
        <v>48.3</v>
      </c>
      <c r="C299">
        <v>5.7000000000000002E-2</v>
      </c>
    </row>
    <row r="300" spans="1:3" x14ac:dyDescent="0.35">
      <c r="A300" s="84">
        <v>42338</v>
      </c>
      <c r="B300">
        <v>48.6</v>
      </c>
      <c r="C300">
        <v>5.6000000000000001E-2</v>
      </c>
    </row>
    <row r="301" spans="1:3" x14ac:dyDescent="0.35">
      <c r="A301" s="84">
        <v>42369</v>
      </c>
      <c r="B301">
        <v>48.2</v>
      </c>
      <c r="C301">
        <v>6.2E-2</v>
      </c>
    </row>
    <row r="302" spans="1:3" x14ac:dyDescent="0.35">
      <c r="A302" s="84">
        <v>42400</v>
      </c>
      <c r="B302">
        <v>48.4</v>
      </c>
      <c r="C302">
        <v>5.8999999999999997E-2</v>
      </c>
    </row>
    <row r="303" spans="1:3" x14ac:dyDescent="0.35">
      <c r="A303" s="84">
        <v>42460</v>
      </c>
      <c r="B303">
        <v>49.7</v>
      </c>
      <c r="C303">
        <v>5.3999999999999999E-2</v>
      </c>
    </row>
    <row r="304" spans="1:3" x14ac:dyDescent="0.35">
      <c r="A304" s="84">
        <v>42490</v>
      </c>
      <c r="B304">
        <v>49.4</v>
      </c>
      <c r="C304">
        <v>6.8000000000000005E-2</v>
      </c>
    </row>
    <row r="305" spans="1:3" x14ac:dyDescent="0.35">
      <c r="A305" s="84">
        <v>42521</v>
      </c>
      <c r="B305">
        <v>49.2</v>
      </c>
      <c r="C305">
        <v>0.06</v>
      </c>
    </row>
    <row r="306" spans="1:3" x14ac:dyDescent="0.35">
      <c r="A306" s="84">
        <v>42551</v>
      </c>
      <c r="B306">
        <v>48.6</v>
      </c>
      <c r="C306">
        <v>0.06</v>
      </c>
    </row>
    <row r="307" spans="1:3" x14ac:dyDescent="0.35">
      <c r="A307" s="84">
        <v>42582</v>
      </c>
      <c r="B307">
        <v>50.6</v>
      </c>
      <c r="C307">
        <v>6.2E-2</v>
      </c>
    </row>
    <row r="308" spans="1:3" x14ac:dyDescent="0.35">
      <c r="A308" s="84">
        <v>42613</v>
      </c>
      <c r="B308">
        <v>50</v>
      </c>
      <c r="C308">
        <v>0.06</v>
      </c>
    </row>
    <row r="309" spans="1:3" x14ac:dyDescent="0.35">
      <c r="A309" s="84">
        <v>42643</v>
      </c>
      <c r="B309">
        <v>50.1</v>
      </c>
      <c r="C309">
        <v>6.3E-2</v>
      </c>
    </row>
    <row r="310" spans="1:3" x14ac:dyDescent="0.35">
      <c r="A310" s="84">
        <v>42674</v>
      </c>
      <c r="B310">
        <v>51.2</v>
      </c>
      <c r="C310">
        <v>6.0999999999999999E-2</v>
      </c>
    </row>
    <row r="311" spans="1:3" x14ac:dyDescent="0.35">
      <c r="A311" s="84">
        <v>42704</v>
      </c>
      <c r="B311">
        <v>50.9</v>
      </c>
      <c r="C311">
        <v>6.0999999999999999E-2</v>
      </c>
    </row>
    <row r="312" spans="1:3" x14ac:dyDescent="0.35">
      <c r="A312" s="84">
        <v>42735</v>
      </c>
      <c r="B312">
        <v>51.9</v>
      </c>
      <c r="C312">
        <v>6.2E-2</v>
      </c>
    </row>
    <row r="313" spans="1:3" x14ac:dyDescent="0.35">
      <c r="A313" s="84">
        <v>42766</v>
      </c>
      <c r="B313">
        <v>51</v>
      </c>
      <c r="C313">
        <v>0.06</v>
      </c>
    </row>
    <row r="314" spans="1:3" x14ac:dyDescent="0.35">
      <c r="A314" s="84">
        <v>42825</v>
      </c>
      <c r="B314">
        <v>51.2</v>
      </c>
      <c r="C314">
        <v>6.3E-2</v>
      </c>
    </row>
    <row r="315" spans="1:3" x14ac:dyDescent="0.35">
      <c r="A315" s="84">
        <v>42855</v>
      </c>
      <c r="B315">
        <v>50.3</v>
      </c>
      <c r="C315">
        <v>7.5999999999999998E-2</v>
      </c>
    </row>
    <row r="316" spans="1:3" x14ac:dyDescent="0.35">
      <c r="A316" s="84">
        <v>42886</v>
      </c>
      <c r="B316">
        <v>49.6</v>
      </c>
      <c r="C316">
        <v>6.5000000000000002E-2</v>
      </c>
    </row>
    <row r="317" spans="1:3" x14ac:dyDescent="0.35">
      <c r="A317" s="84">
        <v>42916</v>
      </c>
      <c r="B317">
        <v>50.4</v>
      </c>
      <c r="C317">
        <v>6.5000000000000002E-2</v>
      </c>
    </row>
    <row r="318" spans="1:3" x14ac:dyDescent="0.35">
      <c r="A318" s="84">
        <v>42947</v>
      </c>
      <c r="B318">
        <v>51.1</v>
      </c>
      <c r="C318">
        <v>7.5999999999999998E-2</v>
      </c>
    </row>
    <row r="319" spans="1:3" x14ac:dyDescent="0.35">
      <c r="A319" s="84">
        <v>42978</v>
      </c>
      <c r="B319">
        <v>51.6</v>
      </c>
      <c r="C319">
        <v>6.4000000000000001E-2</v>
      </c>
    </row>
    <row r="320" spans="1:3" x14ac:dyDescent="0.35">
      <c r="A320" s="84">
        <v>43008</v>
      </c>
      <c r="B320">
        <v>51</v>
      </c>
      <c r="C320">
        <v>0.06</v>
      </c>
    </row>
    <row r="321" spans="1:3" x14ac:dyDescent="0.35">
      <c r="A321" s="84">
        <v>43039</v>
      </c>
      <c r="B321">
        <v>51</v>
      </c>
      <c r="C321">
        <v>6.6000000000000003E-2</v>
      </c>
    </row>
    <row r="322" spans="1:3" x14ac:dyDescent="0.35">
      <c r="A322" s="84">
        <v>43069</v>
      </c>
      <c r="B322">
        <v>50.8</v>
      </c>
      <c r="C322">
        <v>6.2E-2</v>
      </c>
    </row>
    <row r="323" spans="1:3" x14ac:dyDescent="0.35">
      <c r="A323" s="84">
        <v>43100</v>
      </c>
      <c r="B323">
        <v>51.5</v>
      </c>
      <c r="C323">
        <v>6.0999999999999999E-2</v>
      </c>
    </row>
    <row r="324" spans="1:3" x14ac:dyDescent="0.35">
      <c r="A324" s="84">
        <v>43159</v>
      </c>
      <c r="B324">
        <v>51.5</v>
      </c>
      <c r="C324">
        <v>6.2E-2</v>
      </c>
    </row>
    <row r="325" spans="1:3" x14ac:dyDescent="0.35">
      <c r="A325" s="84">
        <v>43190</v>
      </c>
      <c r="B325">
        <v>51</v>
      </c>
      <c r="C325">
        <v>7.1999999999999995E-2</v>
      </c>
    </row>
    <row r="326" spans="1:3" x14ac:dyDescent="0.35">
      <c r="A326" s="84">
        <v>43220</v>
      </c>
      <c r="B326">
        <v>51.1</v>
      </c>
      <c r="C326">
        <v>0.06</v>
      </c>
    </row>
    <row r="327" spans="1:3" x14ac:dyDescent="0.35">
      <c r="A327" s="84">
        <v>43251</v>
      </c>
      <c r="B327">
        <v>51.1</v>
      </c>
      <c r="C327">
        <v>7.0000000000000007E-2</v>
      </c>
    </row>
    <row r="328" spans="1:3" x14ac:dyDescent="0.35">
      <c r="A328" s="84">
        <v>43281</v>
      </c>
      <c r="B328">
        <v>51</v>
      </c>
      <c r="C328">
        <v>6.8000000000000005E-2</v>
      </c>
    </row>
    <row r="329" spans="1:3" x14ac:dyDescent="0.35">
      <c r="A329" s="84">
        <v>43312</v>
      </c>
      <c r="B329">
        <v>50.8</v>
      </c>
      <c r="C329">
        <v>0.06</v>
      </c>
    </row>
    <row r="330" spans="1:3" x14ac:dyDescent="0.35">
      <c r="A330" s="84">
        <v>43343</v>
      </c>
      <c r="B330">
        <v>50.6</v>
      </c>
      <c r="C330">
        <v>0.06</v>
      </c>
    </row>
    <row r="331" spans="1:3" x14ac:dyDescent="0.35">
      <c r="A331" s="84">
        <v>43373</v>
      </c>
      <c r="B331">
        <v>50</v>
      </c>
      <c r="C331">
        <v>6.0999999999999999E-2</v>
      </c>
    </row>
    <row r="332" spans="1:3" x14ac:dyDescent="0.35">
      <c r="A332" s="84">
        <v>43404</v>
      </c>
      <c r="B332">
        <v>50.1</v>
      </c>
      <c r="C332">
        <v>5.8000000000000003E-2</v>
      </c>
    </row>
    <row r="333" spans="1:3" x14ac:dyDescent="0.35">
      <c r="A333" s="84">
        <v>43434</v>
      </c>
      <c r="B333">
        <v>50.2</v>
      </c>
      <c r="C333">
        <v>5.8999999999999997E-2</v>
      </c>
    </row>
    <row r="334" spans="1:3" x14ac:dyDescent="0.35">
      <c r="A334" s="84">
        <v>43465</v>
      </c>
      <c r="B334">
        <v>49.7</v>
      </c>
      <c r="C334">
        <v>5.3999999999999999E-2</v>
      </c>
    </row>
    <row r="335" spans="1:3" x14ac:dyDescent="0.35">
      <c r="A335" s="84">
        <v>43496</v>
      </c>
      <c r="B335">
        <v>48.3</v>
      </c>
      <c r="C335">
        <v>5.7000000000000002E-2</v>
      </c>
    </row>
    <row r="336" spans="1:3" x14ac:dyDescent="0.35">
      <c r="A336" s="84">
        <v>43524</v>
      </c>
      <c r="B336">
        <v>49.9</v>
      </c>
      <c r="C336">
        <v>5.2999999999999999E-2</v>
      </c>
    </row>
    <row r="337" spans="1:3" x14ac:dyDescent="0.35">
      <c r="A337" s="84">
        <v>43555</v>
      </c>
      <c r="B337">
        <v>50.8</v>
      </c>
      <c r="C337">
        <v>8.5000000000000006E-2</v>
      </c>
    </row>
    <row r="338" spans="1:3" x14ac:dyDescent="0.35">
      <c r="A338" s="84">
        <v>43585</v>
      </c>
      <c r="B338">
        <v>50.2</v>
      </c>
      <c r="C338">
        <v>5.3999999999999999E-2</v>
      </c>
    </row>
    <row r="339" spans="1:3" x14ac:dyDescent="0.35">
      <c r="A339" s="84">
        <v>43616</v>
      </c>
      <c r="B339">
        <v>50.2</v>
      </c>
      <c r="C339">
        <v>5.3999999999999999E-2</v>
      </c>
    </row>
    <row r="340" spans="1:3" x14ac:dyDescent="0.35">
      <c r="A340" s="84">
        <v>43646</v>
      </c>
      <c r="B340">
        <v>49.4</v>
      </c>
      <c r="C340">
        <v>0.05</v>
      </c>
    </row>
    <row r="341" spans="1:3" x14ac:dyDescent="0.35">
      <c r="A341" s="84">
        <v>43677</v>
      </c>
      <c r="B341">
        <v>49.9</v>
      </c>
      <c r="C341">
        <v>6.3E-2</v>
      </c>
    </row>
    <row r="342" spans="1:3" x14ac:dyDescent="0.35">
      <c r="A342" s="84">
        <v>43708</v>
      </c>
      <c r="B342">
        <v>50.4</v>
      </c>
      <c r="C342">
        <v>4.8000000000000001E-2</v>
      </c>
    </row>
    <row r="343" spans="1:3" x14ac:dyDescent="0.35">
      <c r="A343" s="84">
        <v>43738</v>
      </c>
      <c r="B343">
        <v>51.4</v>
      </c>
      <c r="C343">
        <v>4.3999999999999997E-2</v>
      </c>
    </row>
    <row r="344" spans="1:3" x14ac:dyDescent="0.35">
      <c r="A344" s="84">
        <v>43769</v>
      </c>
      <c r="B344">
        <v>51.7</v>
      </c>
      <c r="C344">
        <v>5.8000000000000003E-2</v>
      </c>
    </row>
    <row r="345" spans="1:3" x14ac:dyDescent="0.35">
      <c r="A345" s="84">
        <v>43799</v>
      </c>
      <c r="B345">
        <v>51.8</v>
      </c>
      <c r="C345">
        <v>4.7E-2</v>
      </c>
    </row>
    <row r="346" spans="1:3" x14ac:dyDescent="0.35">
      <c r="A346" s="84">
        <v>43830</v>
      </c>
      <c r="B346">
        <v>51.5</v>
      </c>
      <c r="C346">
        <v>6.2E-2</v>
      </c>
    </row>
    <row r="347" spans="1:3" x14ac:dyDescent="0.35">
      <c r="A347" s="84">
        <v>43890</v>
      </c>
      <c r="B347">
        <v>51.1</v>
      </c>
      <c r="C347">
        <v>6.9000000000000006E-2</v>
      </c>
    </row>
    <row r="348" spans="1:3" x14ac:dyDescent="0.35">
      <c r="A348" s="84">
        <v>43921</v>
      </c>
      <c r="B348">
        <v>40.299999999999997</v>
      </c>
      <c r="C348">
        <v>-0.13500000000000001</v>
      </c>
    </row>
    <row r="349" spans="1:3" x14ac:dyDescent="0.35">
      <c r="A349" s="84">
        <v>43951</v>
      </c>
      <c r="B349">
        <v>50.1</v>
      </c>
      <c r="C349">
        <v>-1.0999999999999999E-2</v>
      </c>
    </row>
    <row r="350" spans="1:3" ht="16" customHeight="1" x14ac:dyDescent="0.35">
      <c r="A350" s="84">
        <v>43982</v>
      </c>
      <c r="B350">
        <v>49.4</v>
      </c>
      <c r="C350">
        <v>3.9E-2</v>
      </c>
    </row>
    <row r="351" spans="1:3" ht="16" customHeight="1" x14ac:dyDescent="0.35">
      <c r="A351" s="84">
        <v>44012</v>
      </c>
      <c r="B351">
        <v>50.7</v>
      </c>
      <c r="C351">
        <v>4.3999999999999997E-2</v>
      </c>
    </row>
    <row r="352" spans="1:3" ht="16" customHeight="1" x14ac:dyDescent="0.35">
      <c r="A352" s="84">
        <v>44043</v>
      </c>
      <c r="B352">
        <v>51.2</v>
      </c>
      <c r="C352">
        <v>4.8000000000000001E-2</v>
      </c>
    </row>
    <row r="353" spans="1:3" ht="16" customHeight="1" x14ac:dyDescent="0.35">
      <c r="A353" s="84">
        <v>44074</v>
      </c>
      <c r="B353">
        <v>52.8</v>
      </c>
      <c r="C353">
        <v>4.8000000000000001E-2</v>
      </c>
    </row>
    <row r="354" spans="1:3" ht="16" customHeight="1" x14ac:dyDescent="0.35">
      <c r="A354" s="84">
        <v>44104</v>
      </c>
      <c r="B354">
        <v>53.1</v>
      </c>
      <c r="C354">
        <v>5.6000000000000001E-2</v>
      </c>
    </row>
    <row r="355" spans="1:3" ht="16" customHeight="1" x14ac:dyDescent="0.35">
      <c r="A355" s="84">
        <v>44135</v>
      </c>
      <c r="B355">
        <v>53</v>
      </c>
      <c r="C355">
        <v>6.9000000000000006E-2</v>
      </c>
    </row>
    <row r="356" spans="1:3" ht="16" customHeight="1" x14ac:dyDescent="0.35">
      <c r="A356" s="84">
        <v>44165</v>
      </c>
      <c r="B356">
        <v>53.6</v>
      </c>
      <c r="C356">
        <v>6.9000000000000006E-2</v>
      </c>
    </row>
    <row r="357" spans="1:3" ht="16" customHeight="1" x14ac:dyDescent="0.35">
      <c r="A357" s="84">
        <v>44196</v>
      </c>
      <c r="B357">
        <v>49.9</v>
      </c>
      <c r="C357">
        <v>7.0000000000000007E-2</v>
      </c>
    </row>
    <row r="358" spans="1:3" ht="16" customHeight="1" x14ac:dyDescent="0.35">
      <c r="A358" s="84">
        <v>44227</v>
      </c>
      <c r="B358">
        <v>51.5</v>
      </c>
      <c r="C358">
        <v>3.7999999999999999E-2</v>
      </c>
    </row>
    <row r="359" spans="1:3" ht="16" customHeight="1" x14ac:dyDescent="0.35">
      <c r="A359" s="84">
        <v>44255</v>
      </c>
      <c r="B359">
        <v>50.9</v>
      </c>
      <c r="C359">
        <v>0.35099999999999998</v>
      </c>
    </row>
    <row r="360" spans="1:3" ht="16" customHeight="1" x14ac:dyDescent="0.35">
      <c r="A360" s="84">
        <v>44286</v>
      </c>
      <c r="B360">
        <v>50.6</v>
      </c>
      <c r="C360">
        <v>0.14099999999999999</v>
      </c>
    </row>
    <row r="361" spans="1:3" x14ac:dyDescent="0.35">
      <c r="A361" s="84">
        <v>44316</v>
      </c>
      <c r="B361">
        <v>51.9</v>
      </c>
      <c r="C361">
        <v>9.8000000000000004E-2</v>
      </c>
    </row>
    <row r="362" spans="1:3" x14ac:dyDescent="0.35">
      <c r="A362" s="84">
        <v>44347</v>
      </c>
      <c r="B362">
        <v>52</v>
      </c>
      <c r="C362">
        <v>8.7999999999999995E-2</v>
      </c>
    </row>
    <row r="363" spans="1:3" x14ac:dyDescent="0.35">
      <c r="A363" s="84">
        <v>44377</v>
      </c>
      <c r="B363">
        <v>51.3</v>
      </c>
      <c r="C363">
        <v>8.3000000000000004E-2</v>
      </c>
    </row>
    <row r="364" spans="1:3" x14ac:dyDescent="0.35">
      <c r="A364" s="84">
        <v>44408</v>
      </c>
      <c r="B364">
        <v>50.3</v>
      </c>
      <c r="C364">
        <v>6.4000000000000001E-2</v>
      </c>
    </row>
    <row r="365" spans="1:3" x14ac:dyDescent="0.35">
      <c r="A365" s="84">
        <v>44439</v>
      </c>
      <c r="B365">
        <v>49.2</v>
      </c>
      <c r="C365">
        <v>5.2999999999999999E-2</v>
      </c>
    </row>
    <row r="366" spans="1:3" x14ac:dyDescent="0.35">
      <c r="A366" s="84">
        <v>44468</v>
      </c>
      <c r="B366">
        <v>50</v>
      </c>
    </row>
    <row r="367" spans="1:3" x14ac:dyDescent="0.35">
      <c r="A367" s="84">
        <v>44469</v>
      </c>
      <c r="B367">
        <v>50</v>
      </c>
      <c r="C367">
        <v>3.1E-2</v>
      </c>
    </row>
    <row r="368" spans="1:3" x14ac:dyDescent="0.35">
      <c r="A368" s="84">
        <v>44500</v>
      </c>
      <c r="B368">
        <v>50.6</v>
      </c>
      <c r="C368">
        <v>3.5000000000000003E-2</v>
      </c>
    </row>
    <row r="369" spans="1:3" x14ac:dyDescent="0.35">
      <c r="A369" s="84">
        <v>44530</v>
      </c>
      <c r="B369">
        <v>49.9</v>
      </c>
      <c r="C369">
        <v>3.7999999999999999E-2</v>
      </c>
    </row>
    <row r="370" spans="1:3" x14ac:dyDescent="0.35">
      <c r="A370" s="84">
        <v>44561</v>
      </c>
      <c r="B370">
        <v>50.9</v>
      </c>
      <c r="C370">
        <v>4.2999999999999997E-2</v>
      </c>
    </row>
    <row r="371" spans="1:3" x14ac:dyDescent="0.35">
      <c r="A371" s="84">
        <v>44590</v>
      </c>
      <c r="B371">
        <v>49.1</v>
      </c>
      <c r="C371">
        <v>7.4999999999999997E-2</v>
      </c>
    </row>
    <row r="372" spans="1:3" x14ac:dyDescent="0.35">
      <c r="A372" s="84">
        <v>44620</v>
      </c>
      <c r="B372">
        <v>50.4</v>
      </c>
      <c r="C372">
        <v>7.4999999999999997E-2</v>
      </c>
    </row>
    <row r="373" spans="1:3" x14ac:dyDescent="0.35">
      <c r="A373" s="84">
        <v>44651</v>
      </c>
      <c r="B373">
        <v>48.1</v>
      </c>
      <c r="C373">
        <v>0.05</v>
      </c>
    </row>
    <row r="374" spans="1:3" x14ac:dyDescent="0.35">
      <c r="A374" s="84">
        <v>44680</v>
      </c>
      <c r="B374">
        <v>46</v>
      </c>
      <c r="C374">
        <v>-2.9000000000000001E-2</v>
      </c>
    </row>
    <row r="375" spans="1:3" x14ac:dyDescent="0.35">
      <c r="A375" s="84">
        <v>44712</v>
      </c>
      <c r="B375">
        <v>48.1</v>
      </c>
      <c r="C375">
        <v>6.9999999999999993E-3</v>
      </c>
    </row>
    <row r="376" spans="1:3" x14ac:dyDescent="0.35">
      <c r="A376" s="84">
        <v>44742</v>
      </c>
      <c r="B376">
        <v>51.7</v>
      </c>
      <c r="C376">
        <v>3.9E-2</v>
      </c>
    </row>
    <row r="377" spans="1:3" x14ac:dyDescent="0.35">
      <c r="A377" s="84">
        <v>44773</v>
      </c>
      <c r="B377">
        <v>50.4</v>
      </c>
      <c r="C377">
        <v>3.7999999999999999E-2</v>
      </c>
    </row>
    <row r="378" spans="1:3" x14ac:dyDescent="0.35">
      <c r="A378" s="84">
        <v>44804</v>
      </c>
      <c r="B378">
        <v>49.5</v>
      </c>
      <c r="C378">
        <v>4.2000000000000003E-2</v>
      </c>
    </row>
    <row r="379" spans="1:3" x14ac:dyDescent="0.35">
      <c r="A379" s="84">
        <v>44833</v>
      </c>
      <c r="B379">
        <v>48.1</v>
      </c>
      <c r="C379">
        <v>6.3E-2</v>
      </c>
    </row>
    <row r="380" spans="1:3" x14ac:dyDescent="0.35">
      <c r="A380" s="84">
        <v>44834</v>
      </c>
      <c r="B380">
        <v>48.1</v>
      </c>
    </row>
    <row r="381" spans="1:3" x14ac:dyDescent="0.35">
      <c r="A381" s="84">
        <v>44865</v>
      </c>
      <c r="B381">
        <v>49.2</v>
      </c>
      <c r="C381">
        <v>0.05</v>
      </c>
    </row>
    <row r="382" spans="1:3" x14ac:dyDescent="0.35">
      <c r="A382" s="84">
        <v>44895</v>
      </c>
      <c r="B382">
        <v>49.4</v>
      </c>
      <c r="C382">
        <v>2.1999999999999999E-2</v>
      </c>
    </row>
    <row r="383" spans="1:3" x14ac:dyDescent="0.35">
      <c r="A383" s="84">
        <v>44926</v>
      </c>
      <c r="B383">
        <v>49</v>
      </c>
    </row>
    <row r="384" spans="1:3" x14ac:dyDescent="0.35">
      <c r="A384" s="84"/>
    </row>
    <row r="385" spans="1:1" x14ac:dyDescent="0.35">
      <c r="A385" s="84"/>
    </row>
    <row r="386" spans="1:1" x14ac:dyDescent="0.35">
      <c r="A386" s="84"/>
    </row>
    <row r="387" spans="1:1" x14ac:dyDescent="0.35">
      <c r="A387" s="8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="130" zoomScaleNormal="130" workbookViewId="0">
      <selection activeCell="I17" sqref="I17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55" width="9.1796875" style="80" customWidth="1"/>
    <col min="56" max="16384" width="9.1796875" style="80"/>
  </cols>
  <sheetData>
    <row r="1" spans="2:6" x14ac:dyDescent="0.35">
      <c r="B1" s="100" t="s">
        <v>45</v>
      </c>
      <c r="C1" s="86"/>
      <c r="D1" s="101"/>
      <c r="E1" s="101"/>
      <c r="F1" s="101"/>
    </row>
    <row r="2" spans="2:6" ht="16" customHeight="1" thickBot="1" x14ac:dyDescent="0.4">
      <c r="B2" s="88"/>
      <c r="C2" s="88"/>
      <c r="D2" s="88"/>
      <c r="E2" s="88"/>
      <c r="F2" s="88"/>
    </row>
    <row r="3" spans="2:6" ht="16" customHeight="1" thickBot="1" x14ac:dyDescent="0.4">
      <c r="B3" s="89" t="s">
        <v>0</v>
      </c>
      <c r="C3" s="90"/>
      <c r="D3" s="90"/>
      <c r="E3" s="90"/>
      <c r="F3" s="91"/>
    </row>
    <row r="7" spans="2:6" ht="20" customHeight="1" x14ac:dyDescent="0.35">
      <c r="D7" s="65" t="s">
        <v>552</v>
      </c>
      <c r="E7" s="65" t="s">
        <v>553</v>
      </c>
      <c r="F7" s="65" t="s">
        <v>554</v>
      </c>
    </row>
    <row r="8" spans="2:6" ht="19" customHeight="1" x14ac:dyDescent="0.45">
      <c r="C8" s="66" t="s">
        <v>432</v>
      </c>
      <c r="D8" s="11">
        <f>VLOOKUP(C8,'Data World GDP'!A:D,2,FALSE)/$D$28</f>
        <v>0.21080660765468043</v>
      </c>
      <c r="E8" s="12">
        <f>VLOOKUP(C8,'Data World GDP'!A:D,3,FALSE)</f>
        <v>21.1043148117692</v>
      </c>
      <c r="F8" s="12">
        <f>VLOOKUP(C8,'World Production data'!$A$2:$C$115,2,)</f>
        <v>2.5099999999999998</v>
      </c>
    </row>
    <row r="9" spans="2:6" ht="19" customHeight="1" x14ac:dyDescent="0.45">
      <c r="C9" s="66" t="s">
        <v>505</v>
      </c>
      <c r="D9" s="11">
        <f>VLOOKUP(C9,'Data World GDP'!A:D,2,FALSE)/$D$28</f>
        <v>0.13167388493566851</v>
      </c>
      <c r="E9" s="12">
        <f>VLOOKUP(C9,'Data World GDP'!A:D,3,FALSE)</f>
        <v>0</v>
      </c>
      <c r="F9" s="12">
        <f>VLOOKUP(C9,'World Production data'!$A$2:$C$115,2,)</f>
        <v>3.4</v>
      </c>
    </row>
    <row r="10" spans="2:6" ht="19" customHeight="1" x14ac:dyDescent="0.45">
      <c r="C10" s="66" t="s">
        <v>95</v>
      </c>
      <c r="D10" s="11">
        <f>VLOOKUP(C10,'Data World GDP'!A:D,2,FALSE)/$D$28</f>
        <v>0.16034503024439642</v>
      </c>
      <c r="E10" s="12">
        <f>VLOOKUP(C10,'Data World GDP'!A:D,3,FALSE)</f>
        <v>42.835549459778498</v>
      </c>
      <c r="F10" s="12">
        <f>VLOOKUP(C10,'World Production data'!$A$2:$C$115,2,)</f>
        <v>2.2000000000000002</v>
      </c>
    </row>
    <row r="11" spans="2:6" ht="19" customHeight="1" x14ac:dyDescent="0.45">
      <c r="C11" s="66" t="s">
        <v>231</v>
      </c>
      <c r="D11" s="11">
        <f>VLOOKUP(C11,'Data World GDP'!A:D,2,FALSE)/$D$28</f>
        <v>4.4674906644725537E-2</v>
      </c>
      <c r="E11" s="12">
        <f>VLOOKUP(C11,'Data World GDP'!A:D,3,FALSE)</f>
        <v>25.276723745751099</v>
      </c>
      <c r="F11" s="12">
        <f>VLOOKUP(C11,'World Production data'!$A$2:$C$115,2,)</f>
        <v>-1.3</v>
      </c>
    </row>
    <row r="12" spans="2:6" ht="19" customHeight="1" x14ac:dyDescent="0.45">
      <c r="C12" s="66" t="s">
        <v>127</v>
      </c>
      <c r="D12" s="11">
        <f>VLOOKUP(C12,'Data World GDP'!A:D,2,FALSE)/$D$28</f>
        <v>3.851752728324849E-2</v>
      </c>
      <c r="E12" s="12">
        <f>VLOOKUP(C12,'Data World GDP'!A:D,3,FALSE)</f>
        <v>23.290317206913301</v>
      </c>
      <c r="F12" s="12">
        <f>VLOOKUP(C12,'World Production data'!$A$2:$C$115,2,)</f>
        <v>-0.4</v>
      </c>
    </row>
    <row r="13" spans="2:6" ht="19" customHeight="1" x14ac:dyDescent="0.45">
      <c r="C13" s="66" t="s">
        <v>177</v>
      </c>
      <c r="D13" s="11">
        <f>VLOOKUP(C13,'Data World GDP'!A:D,2,FALSE)/$D$28</f>
        <v>2.8309478385880524E-2</v>
      </c>
      <c r="E13" s="12">
        <f>VLOOKUP(C13,'Data World GDP'!A:D,3,FALSE)</f>
        <v>18.0920756440749</v>
      </c>
      <c r="F13" s="12">
        <f>VLOOKUP(C13,'World Production data'!$A$2:$C$115,2,)</f>
        <v>-2.4</v>
      </c>
    </row>
    <row r="14" spans="2:6" ht="19" customHeight="1" x14ac:dyDescent="0.45">
      <c r="C14" s="66" t="s">
        <v>211</v>
      </c>
      <c r="D14" s="11">
        <f>VLOOKUP(C14,'Data World GDP'!A:D,2,FALSE)/$D$28</f>
        <v>2.8716353674083851E-2</v>
      </c>
      <c r="E14" s="12">
        <f>VLOOKUP(C14,'Data World GDP'!A:D,3,FALSE)</f>
        <v>31.184277214324201</v>
      </c>
      <c r="F14" s="12">
        <f>VLOOKUP(C14,'World Production data'!$A$2:$C$115,2,)</f>
        <v>7.1</v>
      </c>
    </row>
    <row r="15" spans="2:6" ht="19" customHeight="1" x14ac:dyDescent="0.45">
      <c r="C15" s="66" t="s">
        <v>159</v>
      </c>
      <c r="D15" s="11">
        <f>VLOOKUP(C15,'Data World GDP'!A:D,2,FALSE)/$D$28</f>
        <v>2.6745268944565501E-2</v>
      </c>
      <c r="E15" s="12">
        <f>VLOOKUP(C15,'Data World GDP'!A:D,3,FALSE)</f>
        <v>25.026690711632401</v>
      </c>
      <c r="F15" s="12">
        <f>VLOOKUP(C15,'World Production data'!$A$2:$C$115,2,)</f>
        <v>0.7</v>
      </c>
    </row>
    <row r="16" spans="2:6" ht="19" customHeight="1" x14ac:dyDescent="0.45">
      <c r="C16" s="66" t="s">
        <v>75</v>
      </c>
      <c r="D16" s="11">
        <f>VLOOKUP(C16,'Data World GDP'!A:D,2,FALSE)/$D$28</f>
        <v>1.4548051971536814E-2</v>
      </c>
      <c r="E16" s="12">
        <f>VLOOKUP(C16,'Data World GDP'!A:D,3,FALSE)</f>
        <v>18.919750156210998</v>
      </c>
      <c r="F16" s="12">
        <f>VLOOKUP(C16,'World Production data'!$A$2:$C$115,2,)</f>
        <v>0.9</v>
      </c>
    </row>
    <row r="17" spans="3:13" ht="19" customHeight="1" x14ac:dyDescent="0.45">
      <c r="C17" s="66" t="s">
        <v>225</v>
      </c>
      <c r="D17" s="11">
        <f>VLOOKUP(C17,'Data World GDP'!A:D,2,FALSE)/$D$28</f>
        <v>1.9059846834058175E-2</v>
      </c>
      <c r="E17" s="12">
        <f>VLOOKUP(C17,'Data World GDP'!A:D,3,FALSE)</f>
        <v>20.045145748964199</v>
      </c>
      <c r="F17" s="12">
        <f>VLOOKUP(C17,'World Production data'!$A$2:$C$115,2,)</f>
        <v>-1.6</v>
      </c>
    </row>
    <row r="18" spans="3:13" ht="19" customHeight="1" x14ac:dyDescent="0.45">
      <c r="C18" s="66" t="s">
        <v>87</v>
      </c>
      <c r="D18" s="11">
        <f>VLOOKUP(C18,'Data World GDP'!A:D,2,FALSE)/$D$28</f>
        <v>1.7974846065515963E-2</v>
      </c>
      <c r="E18" s="12">
        <f>VLOOKUP(C18,'Data World GDP'!A:D,3,FALSE)</f>
        <v>23.740127366052899</v>
      </c>
      <c r="F18" s="12">
        <f>VLOOKUP(C18,'World Production data'!$A$2:$C$115,2,)</f>
        <v>1.58</v>
      </c>
    </row>
    <row r="19" spans="3:13" ht="19" customHeight="1" x14ac:dyDescent="0.45">
      <c r="C19" s="66" t="s">
        <v>456</v>
      </c>
      <c r="D19" s="11">
        <f>VLOOKUP(C19,'Data World GDP'!A:D,2,FALSE)/$D$28</f>
        <v>1.6058011374424724E-2</v>
      </c>
      <c r="E19" s="12">
        <f>VLOOKUP(C19,'Data World GDP'!A:D,3,FALSE)</f>
        <v>22.421938275509799</v>
      </c>
      <c r="F19" s="12">
        <f>VLOOKUP(C19,'World Production data'!$A$2:$C$115,2,)</f>
        <v>-1.8</v>
      </c>
    </row>
    <row r="20" spans="3:13" ht="19" customHeight="1" x14ac:dyDescent="0.45">
      <c r="C20" s="66" t="s">
        <v>243</v>
      </c>
      <c r="D20" s="11">
        <f>VLOOKUP(C20,'Data World GDP'!A:D,2,FALSE)/$D$28</f>
        <v>1.6265969855061981E-2</v>
      </c>
      <c r="E20" s="12">
        <f>VLOOKUP(C20,'Data World GDP'!A:D,3,FALSE)</f>
        <v>32.089982999124402</v>
      </c>
      <c r="F20" s="12">
        <f>VLOOKUP(C20,'World Production data'!$A$2:$C$115,2,)</f>
        <v>-3.7</v>
      </c>
    </row>
    <row r="21" spans="3:13" ht="19" customHeight="1" x14ac:dyDescent="0.45">
      <c r="C21" s="66" t="s">
        <v>49</v>
      </c>
      <c r="D21" s="11">
        <f>VLOOKUP(C21,'Data World GDP'!A:D,2,FALSE)/$D$28</f>
        <v>1.4041718279550449E-2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1.2902467472581126E-2</v>
      </c>
      <c r="E22" s="12">
        <f>VLOOKUP(C22,'Data World GDP'!A:D,3,FALSE)</f>
        <v>20.841336314115701</v>
      </c>
      <c r="F22" s="12">
        <f>VLOOKUP(C22,'World Production data'!$A$2:$C$115,2,)</f>
        <v>-1.1000000000000001</v>
      </c>
    </row>
    <row r="23" spans="3:13" ht="19" customHeight="1" x14ac:dyDescent="0.45">
      <c r="C23" s="66" t="s">
        <v>277</v>
      </c>
      <c r="D23" s="11">
        <f>VLOOKUP(C23,'Data World GDP'!A:D,2,FALSE)/$D$28</f>
        <v>1.1510049819618623E-2</v>
      </c>
      <c r="E23" s="12">
        <f>VLOOKUP(C23,'Data World GDP'!A:D,3,FALSE)</f>
        <v>20.564291572059801</v>
      </c>
      <c r="F23" s="12">
        <f>VLOOKUP(C23,'World Production data'!$A$2:$C$115,2,)</f>
        <v>3.2</v>
      </c>
    </row>
    <row r="24" spans="3:13" ht="19" customHeight="1" x14ac:dyDescent="0.45">
      <c r="C24" s="66" t="s">
        <v>209</v>
      </c>
      <c r="D24" s="11">
        <f>VLOOKUP(C24,'Data World GDP'!A:D,2,FALSE)/$D$28</f>
        <v>1.0723424262425519E-2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7.4051302453005908E-3</v>
      </c>
      <c r="E25" s="12">
        <f>VLOOKUP(C25,'Data World GDP'!A:D,3,FALSE)</f>
        <v>0</v>
      </c>
      <c r="F25" s="12">
        <f>VLOOKUP(C25,'World Production data'!$A$2:$C$115,2,)</f>
        <v>-1.3</v>
      </c>
    </row>
    <row r="26" spans="3:13" ht="19" customHeight="1" x14ac:dyDescent="0.45">
      <c r="C26" s="66" t="s">
        <v>315</v>
      </c>
      <c r="D26" s="11">
        <f>VLOOKUP(C26,'Data World GDP'!A:D,2,FALSE)/$D$28</f>
        <v>9.1592148211104979E-3</v>
      </c>
      <c r="E26" s="12">
        <f>VLOOKUP(C26,'Data World GDP'!A:D,3,FALSE)</f>
        <v>21.453811265408302</v>
      </c>
      <c r="F26" s="12">
        <f>VLOOKUP(C26,'World Production data'!$A$2:$C$115,2,)</f>
        <v>-1.1000000000000001</v>
      </c>
    </row>
    <row r="28" spans="3:13" x14ac:dyDescent="0.35">
      <c r="C28" s="63" t="s">
        <v>555</v>
      </c>
      <c r="D28" s="83">
        <f>SUM('Data World GDP'!B2:B178)</f>
        <v>110599</v>
      </c>
      <c r="E28" s="69"/>
      <c r="F28" s="69"/>
    </row>
    <row r="29" spans="3:13" x14ac:dyDescent="0.35">
      <c r="C29" s="63" t="s">
        <v>556</v>
      </c>
      <c r="D29" s="80">
        <f>D28-VLOOKUP("Euro Area",'Data World GDP'!$A:$D,2,)</f>
        <v>96036</v>
      </c>
    </row>
    <row r="30" spans="3:13" x14ac:dyDescent="0.35">
      <c r="C30" s="102"/>
      <c r="D30" s="103"/>
      <c r="E30" s="101"/>
      <c r="F30" s="101"/>
      <c r="G30" s="86"/>
      <c r="H30" s="86"/>
      <c r="I30" s="86"/>
      <c r="J30" s="86"/>
      <c r="K30" s="86"/>
      <c r="L30" s="86"/>
      <c r="M30" s="86"/>
    </row>
    <row r="31" spans="3:13" x14ac:dyDescent="0.35">
      <c r="C31" s="86"/>
      <c r="D31" s="101"/>
      <c r="E31" s="101"/>
      <c r="F31" s="101"/>
      <c r="G31" s="86"/>
      <c r="H31" s="86"/>
      <c r="I31" s="86"/>
      <c r="J31" s="86"/>
      <c r="K31" s="86"/>
      <c r="L31" s="86"/>
      <c r="M31" s="86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30" zoomScaleNormal="130" workbookViewId="0">
      <pane xSplit="2" ySplit="9" topLeftCell="C406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Z3" sqref="Z3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11" width="6.1796875" customWidth="1"/>
    <col min="12" max="13" width="6.36328125" hidden="1" customWidth="1"/>
    <col min="14" max="14" width="6.1796875" hidden="1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526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535</v>
      </c>
      <c r="N1" t="s">
        <v>210</v>
      </c>
      <c r="O1" t="s">
        <v>86</v>
      </c>
      <c r="P1" t="s">
        <v>532</v>
      </c>
      <c r="Q1" t="s">
        <v>74</v>
      </c>
      <c r="R1" t="s">
        <v>190</v>
      </c>
      <c r="S1" t="s">
        <v>214</v>
      </c>
      <c r="T1" t="s">
        <v>418</v>
      </c>
      <c r="U1" t="s">
        <v>525</v>
      </c>
      <c r="V1" t="s">
        <v>346</v>
      </c>
      <c r="Z1" s="15" t="s">
        <v>557</v>
      </c>
    </row>
    <row r="2" spans="2:26" s="80" customFormat="1" ht="16" customHeight="1" thickBot="1" x14ac:dyDescent="0.4">
      <c r="Y2" s="80" t="s">
        <v>558</v>
      </c>
      <c r="Z2" s="14">
        <v>44835</v>
      </c>
    </row>
    <row r="3" spans="2:26" ht="75.75" customHeight="1" x14ac:dyDescent="0.35">
      <c r="B3" s="49"/>
      <c r="C3" s="50" t="s">
        <v>559</v>
      </c>
      <c r="D3" s="51" t="s">
        <v>560</v>
      </c>
      <c r="E3" s="52" t="s">
        <v>561</v>
      </c>
      <c r="F3" s="53" t="s">
        <v>127</v>
      </c>
      <c r="G3" s="53" t="s">
        <v>159</v>
      </c>
      <c r="H3" s="53" t="s">
        <v>562</v>
      </c>
      <c r="I3" s="53" t="s">
        <v>563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564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565</v>
      </c>
      <c r="V3" s="54" t="s">
        <v>347</v>
      </c>
      <c r="Z3" s="16">
        <f>EDATE(Z2,-1)</f>
        <v>44805</v>
      </c>
    </row>
    <row r="4" spans="2:26" x14ac:dyDescent="0.35">
      <c r="B4" s="55" t="s">
        <v>566</v>
      </c>
      <c r="C4" s="3">
        <f t="shared" ref="C4:V4" ca="1" si="0">MAX(OFFSET(C$24,COUNT(C$24:C$435),0,-13,1))</f>
        <v>6.9376272442768269E-2</v>
      </c>
      <c r="D4" s="3">
        <f t="shared" ca="1" si="0"/>
        <v>4.2033235581622655E-2</v>
      </c>
      <c r="E4" s="3">
        <f t="shared" ca="1" si="0"/>
        <v>9.2119866815327911E-2</v>
      </c>
      <c r="F4" s="3">
        <f t="shared" ca="1" si="0"/>
        <v>4.7464940666299096E-2</v>
      </c>
      <c r="G4" s="3">
        <f t="shared" ca="1" si="0"/>
        <v>1.9514220469171634E-2</v>
      </c>
      <c r="H4" s="3">
        <f t="shared" ca="1" si="0"/>
        <v>-1.0156971374996467E-2</v>
      </c>
      <c r="I4" s="3">
        <f t="shared" ca="1" si="0"/>
        <v>6.6933066941430919E-2</v>
      </c>
      <c r="J4" s="3">
        <f t="shared" ca="1" si="0"/>
        <v>6.8842057103056201E-2</v>
      </c>
      <c r="K4" s="3">
        <f t="shared" ca="1" si="0"/>
        <v>0.10175438595681681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6.291164700937224E-2</v>
      </c>
      <c r="P4" s="3">
        <f t="shared" ca="1" si="0"/>
        <v>6.8283917340521194E-2</v>
      </c>
      <c r="Q4" s="3">
        <f t="shared" ca="1" si="0"/>
        <v>1.8385966742794156E-2</v>
      </c>
      <c r="R4" s="3">
        <f t="shared" ca="1" si="0"/>
        <v>9.3333333337367347E-2</v>
      </c>
      <c r="S4" s="3">
        <f t="shared" ca="1" si="0"/>
        <v>0.55801104972595506</v>
      </c>
      <c r="T4" s="3">
        <f t="shared" ca="1" si="0"/>
        <v>0.12538940809828125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44470</v>
      </c>
    </row>
    <row r="5" spans="2:26" x14ac:dyDescent="0.35">
      <c r="B5" s="55" t="s">
        <v>567</v>
      </c>
      <c r="C5" s="3">
        <f t="shared" ref="C5:V5" ca="1" si="1">MIN(OFFSET(C$24,COUNT(C$24:C$435),0,-13,1))</f>
        <v>2.5073312351475134E-2</v>
      </c>
      <c r="D5" s="3">
        <f t="shared" ca="1" si="1"/>
        <v>-2.4367385192127538E-2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-2.7384801940177787E-2</v>
      </c>
      <c r="H5" s="3">
        <f t="shared" ca="1" si="1"/>
        <v>-4.3875685550201445E-2</v>
      </c>
      <c r="I5" s="3">
        <f t="shared" ca="1" si="1"/>
        <v>-2.0153550858178566E-2</v>
      </c>
      <c r="J5" s="3">
        <f t="shared" ca="1" si="1"/>
        <v>-1.1809095932045332E-3</v>
      </c>
      <c r="K5" s="3">
        <f t="shared" ca="1" si="1"/>
        <v>-5.2401746710549098E-3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1.133859878132913E-2</v>
      </c>
      <c r="P5" s="3">
        <f t="shared" ca="1" si="1"/>
        <v>-3.739130434782606E-2</v>
      </c>
      <c r="Q5" s="3">
        <f t="shared" ca="1" si="1"/>
        <v>-6.8649775829227641E-2</v>
      </c>
      <c r="R5" s="3">
        <f t="shared" ca="1" si="1"/>
        <v>-4.4019933556799236E-2</v>
      </c>
      <c r="S5" s="3">
        <f t="shared" ca="1" si="1"/>
        <v>-0.28746177370011877</v>
      </c>
      <c r="T5" s="3">
        <f t="shared" ca="1" si="1"/>
        <v>9.2923516819683714E-3</v>
      </c>
      <c r="U5" s="3">
        <f t="shared" ca="1" si="1"/>
        <v>-5.4243219590246888E-2</v>
      </c>
      <c r="V5" s="3">
        <f t="shared" ca="1" si="1"/>
        <v>4.8696844993141246E-2</v>
      </c>
    </row>
    <row r="6" spans="2:26" x14ac:dyDescent="0.35">
      <c r="B6" s="55" t="s">
        <v>568</v>
      </c>
      <c r="C6" s="3">
        <f t="shared" ref="C6:V6" ca="1" si="2">AVERAGE(OFFSET(C$24,COUNT(C$24:C$435),0,-13,1))</f>
        <v>4.1401999909938599E-2</v>
      </c>
      <c r="D6" s="3">
        <f t="shared" ca="1" si="2"/>
        <v>7.371551745068111E-3</v>
      </c>
      <c r="E6" s="3">
        <f t="shared" ca="1" si="2"/>
        <v>5.5405471130873839E-3</v>
      </c>
      <c r="F6" s="3">
        <f t="shared" ca="1" si="2"/>
        <v>-3.0854670463135222E-3</v>
      </c>
      <c r="G6" s="3">
        <f t="shared" ca="1" si="2"/>
        <v>-1.1660204780945833E-3</v>
      </c>
      <c r="H6" s="3">
        <f t="shared" ca="1" si="2"/>
        <v>-2.419162404913033E-2</v>
      </c>
      <c r="I6" s="3">
        <f t="shared" ca="1" si="2"/>
        <v>1.7463116676253592E-2</v>
      </c>
      <c r="J6" s="3">
        <f t="shared" ca="1" si="2"/>
        <v>3.3427118732362156E-2</v>
      </c>
      <c r="K6" s="3">
        <f t="shared" ca="1" si="2"/>
        <v>2.9367667780371708E-2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3.6029230578621417E-2</v>
      </c>
      <c r="P6" s="3">
        <f t="shared" ca="1" si="2"/>
        <v>2.9034670271292532E-2</v>
      </c>
      <c r="Q6" s="3">
        <f t="shared" ca="1" si="2"/>
        <v>-8.7438278692844162E-3</v>
      </c>
      <c r="R6" s="3">
        <f t="shared" ca="1" si="2"/>
        <v>4.2769691299506224E-2</v>
      </c>
      <c r="S6" s="3">
        <f t="shared" ca="1" si="2"/>
        <v>-2.1785914483614711E-2</v>
      </c>
      <c r="T6" s="3">
        <f t="shared" ca="1" si="2"/>
        <v>7.2174511672386255E-2</v>
      </c>
      <c r="U6" s="3">
        <f t="shared" ca="1" si="2"/>
        <v>7.5319991456620883E-2</v>
      </c>
      <c r="V6" s="3">
        <f t="shared" ca="1" si="2"/>
        <v>0.12036833200892773</v>
      </c>
    </row>
    <row r="7" spans="2:26" x14ac:dyDescent="0.35">
      <c r="B7" s="55" t="s">
        <v>569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above</v>
      </c>
      <c r="E7" s="4" t="str">
        <f t="shared" ca="1" si="3"/>
        <v>above</v>
      </c>
      <c r="F7" s="4" t="str">
        <f t="shared" ca="1" si="3"/>
        <v>above</v>
      </c>
      <c r="G7" s="4" t="str">
        <f t="shared" ca="1" si="3"/>
        <v>below</v>
      </c>
      <c r="H7" s="4" t="str">
        <f t="shared" ca="1" si="3"/>
        <v>above</v>
      </c>
      <c r="I7" s="4" t="str">
        <f t="shared" ca="1" si="3"/>
        <v>below</v>
      </c>
      <c r="J7" s="4" t="str">
        <f t="shared" ca="1" si="3"/>
        <v>below</v>
      </c>
      <c r="K7" s="4" t="str">
        <f t="shared" ca="1" si="3"/>
        <v>below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below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35">
      <c r="B8" s="55" t="s">
        <v>570</v>
      </c>
      <c r="C8" s="17">
        <f t="shared" ref="C8:V8" si="4">VLOOKUP($Z$2,$B:$V,MATCH(C3,$B$3:$V$3,),)-VLOOKUP($Z$4,$B:$V,MATCH(C3,$B$3:$V$3,),)</f>
        <v>-1.3421687029830577E-2</v>
      </c>
      <c r="D8" s="17">
        <f t="shared" si="4"/>
        <v>1.959221000400084E-2</v>
      </c>
      <c r="E8" s="17">
        <f t="shared" si="4"/>
        <v>4.9631097533286761E-2</v>
      </c>
      <c r="F8" s="17">
        <f t="shared" si="4"/>
        <v>2.171650853120765E-2</v>
      </c>
      <c r="G8" s="17">
        <f t="shared" si="4"/>
        <v>-2.1258458664090617E-2</v>
      </c>
      <c r="H8" s="17">
        <f t="shared" si="4"/>
        <v>-2.3256678470482288E-2</v>
      </c>
      <c r="I8" s="17">
        <f t="shared" si="4"/>
        <v>-3.9649448207441394E-2</v>
      </c>
      <c r="J8" s="17">
        <f t="shared" si="4"/>
        <v>2.4884057456692289E-2</v>
      </c>
      <c r="K8" s="17">
        <f t="shared" si="4"/>
        <v>-2.3502643346220049E-2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-4.0960877447998853E-2</v>
      </c>
      <c r="P8" s="17">
        <f t="shared" si="4"/>
        <v>-6.4150484650047079E-2</v>
      </c>
      <c r="Q8" s="17">
        <f t="shared" si="4"/>
        <v>7.6622334635795181E-2</v>
      </c>
      <c r="R8" s="17">
        <f t="shared" si="4"/>
        <v>-0.19476859621052586</v>
      </c>
      <c r="S8" s="17">
        <f t="shared" si="4"/>
        <v>0.66197144576908862</v>
      </c>
      <c r="T8" s="17">
        <f t="shared" si="4"/>
        <v>-6.788183677027311E-2</v>
      </c>
      <c r="U8" s="17">
        <f t="shared" si="4"/>
        <v>8.8470786656784151E-2</v>
      </c>
      <c r="V8" s="57">
        <f t="shared" si="4"/>
        <v>-2.6722275268181092E-2</v>
      </c>
    </row>
    <row r="9" spans="2:26" ht="16" customHeight="1" thickBot="1" x14ac:dyDescent="0.4">
      <c r="B9" s="58" t="s">
        <v>571</v>
      </c>
      <c r="C9" s="59">
        <f t="shared" ref="C9:V9" si="5">VLOOKUP($Z$2,$B:$V,MATCH(C3,$B$3:$V$3,),)-VLOOKUP($Z$3,$B:$V,MATCH(C3,$B$3:$V$3,),)</f>
        <v>-1.6288202136811154E-2</v>
      </c>
      <c r="D9" s="59">
        <f t="shared" si="5"/>
        <v>-1.6518024590454899E-2</v>
      </c>
      <c r="E9" s="59">
        <f t="shared" si="5"/>
        <v>-5.8497307164528778E-2</v>
      </c>
      <c r="F9" s="59">
        <f t="shared" si="5"/>
        <v>-3.9122917728084454E-2</v>
      </c>
      <c r="G9" s="59">
        <f t="shared" si="5"/>
        <v>-4.3014621991591631E-2</v>
      </c>
      <c r="H9" s="59">
        <f t="shared" si="5"/>
        <v>7.2082286501999049E-3</v>
      </c>
      <c r="I9" s="59">
        <f t="shared" si="5"/>
        <v>-8.5641517714270914E-3</v>
      </c>
      <c r="J9" s="59">
        <f t="shared" si="5"/>
        <v>-1.1741222038027375E-2</v>
      </c>
      <c r="K9" s="59">
        <f t="shared" si="5"/>
        <v>-3.5964026694960509E-2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>
        <f t="shared" si="5"/>
        <v>-1.9856580395982714E-2</v>
      </c>
      <c r="P9" s="59">
        <f t="shared" si="5"/>
        <v>-3.8916246898729467E-2</v>
      </c>
      <c r="Q9" s="59">
        <f t="shared" si="5"/>
        <v>8.9754031114813171E-3</v>
      </c>
      <c r="R9" s="59">
        <f t="shared" si="5"/>
        <v>-1.3831838382823401E-2</v>
      </c>
      <c r="S9" s="59">
        <f t="shared" si="5"/>
        <v>0.29481104972052691</v>
      </c>
      <c r="T9" s="59">
        <f t="shared" si="5"/>
        <v>1.8034469141307064E-2</v>
      </c>
      <c r="U9" s="59">
        <f t="shared" si="5"/>
        <v>-4.6853514008497542E-2</v>
      </c>
      <c r="V9" s="60">
        <f t="shared" si="5"/>
        <v>-2.7583800870735212E-2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3.7199398795128263E-2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1.9952005562651171E-2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0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2.0483908020980979E-2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-1.1019748825844408E-2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4.9674720745116294E-2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2.9625929097459102E-2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5.1983927670361349E-2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3.8417832294117431E-2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-2.5940337255613614E-3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-5.0230550789593922E-3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-3.7120129783378103E-3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8.7870996997508402E-2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7.3767933223732346E-2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4.9365657585457898E-2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3.275906569057558E-2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3.8910505822309085E-3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-2.1937017686296825E-2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5.7897061705273574E-3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-3.1360095550016183E-2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8.8048222759329942E-2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3.1480570576998532E-2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1.8948529465682349E-2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1.2970168615584365E-2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1.4678472906363781E-2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2.8953473127174365E-3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-0.28242005274521581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3.2188604217808767E-2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6.2864385292641656E-2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3.3054235700086969E-2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1.8158236054484821E-2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9.1176690452792917E-4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3.4696595447180865E-2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-0.12449212467767704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2.1729093048717136E-2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2.3335789738893657E-2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4.6061638457750966E-3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1.4267185472253913E-2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1.8326184935534388E-2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2.150607481377928E-2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-0.15742882559945134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6.318901618720793E-2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3.6302812549385166E-2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1.6192276461512427E-2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3.8860103612396923E-3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-2.156309467847204E-2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2.0602886427058126E-2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-0.10034120180964863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-3.7668166253517599E-2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1.2993262747237803E-2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9.8674282677686485E-3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-9.0322580692543918E-3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-1.4897810236551529E-2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2.9726078393408722E-2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-7.7913918062508025E-2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0.11775977990796514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3.9047151279321415E-2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2.0116109714687063E-2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-1.6731016720886938E-2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4.7829541324435296E-4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2.1741295830723716E-2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-5.6229523121144057E-2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9.8731072385806348E-2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3.352023403505687E-2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7.3202282044928938E-3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-2.1794871802817441E-2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-2.8374174060768934E-2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5.7897061705273574E-3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-8.2878565163924015E-2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5.0754144276115645E-2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2.4643162139891345E-2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-1.5070256389297829E-2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-2.1822849803470039E-2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1.4487711201627924E-4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2.8953473127174365E-3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-9.4595439860741301E-2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1.4991037241555084E-2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2.5991295936754335E-2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-5.8578233657704832E-3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-1.9354838714619588E-2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-5.7119702312235327E-3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3.7507127056215701E-3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-0.16569787081665197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2.760109932062722E-2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4.5803223015416776E-2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1.7769002961500541E-2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-1.8181818179148077E-2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-8.1787485840278101E-3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4.3541364377883843E-3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-0.16299841663267836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7.0796460223114727E-2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2.116533767376309E-2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-2.9148224117456121E-3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-2.0806241873167191E-2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1.1082869438528136E-3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5.8055152503843086E-3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-0.16877299193030793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6.0869565162679169E-2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1.404651261860608E-2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-3.1007751938833917E-2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-4.3705963143558214E-2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-1.2949640283637421E-2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-0.10970868591799426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-2.1008403313219449E-2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3.6788174840869086E-3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-4.2253521123191785E-2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1.3846421139826389E-2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-1.5873015874147481E-2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0.24710367711095685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6.6666666661680751E-2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3.9181875751203889E-3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-5.0955414014191673E-2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-2.5791167805049139E-2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-2.4460431643711405E-2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1.3587663558954424E-2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1.2931034482133338E-2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2.9322834512757207E-2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-5.1150895142051733E-2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-2.0840889800746238E-2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-2.8735632180970815E-2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6.0676499387708804E-2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2.0920502043148648E-2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6.5588140799216271E-3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-4.7741935486334208E-2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-1.5469785533135962E-2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-1.474926256438777E-3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2.397355456446653E-2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-1.249999999912357E-2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-1.3823524988242032E-3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-4.0364583326655067E-2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-4.8059853646732287E-3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-4.8991354472808342E-2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7.1700132603972283E-3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2.928870290265196E-2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-3.857805478450999E-3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-3.2722513097319404E-2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-1.4185039050841603E-2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-3.8848920865129942E-2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-4.263303804211406E-2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2.892561980885109E-2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-2.1409084389590201E-3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-5.2447552447551331E-3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-2.6212319784814291E-2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3.3042489149578066E-2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-3.4532374094439218E-2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-1.1676753698071475E-3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4.6413502130076174E-2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1.8612120370535695E-2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-1.968503937514229E-2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-2.3145767281909295E-3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-1.7316017319844088E-2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-3.9334011890296006E-2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8.8607594930417671E-2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6.2910623039503491E-4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-1.5789473678402499E-2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1.2647135508236226E-2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-4.4222539228002997E-2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-3.8983763099023412E-2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1.632653058785569E-2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-7.2727272727272042E-3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-1.058201058220838E-2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-4.1372840391589311E-3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-1.3005780342590837E-2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-1.6926016921541186E-2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7.4380165282360189E-2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8.5889570552147593E-3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-1.2992637505413631E-2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-9.2961487308346972E-3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1.5102899118532243E-2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-1.7316017319844088E-2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3.3712541611361495E-2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5.7377049200677849E-2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8.6741016109046203E-3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-7.9999999970851304E-3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3.8432226036908573E-2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-1.7492711374209855E-2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3.0328559385179546E-2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0.1416309012739157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1.3715710723191948E-2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-8.0213903839316085E-3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-3.4185537008505372E-2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5.8651026357698088E-3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-2.9446562383798211E-2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9.1666666636868607E-2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7.4812967581046668E-3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-5.3691275106152909E-3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5.7622177874826382E-3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-6.7717756523010278E-2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0.12340425533712628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-2.0807833537331736E-2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1.3477089028545244E-3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-3.623055468438701E-2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-5.9171597597673913E-3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-9.0199479622427775E-2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6.1475409833239236E-2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-1.4962593516209511E-2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1.2195121946703679E-2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-2.2467613478244931E-2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1.4771048742865429E-2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-0.10754648195346414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0.13924050631922782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-1.498127340823956E-2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1.7639077329692159E-2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-2.4387083991909374E-2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5.3030303024745463E-2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-0.11852745926026342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8.1300813025369997E-2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-2.6151930261519234E-2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1.7591339650243839E-2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-5.4045306691260717E-2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8.9820359302252469E-3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-5.7830414512881914E-2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0.10843373493243118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-2.7295285359801351E-2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-1.2741652021089749E-2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1.3458950192649645E-2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-6.66578247218267E-2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2.9806259370200468E-3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-8.0157364143152762E-2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0.12096774192454017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-4.6625766871165611E-2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9.3708166047139982E-3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-7.9957760526468871E-2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-3.2305433188919562E-2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-2.0923237865449369E-3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7.3643410826169459E-2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-5.6860321384425316E-2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9.3582887623564464E-3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-0.1039729681211639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-1.6417910449015853E-2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5.1107088151364471E-2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3.2128514076579934E-2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-6.3492063492063516E-2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9.3582887623564464E-3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-7.6330672653444662E-2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-3.2210834555685949E-2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6.9425159675015682E-2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7.692307687329239E-2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-7.4209245742092561E-2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1.3404825740719679E-2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-9.3146467272092581E-2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-4.258443466207823E-2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5.5831432023325148E-2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8.5271317802155244E-2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-6.7567567567567557E-2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1.6129032264806005E-2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-7.9141060814394038E-2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-1.4836795250746574E-2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6.8274734257521147E-2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5.6390977438852671E-2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-7.1340713407134035E-2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1.8867924538365857E-2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-8.3611057644959227E-2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-4.2274052470869121E-2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7.2328321832289183E-2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6.8702290073394151E-2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-6.8069306930693074E-2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2.1592442645588971E-2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-6.6972918222535455E-2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-1.6224188791678217E-2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0.12350984197236534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6.0606060580951165E-2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-6.3749999999999932E-2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2.2880215338918795E-2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-6.3118555635281307E-2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9.5328884657937388E-2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5.4054054073369391E-2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-5.6962025316455694E-2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-3.3244385145652602E-2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2.1419009371390841E-2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-4.401686598391507E-2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-5.822416299269273E-3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0.10157952070140601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2.5925925903535763E-2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-4.3092522179974724E-2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2.2666666675160162E-2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-5.4514122400896307E-2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-1.2949640283637421E-2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9.5714090105776889E-2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5.263157890075567E-2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-3.0690537084399047E-2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2.5265957445875276E-2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-2.1726948812192611E-2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1.9287833834766462E-2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6.5792992776009723E-2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2.5362318879678641E-2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-3.0612244897959252E-2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2.7888446217532604E-2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-7.2750900048287664E-3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2.0802377409303862E-2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7.511360598234218E-2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1.438848918729531E-2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-2.316602316602313E-2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3.0503978772697036E-2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1.468452651703985E-2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5.0075872538033535E-2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4.7700170359862862E-2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1.8050541535763812E-2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-3.9318479685451794E-3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3.1788079471041793E-2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3.4307244843997754E-2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6.9802731407110852E-2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7.7239003703699571E-2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0.12840466924949068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-7.8226857887875954E-3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3.5761589403361903E-2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7.2617246597220006E-2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7.1929368990705678E-2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3.2142857201666326E-2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1.4454664914586184E-2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4.1005290998267323E-2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6.0682554735777161E-2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0.11042944786326692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3.1651201226519834E-2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9.6428571484805159E-2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1.8445322793148766E-2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5.0264550262373926E-2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5.7687233381863517E-2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9.6385542170826219E-2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4.5413955864370761E-2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7.4733096079442146E-2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4.2384105960264935E-2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5.9523809514015931E-2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8.0086221184545989E-2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0.11263318112582814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3.0567134007050478E-2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0.11071428574991467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4.2496679946879189E-2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6.4729194184425298E-2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6.3885081418820613E-2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0.10644677660298775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3.2572486125037617E-2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0.10000000003605823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5.6074766355140034E-2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6.1842105269341169E-2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8.9315904044815764E-2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0.11458333332674719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4.4635086412695972E-2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0.17216117217110632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6.4429530201342247E-2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4.508338125359404E-2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5.8977719531269866E-2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9.2809456050152089E-2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6.8814055635116791E-2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4.3386897406676644E-2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0.11913357406314343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5.2980132450331126E-2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5.4758800513391236E-2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0.1109579906650032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8.6005830906393549E-2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0.10334916270984056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0.15357142860534062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5.5408970976253337E-2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5.5771725032346106E-2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8.097008472721412E-2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0.13391557495511008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0.11392722709927751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8.4805653701843231E-2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6.4473684210526391E-2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5.943152454638792E-2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8.3885020225388976E-2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0.14556040756803165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0.10442565887640633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0.15602836880490625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7.2463768115942018E-2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5.7915057918242037E-2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9.5814331031866706E-2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0.14739884393505154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0.12895559724186406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0.15248226953422783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8.2894736842105229E-2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5.1347881901191633E-2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0.12162075797277443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0.13333333334548042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0.17095068256939278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0.18275862069485743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7.358738501971103E-2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4.0920716113641419E-2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0.11986667236485571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0.14386459801532345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0.13456879845572955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0.16262975773086824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6.0880829015544077E-2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3.0495552732669212E-2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7.8370036268046755E-2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0.12292817679341234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0.14958107442311475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0.13029315957894733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5.8214747736093149E-2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2.2670025180486643E-2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7.6899888776990472E-2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0.13461538462321518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0.13849908481293388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0.17880794700658351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4.3202033036848685E-2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1.8726591765234429E-2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6.5059871052092974E-2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0.13816689465223156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0.1262409609104711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0.1639871382518352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4.9681528662420454E-2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1.736972704468048E-2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8.1188608649878022E-2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0.12737127371048751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-2.5092603663133727E-2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0.21103896104179914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3.7926675094816689E-2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1.8587360587850137E-2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5.6653344422049168E-2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0.11481975968358858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3.7491073543746346E-2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0.13750000000788781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3.404791929382097E-2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1.8564356440449931E-2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3.8617926897141074E-2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0.14383561643631654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7.1081625380642922E-3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0.22903225806188959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3.1446540880503145E-2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1.6069221262716406E-2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3.2641751038816134E-2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0.12214765100966686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-5.9123343536801772E-2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0.20743034057759785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9.8280098282659354E-3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6.8035943518209213E-2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-5.5868438835352488E-2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0.26384364818436629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6.180469715698393E-3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3.6585365955262637E-3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1.9660057218059523E-2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6.6073697583822408E-2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-4.4461954075591489E-2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0.22392638038709814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4.9140049140048089E-3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3.6496350351573736E-3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9.0253411338530962E-3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5.7934508812265216E-2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-5.3401285174624752E-2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0.22153846151934439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4.8602673147023776E-3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1.1871357651629706E-2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1.0989010984964905E-2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-8.3855650538144939E-3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3.8798498120904371E-2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-9.2637328011308417E-2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0.19533527693560543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2.4479804161567057E-3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2.0884520892300334E-2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-3.6031824768297464E-2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2.5893958076298705E-2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-8.8395430768261202E-2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0.19642857146881507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-3.6630036630038013E-3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2.5893958078540578E-2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-2.5230330368271568E-2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3.1980319802286022E-2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-8.9603429796706657E-2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0.11239193082846789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-1.222493887530493E-3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2.216748768827341E-2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-2.1148444514726649E-2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-2.4213075105717348E-3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-9.1103965701984091E-2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9.8314606751132821E-2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-1.3398294762484707E-2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1.3480392155730554E-2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-3.2382984045379162E-2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-9.6153846096748829E-3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-5.3106975742166489E-2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8.563535914170381E-2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-6.0679611650485436E-3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4.8780487863737988E-3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-2.7912829605902877E-2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8.4134615423726144E-3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6.6674837598920941E-2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0.10723860587502251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-2.4360535931789115E-3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2.4330900272595117E-3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-8.515172749833589E-3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7.1856287441164233E-3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-4.3592979224578183E-3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0.13461538458960329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-9.7560975609755751E-3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3.6452004846633445E-3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-1.5592154749916152E-2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1.6766467061715907E-2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7.787319138177573E-2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8.1364829374416456E-2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2.4390243902439371E-3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8.5158150896767221E-3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-4.3690119848923065E-3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2.1531100471399809E-2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8.0052967383481874E-2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1.5384615383287779E-2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-3.6363636363636021E-3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1.3381995132732121E-2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1.0817307700729565E-2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8.3273681689831611E-2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4.9140049140048089E-3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1.5795868763057819E-2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2.6018659618286329E-3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-2.3837902309238202E-3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7.6923076915848862E-2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2.2556390975541175E-2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8.5574572127139707E-3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1.5757575759431028E-2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1.1514015799536564E-2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9.5238095180960013E-3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7.666198502495189E-2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9.8236775811700081E-2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-3.6275695284159267E-3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1.1412116040955558E-2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1.4492753629291201E-2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-1.1904191847770576E-2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4.9397590358534089E-2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5.5330478063184634E-2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3.1707317098796935E-2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8.5470085470084074E-3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9.6269554755082729E-3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4.8551664073733791E-2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5.0480769230483606E-2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6.8509193109007771E-2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0.13930348258935532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1.8382352941176471E-2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1.4423076917740562E-2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3.9042572125241509E-2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3.0989272943124736E-2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7.9114669170431529E-2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0.12435233159898965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2.8151774785801678E-2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7.7921309535804978E-2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5.0970873785825689E-2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9.4339622643030752E-2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0.17391304348013198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4.9382716049382713E-2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5.9849300322927748E-2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1.3301088269756253E-2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7.9466121142436286E-2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7.1601941749610265E-2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4.5856798070272771E-2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0.17302798982133819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2.8083028083028046E-2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1.699029125966553E-2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5.9458664317936616E-2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4.767580452426029E-2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3.9526600025723141E-2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0.10169491528945648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4.5177045177045037E-2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1.9417475728599521E-2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5.6216111538031903E-2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3.8049940547554582E-2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8.053923263559748E-2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0.15254237291381292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6.2807881773398938E-2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3.5108958828491035E-2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7.9489465079619209E-2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4.8292108360161415E-2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1.0586052612530927E-2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0.17475728154150222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5.109489051094894E-2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7.3449920508744118E-2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2.0506634495571323E-2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9.1217794032357621E-2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3.6299765806580474E-2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4.057066429077865E-2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0.23737373733939984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4.8661800486618001E-2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2.4009603847837926E-2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5.5885850177017936E-2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5.3414096914772273E-2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0.26804123710848377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6.8459657701711599E-2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3.2296650717204355E-2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9.1032332405501099E-2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7.7658303468859338E-2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5.1739225563781757E-2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0.20343137254598695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5.5757575757575686E-2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3.9379474937113718E-2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6.5853052964469694E-2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6.0141509441918213E-2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-1.5219045544281925E-3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0.16972477064414923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6.7961165048543618E-2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4.5238095236305696E-2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8.3790489860442324E-2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5.0516647535376075E-2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-3.6634857948045878E-2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0.18676122928630171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6.90072639225182E-2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7.0238690743490428E-2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3.3180778037779989E-2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-1.9728189385443927E-2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0.16375545850124548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6.7388688327316593E-2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0.10232646653361614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4.2774566474160017E-2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-6.0004363938076632E-3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0.27880184332940749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5.595238095238099E-2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4.8805254685514249E-2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4.9653579678308045E-2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-2.2306034489012208E-2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0.22004357298083582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4.7058823529411764E-2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3.4125533211456428E-2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6.1242513725695509E-2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4.1902604756486446E-2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5.2747252733380996E-3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0.18438177871399469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6.1757719714964403E-2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7.1820647386731426E-2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2.9579067132292858E-2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3.1060019900478176E-2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0.21318681315608912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3.8551401869159015E-2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5.9723520890245602E-2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6.0710194731007791E-2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-1.9513755592992094E-2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0.16176470588079342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4.1714947856315278E-2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4.7239664618806347E-2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4.8314606743406707E-2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1.5118790492667468E-3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0.18388429752159491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2.4305555555555487E-2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-8.0963665086888556E-3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2.9567279834077254E-2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6.6666666668899727E-2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-2.3136246792625343E-2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0.22448979591696555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3.1322505800464071E-2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4.8423423424927031E-2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-5.0705697855393139E-2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0.20528455284288691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1.9450800915331676E-2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3.8492260728895944E-2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3.2150776058668146E-2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-8.382735309497677E-2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0.22199592665106843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1.7221584385763492E-2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4.3677316461066207E-2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4.1156840934334749E-2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-3.2553075670369441E-2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0.15294117646049574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1.1363636363635717E-3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4.9526466879289098E-2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1.2021857924358817E-2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-2.2657406359983184E-2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0.17928286854940068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1.3590033975084971E-2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4.3202963089138013E-2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1.8826135107604232E-2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-1.0621645793222589E-2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0.24202626639868152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-3.3821871476888065E-3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4.7907189487972407E-3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3.547671840427645E-2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-4.3902974427493274E-2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0.12072072073361313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-2.2547914317925912E-3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4.2478215755088868E-3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3.7403740367878718E-2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-3.8575994711962866E-2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6.4285714281206927E-2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1.1235955056179137E-3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1.4910364434157514E-2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7.6086956449125187E-3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-2.9951902047258904E-2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0.11904761905055407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-2.2371364653244164E-3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1.0492952885376265E-2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3.535911602260608E-2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-3.141080617873146E-2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0.11956521741449865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1.1248593925759279E-2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2.2136486712949557E-2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1.7278617710836636E-2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-2.436106580237956E-2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0.14285714283540793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7.7864293659620533E-3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1.8531095372077335E-2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3.7821679234901567E-2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6.4308681686668897E-3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-4.4748759974311984E-2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0.17277486912916684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2.2598870056497175E-2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2.6760892722480185E-2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-2.1186440675792721E-2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-1.2390350873941884E-2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8.1666666680782957E-2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2.6996625421822174E-2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3.6317122290168639E-2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2.6852846398811612E-2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4.8458149766964428E-3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0.16863406408869647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3.5914702581369279E-2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2.9151603718392829E-2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2.6852846398811612E-2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5.2559881937583992E-2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0.19000000001738815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4.6275395033860148E-2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4.0158298214195011E-2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2.4572649565781049E-2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3.5449020935080122E-2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0.17687074832735344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4.8808172531214659E-2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3.9546000660209635E-2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3.1317494594889153E-2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8.1314072698344037E-2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0.17567567567183456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2.9050279329608877E-2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3.5394863651961435E-2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-1.2321592677300391E-3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3.8987456212075444E-2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-1.3595166162335644E-2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5.4298642533936618E-2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5.6432768640700841E-2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3.3515790526715966E-2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5.682470440803554E-2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8.6806415091264508E-2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4.9839228283206749E-2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5.7627118644067735E-2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7.7874476699613795E-2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2.9938408019959232E-2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7.2681416950849426E-2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0.11850010800060551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0.12919463087338337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6.2850729517396287E-2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5.650175954524269E-2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5.9439300087346096E-2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6.4232589583079008E-2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0.18821603928613442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7.6233183856502212E-2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6.6449015869326375E-2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6.7112852075958879E-2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4.2280022137551401E-2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0.18446601940240753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5.3392658509454918E-2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4.6563981042522747E-2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9.1865781366055832E-2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7.5353918186108898E-2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0.1693037974667114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5.849889624724075E-2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4.7342350923985511E-2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4.0659570024181538E-2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5.9578914165862203E-2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9.6624901230012383E-2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3.7906530215913579E-2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0.15327380952898886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5.9668508287292879E-2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4.1785807667584218E-2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9.9235061501740773E-2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7.8383479520409971E-2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8.9225708100601764E-2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0.15870570108489446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5.1478641840087658E-2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3.1441557902740384E-2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6.3474084973713429E-2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5.1841297675350305E-2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0.10966810967630858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4.2253521126760625E-2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1.5869456904999121E-2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6.8641597525977288E-2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5.7484900773278801E-2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0.14005602241477297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4.746494066882407E-2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2.7873590006525676E-2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3.467940940450772E-2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9.8267232632562443E-2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5.6732963805208758E-2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0.22543352599328789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5.8441558441558343E-2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3.6312070692415835E-2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4.4930560843289544E-2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9.4591682825982404E-2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0.20833333333434068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5.2117263843648336E-2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7.8869375657943993E-3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7.8311942562282785E-2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0.28483920368398674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4.3991416309012814E-2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1.8459336588715013E-3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8.798609601274987E-2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6.680026720075615E-3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0.3905053598797773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3.4188034188034219E-2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-1.2296535055030106E-2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5.5359623808396846E-2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-6.2541145486788158E-2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0.26745913819439165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1.2671594508975743E-2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-1.8141982844321589E-2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4.2037272343135035E-2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-7.8135259355208264E-2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0.17768595042404592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2.0833333333333628E-3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-1.3591703928985524E-2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5.3095465645199541E-2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3.6885245899095719E-2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1.5839493136219639E-2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-1.6011385874357261E-3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1.5237897787919922E-2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-5.7180851067290581E-2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0.12990527741677663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-1.5641293013555786E-2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-2.4236832608576061E-2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5.661348428735175E-3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-4.6590141795061241E-2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2.0645161281441584E-2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9.3847758081333828E-3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1.452502206279253E-2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6.0743333660124802E-3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-6.7664281062797163E-2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0.11037234042475831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-5.208333333333333E-3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-6.5089953520388096E-3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-1.2503907467818183E-3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6.892067618274321E-2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-2.0790020790020788E-2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-3.4006098236066601E-3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-4.4875063742614962E-2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-2.9484029481794613E-2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-3.7075180226570491E-2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-1.5690186831126465E-2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-4.4077882092122801E-2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-2.5609379825859441E-2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-2.8187919464241526E-2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-5.0707547159842756E-2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-3.6809815950920186E-2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-5.2061252254110298E-2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-1.9801980225470266E-3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-6.476377953255763E-2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5.1129607599567556E-2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-2.7863777089783309E-2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-1.9174220519659554E-2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-1.453062105199154E-2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6.793802144957016E-2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-2.8776978417266157E-2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-1.1826298699913905E-2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-3.9288679667117451E-4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-5.837004403690297E-2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-1.5495867768595042E-2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-9.2923458468625163E-3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7.5603922311363973E-3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2.808988759799336E-3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9.8475967167554621E-2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-8.3420229405632047E-3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8.5057679495191638E-3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1.221559558843616E-2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3.2763532760353632E-2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3.3918128639180055E-2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-7.2765072765073055E-3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-1.3462132169070242E-2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3.9983841435755766E-3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0.22529644269493257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-2.0790020790021086E-3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-1.6498736477795126E-2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2.1372558776487909E-2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0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0.14131736527245375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8.4745762711864094E-3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3.0668289167243902E-3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2.6626768988721822E-2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0.13653603033165815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-1.2396694214876063E-2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-1.9727864011784894E-2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1.580820258131414E-2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6.7065868265234807E-2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4.1884816753927296E-3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2.1730283999289411E-3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4.2176066453563373E-2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0.12287104622798826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1.1677282377919261E-2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1.6043965057600206E-2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7.0242844267195972E-2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0.1253164556864152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2.5668449197861022E-2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3.0089366921764477E-2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5.8014268131728657E-2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-9.6685082830912962E-3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0.12422360246798306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2.1231422505308159E-3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2.3672045790643349E-2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5.1970150877362356E-2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-6.787330316311424E-2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1.9108280254777038E-2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2.1010901883052543E-2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2.466426276350529E-2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6.3649222057353501E-3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-2.2321428444828633E-3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1.693121693121687E-2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1.8769046268154729E-2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-3.7727772654854099E-3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8.7719298238708485E-2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1.0493179433369206E-3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1.8166097086207689E-2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1.5089679425749627E-3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-1.6806722684775236E-2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-1.8143009609914235E-2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7.3606729758149622E-3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1.2067276284530574E-2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-2.0858218489434046E-3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3.5067873313632501E-2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-1.3612565445026148E-2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1.2262309663792171E-2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-1.6475096270603819E-2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2.6580459767728003E-2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-5.3763440916636497E-3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-1.8749999999999972E-2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1.5762556927228943E-2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-1.6996849504554792E-2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-2.6232948593184965E-2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6.3025210084033017E-3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1.3983950427761861E-2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-2.8288231586110414E-2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6.0066740838106765E-2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-9.4142259414225059E-3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8.7028730077846981E-3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-3.1787984745008054E-3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0.11896745228550336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-1.5641293013555786E-2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4.1417283594752635E-4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1.9413100651367379E-2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4.5128939830037469E-2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-1.9501625134242816E-2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1.5739769150052468E-2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1.1076038779575626E-2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1.8995096198129297E-2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0.16310461192480832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6.2565172054222552E-3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7.1284498105926037E-3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3.2548666102137455E-2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-1.046025104941337E-2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0.14254143647384745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2.542372881355923E-2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8.2407505481495273E-3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1.9651629520312741E-2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0.18932038835704862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7.2916666666666963E-3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1.1405552360382561E-3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3.6187642467166506E-2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-9.1356289549433933E-3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4.9217002239705016E-2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1.1446409989594262E-2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4.6279872259901971E-3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5.6662834490951088E-2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2.0430107519371802E-2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1.5723270440251572E-2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1.9038991922877561E-2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4.4955044962750296E-2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6.2716610131221512E-2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4.7720797718182266E-2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5.9782608704200914E-2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2.0876826722338204E-2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1.3278691172314493E-2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7.3781100772708552E-2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8.0874316940071508E-2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3.8216560509554076E-2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2.7855969017209735E-2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0.10165704279031648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2.939118264642215E-2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1.5135135140189432E-2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3.8216560509554076E-2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2.5725427877490974E-2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9.9745108275435965E-2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3.7715517244915946E-2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3.0271398747390457E-2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2.4607325613196358E-2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0.11733095143430661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0.12381951729838642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2.0063357972544788E-2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9.4833013174135672E-3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0.11256418507877118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-1.1661807584450861E-2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-0.13941825475003905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3.9194915254237163E-2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3.1455985971221616E-2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8.6358909316752552E-2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-6.8540095955711127E-3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6.1878453041036695E-2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1.8595041322314022E-2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5.7168863755602322E-3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5.7504873301396232E-2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7.67583292481369E-2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-6.2862669246639566E-2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1.0362694300518135E-2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2.0461839152488726E-2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6.1696498237877352E-2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1.2684989427683866E-2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-7.3500967123654393E-2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7.2314049586777156E-3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4.6809061110608553E-3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8.5112393572494338E-2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1.2244897958272567E-2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1.6546018614270883E-2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8.0151900725513748E-3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7.2193648776415903E-2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1.7021276598463808E-2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3.1982942428217309E-2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9.259259259259172E-3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5.714193991000675E-3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4.09563391254672E-2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5.1633298217104676E-2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1.1351909184726464E-2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1.6984800957688014E-3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5.1625239000818487E-2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4.5131774293660429E-2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-5.7104010879249011E-2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-1.641025640337062E-2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1.6359918200409086E-2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1.4529792046166291E-2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3.735774852216743E-2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1.3144590488809459E-2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3.0674846625766581E-3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5.5405169830031044E-4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5.9765532413069047E-2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-3.6029911626516878E-2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6.3897763573694533E-2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1.2269938650306778E-2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4.0706957398761413E-3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3.8124284769592107E-2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4.7767393570096503E-2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8.1053698074974381E-3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3.503041492092485E-3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2.4488149645986342E-2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-5.5139550715115226E-2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-9.150326797334267E-2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1.8633540372670926E-2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2.4392973924030326E-2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1.3795953322227432E-2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3.6135693221823521E-2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0.1736596736525878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1.6309887869520985E-2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4.3600418716116954E-3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3.2944077068651971E-3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-1.1732229121387836E-2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3.43392299665779E-2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1.3184584178499102E-2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8.2963504010454426E-3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3.1336405527337428E-2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3.1534933975854752E-3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4.3343653247763327E-2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4.2051282051281995E-2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1.3753911390338736E-2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1.4173898832857816E-2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-1.3221990256719596E-2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0.1993736952089091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3.0769230769230771E-2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4.317108302012073E-2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2.4069580047115728E-2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-4.838709677063676E-2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2.9501525940997007E-2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4.6145707258973059E-2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2.2353564104350868E-2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9.5041322312684792E-2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3.1600407747196829E-2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3.9732192738613177E-2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4.4982917771814727E-2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-6.9930069929580426E-3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-9.0180360731714801E-2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4.0816326530612242E-2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3.7746911868458632E-2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2.8891272425873412E-2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5.0052137639572856E-2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2.9175050301810779E-2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2.1439389780424912E-2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3.4714825065976007E-2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2.9560201875121768E-2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4.2914171664999598E-2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5.8103975535168231E-2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4.2472233655408517E-2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8.4059756395187275E-3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0.11111111112046893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4.7474747474747503E-2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4.0880428874348042E-2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1.2312699221217924E-2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4.2616451923730883E-2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4.0201005025125629E-2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3.7227476780181429E-2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2.8436003502715312E-2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1.4409221916358019E-3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6.9886947586122294E-2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5.4878048780487715E-2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2.7199363143437703E-2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2.5773389984166874E-2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3.0784508433114349E-2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4.2126379137412261E-2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3.8866295240032649E-2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2.4164325774442379E-2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-2.5139664808452991E-2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5.0301810867711676E-2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3.7037037037036924E-2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4.2108909950232358E-2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3.4992884809126212E-2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-2.9673590502475441E-3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2.9527559055118113E-2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4.2272465752480913E-2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5.1048313580536561E-2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3.8693047062857935E-2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-0.12358572671959965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5.6716417910447792E-2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4.6730125423495451E-2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2.9581447263641394E-2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0.13559322033445115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4.3478260869565133E-2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3.2601866467626327E-2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2.2602623352146165E-2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8.4905660371068416E-3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5.0395256916995992E-2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2.8827335313375217E-2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2.7404078012851912E-2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4.5774647890526175E-2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0.20264317182453637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4.8039215686274568E-2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3.6037962027842964E-2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4.7357052176600772E-2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8.1429990074757055E-2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3.0303030303030387E-2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2.3109840884149444E-2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5.1509882675162877E-2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3.2535885159651619E-2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3.3718689788053952E-2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3.4208269775735677E-2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4.7553350838758682E-2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-7.3873873878380833E-2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3.5679845708775339E-2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2.9775680296521636E-2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6.9391145348758607E-2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-2.4714828900957123E-2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3.9613526570048255E-2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1.3598532510684295E-2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5.54191315303071E-2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9.2219020183112357E-2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4.3352601156069363E-2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1.7156359928918636E-2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7.2295272438198069E-2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2.6011560691954878E-2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3.8498556304138593E-2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1.3584558408806988E-2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7.3223159796804757E-2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2.8653295135987775E-2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9.5785440714304775E-3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4.922779922779931E-2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1.7211677954790304E-2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9.3067279270071468E-2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2.1097046434442371E-3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0.13492063492275472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3.3460803059273424E-2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-3.1852597826644408E-3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4.0763226366370281E-2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6.8403233061678531E-2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4.4267053701485148E-2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0.12413108241962033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2.1657250470809766E-2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-1.7141256924792604E-2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6.4463007848208687E-2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5.9701492527707838E-2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3.6931818181818239E-2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-7.3088024706201874E-3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8.4368812434819973E-2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-1.870907395193785E-3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2.8222013170272814E-2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-2.7825645858251362E-3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6.7348198884595908E-2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-1.9230769244697177E-2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1.7773620205799732E-2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-3.2831465149149773E-2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5.8388463265458053E-2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-2.2956841147186983E-2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4.45920303605312E-2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-8.4479120478596244E-3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4.7503109637510511E-2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1.1904761909602286E-2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-5.0973123253636711E-2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-3.7278657968312346E-3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-5.5947288481408265E-2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5.1370856290172982E-2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5.5447470813187572E-2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-3.7243947858473527E-3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-8.481260878570307E-2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6.0714203123643361E-2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-8.9531680460714774E-3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1.8518518528237493E-2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-1.3940520446096656E-2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-5.4172898589226692E-2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6.7990234911513181E-2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-3.5051546392078838E-2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-9.1468777482773211E-2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-2.4930747922437699E-2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-8.0136848159895455E-2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4.2427431672896525E-2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3.380281691507226E-2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-2.8730305838739652E-2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-8.8184077750603648E-2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6.2461872417979888E-2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-4.8050139281504256E-2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1.4231499050173081E-2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-5.887764489420428E-2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-0.14421005719219551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6.8045866023638893E-3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-5.1228070177006209E-2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-9.8776223774346569E-2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-8.8806660499537421E-2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-0.15847726524715752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-4.2801020374002567E-2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-9.3120222371893283E-2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4.4169611353905474E-3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-0.12534562211981562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-0.20077228761915283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-0.15338192339563733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-9.8326359832373117E-2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-0.10563380281012094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-0.16894977168949771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-0.21055582132215464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-0.14874889440128333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-9.3720712218439764E-3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-0.18572735590118936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-0.17079576293443058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-0.21216224303362322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-0.12554440225061467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-2.6143790842792891E-2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-0.19301470588235295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-0.2184809277787938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-0.12586650552078196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4.6992481252503852E-3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-0.21344232515894643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-0.2165717488117179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-0.11389085267092033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3.4179687486423617E-2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-0.17025257249766138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-0.20114406516456299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-0.10738809205402551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-6.0829493083469466E-2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-0.16635514018691586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-0.16736082689930781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-0.10999909489743522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-0.1417651146648555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-9.5693780004465889E-3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-0.15739868049010358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-0.17184287928362735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-0.10161489326408484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-0.11253561254019334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-7.7444336931277048E-3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-0.15246212121212116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-0.14567616510770087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-7.6971086348014126E-2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-0.12747252747405863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-0.16893732970264616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-0.12595419847328249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-0.13279413684863106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-7.5050426821226826E-2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-9.6561814192630269E-2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-6.2675397573710351E-2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-0.10752688172043011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-8.0145814346742311E-2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-2.715939430172171E-2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-0.10724852071280849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-2.6188166826469818E-2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-7.1065989847715741E-2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-6.1440093903213339E-2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4.7036280636029597E-2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-5.7471264370990455E-2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-0.15919085312033807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-3.5827186512118074E-2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-1.5319955345651391E-2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0.18357193612990608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-7.1925754061923586E-2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-4.1338582674198571E-2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2.3076923076923016E-2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-1.4789565879145358E-2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0.17703463430803376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-6.3004846524630981E-2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7.5881450155589024E-3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4.0449438202247126E-2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2.7238175675675658E-2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-1.1954612361271901E-2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0.14725148642542774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-0.1028615622596013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2.6198041306826455E-2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7.4031890660592264E-2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3.6835177688885327E-2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0.16773045314669605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3.2000618724580404E-2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9.3533487297921589E-2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3.1494388430739942E-2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0.15682458973705671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-2.9373508280352456E-2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8.793686583990977E-2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3.3526618932367899E-2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0.13907317022635748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2.5383607134052039E-2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8.2959641255605288E-2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2.4702185899368661E-2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0.12002001120261431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-5.8299595134979378E-2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4.2329253690887428E-2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7.6062639821029052E-2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3.6184147731250994E-3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9.8973134828558462E-2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-0.12199036918239919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4.1114365281620366E-2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8.3798882681564241E-2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-9.3437511865836365E-3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7.7801046054388784E-2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-1.6792611250894283E-2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8.2804634054017487E-2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6.1135371179039395E-2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-1.3166191405367067E-2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6.4594182168769956E-2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-0.12307692306993956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8.3009424072555293E-2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7.3384446878422813E-2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-4.5574206744390632E-3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0.1003167898594681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4.1693847107504879E-2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-4.1425020712269875E-2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1.6106832452133187E-3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8.0874316939890778E-2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2.351670424720801E-2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3.3565512814777557E-2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-7.1544715444944326E-2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0.15731275531537572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8.8524590163934366E-2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3.8681402407144639E-3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3.5069711636385836E-2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-4.7499999997100993E-2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0.12612319924243504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6.4446831364124602E-2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1.7298876534046208E-2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2.268678877884072E-2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-3.7068965519510576E-2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-1.0956175299072279E-2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8.0993520518358536E-2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2.1353886372150153E-2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3.5933304321344568E-2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-4.2241379309117366E-2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-8.9197224877215885E-3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6.256627783669147E-2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-8.7358829432571169E-3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1.8483597239202239E-2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-4.7115384617555107E-2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5.3854276663146718E-2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-1.6747106507010424E-2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-1.0955927038456593E-2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-6.0314685313599091E-2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3.8183694535647218E-2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4.0414507772020783E-2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-2.0465028714424675E-2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2.0348992012295328E-2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-6.6208082550426442E-2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2.1319796957617345E-2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2.4844720496894471E-2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-1.7541549486321917E-2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5.3871913177751486E-3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-0.10490111779934387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-3.0481809248975318E-2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3.9501039501039469E-2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-4.2427298097680415E-3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1.1430579744444046E-2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1.3711151741270996E-2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-7.8528827048933464E-2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3.195876288659788E-2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3.435008296467141E-3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4.7053872900730855E-3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-9.5644748079375758E-2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8.6723768725469913E-2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1.9547325102880569E-2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-1.6231474953377463E-2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-1.3385469030341279E-2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3.1394275155664758E-2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1.8572825017677708E-2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8.1632653061224202E-3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-3.6408273144198554E-2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1.0556621881292853E-2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-2.0618892896705369E-2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-0.1175453759681693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8.1223628693836383E-2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2.0222446916075693E-3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-6.3995038141215599E-2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-2.2312138019190599E-2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-7.7057793351211074E-2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-5.6567593470691874E-2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-1.1044176706827252E-2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-2.9032135601933701E-2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-1.7338445363305859E-3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-0.12685914261010892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-4.7388781433456192E-2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-1.4127144298688108E-2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-2.7665317139001257E-2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-4.8784635292892356E-2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-4.7462458349683809E-2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-6.9829901519703128E-2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-3.0211480276147585E-3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-1.6983016983016869E-2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-2.2096262849457173E-2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-6.4077231411957314E-2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-5.0575901546681734E-2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-7.9207920798502598E-2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-1.1000000000142738E-2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-1.9960079840319361E-2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-2.0819145831306552E-2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-7.1129072036604846E-2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-6.0010514323350826E-2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-8.1081081080349879E-2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1.0090817359307114E-2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-2.4048096192384686E-2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-6.927263730825649E-4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-7.4191273187714235E-2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-3.5287898319372846E-2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-4.2790697670494413E-2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-3.6779324060493744E-2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-2.0916334661354664E-2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-6.1822480195157133E-2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-5.836795926450563E-2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-2.8545119706104585E-2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4.970178927946085E-3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-1.6161616161616103E-2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-6.4765351250311035E-2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-3.7748233302648725E-2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-1.9212295888386347E-3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8.1135902565449142E-3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-2.2999999999999972E-2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-3.0308936750804011E-2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-7.3771196560900809E-2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-1.8867924535600558E-2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-2.4506520083958618E-2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-4.057709648750208E-2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5.7173678540636486E-2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-1.6983016983016869E-2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-5.8950677932798458E-4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-5.4561623270533308E-2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4.357702145965054E-3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5.6657223757740809E-3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1.5763546799830934E-2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-2.5227043390514632E-2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-1.5932706580900541E-2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-7.1706929309562462E-2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2.9437015355348855E-3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-6.893464637109549E-2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-0.1391554702470657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-3.036437246963563E-2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-3.2490618210547169E-2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-5.3247685847266316E-2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2.6386822706352918E-2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3.2321253665657614E-2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-4.780487805119616E-2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-4.0363269424823413E-2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-5.1602284829122005E-2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-7.0645132572240116E-2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8.0764652255418384E-3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-3.1309297905945888E-2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-3.048780488728892E-2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-2.944162436548229E-2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-2.3802469135802435E-2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-7.7638871238726398E-2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9.8522167526514919E-3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-1.0676509889326434E-2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9.0180360710689061E-3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-1.0152284267065848E-2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-2.5588536335721595E-2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-2.1512838306731452E-2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-5.5110290109205297E-2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4.2363979415678037E-2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-3.0798845044970841E-2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-4.4444444445156585E-2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-3.1504065040650495E-2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-2.1121917673641865E-2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-4.8849881367206936E-2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6.209462699487074E-3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-3.0303030294134212E-2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-4.8533872603595755E-2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-1.8329938900203638E-2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-7.3522106308992457E-3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-2.56342170873483E-2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3.1086705393569433E-2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-4.9019607891728377E-3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-4.1958041964469513E-2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-8.2135523613964204E-3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4.1592394533571169E-3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-2.8352585088640359E-2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4.6532898187664699E-2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2.9154518979367583E-3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1.0319917411095393E-3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-1.5259409969481181E-2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1.4751630707476154E-2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-2.7462790539315628E-2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3.8721421758548841E-2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-3.98104265419933E-2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-3.9564787382568162E-3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-6.1601642710473149E-3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1.0523120509966673E-2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-1.9080961015642883E-2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4.2240292163285696E-2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2.3099133786136768E-2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-2.4144869210154137E-2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-1.7400204708290713E-2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-3.9195979899497545E-3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-3.5576923073640646E-2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2.1496221026221181E-2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-7.2368421049536585E-2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-2.7551020410161883E-2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-2.032520325203252E-2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-3.2835233975619382E-2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-2.2493501761556806E-2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3.4806458439629326E-3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-5.9154929570606953E-2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-7.8564500475534302E-2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-3.921962992759459E-3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2.6707808789910949E-2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-2.6923076920892616E-2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7.8037904131189162E-2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3.1315240083507013E-3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9.6968459732571493E-3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-6.7017164654652314E-3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1.5740792463712898E-3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-5.313092978727034E-2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-7.5819672125552198E-2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2.4185068349106324E-2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2.807268272764394E-2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2.6200408642565547E-2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2.1526291229158251E-2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-5.5827619986672676E-2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2.0964360693323581E-3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1.6736401673640256E-2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6.2727640631322374E-3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2.4500868968305289E-2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-2.3414634149625534E-2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-2.2298641590605732E-2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-1.1916583914517056E-2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1.2307692304988975E-2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1.7857142857142887E-2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-6.9908814589665419E-3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1.4830775700773693E-2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-1.3696387426792168E-2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-3.1777557102065056E-2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9.5137420714313817E-2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2.4134312696747085E-2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-2.7097551184262947E-3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2.6487966257568041E-2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1.7840701944853501E-2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6.0483870926643117E-3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0.16046758766797697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7.2614107883816241E-3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-1.0609548593734384E-2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1.1278116683786484E-2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-3.6166053169642189E-3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-3.6453201967304796E-2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0.16371220021976199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2.0703933747412008E-2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-2.2781065088757418E-2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3.323797414529911E-2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-2.7452737443999307E-2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-2.9069767441522096E-2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0.33917525774249607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1.0330578512396695E-2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-3.8666930379746937E-2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2.3014050685411496E-2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-3.4843648670691653E-2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4.3435340576380974E-2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0.32671300893016381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5.1652892561983473E-3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-7.6098928607189857E-3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8.5363944725777227E-3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-6.8604678067869185E-2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-7.431796802261767E-2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4.6391752575380855E-2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2.187499999999994E-2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1.0291595197255534E-2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-3.8282058461684837E-2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-1.0131712259299906E-2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0.18572927597152744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-6.0988005692216179E-4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3.8386325759468746E-3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-3.5913063386926194E-2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-3.9920159680160147E-2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0.25157894736388614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8.2815734989649219E-3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1.0095911155982688E-3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9.6438322018013757E-3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-4.0268784300019594E-2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-3.8537549415560063E-2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0.2047569803379467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1.040582726326743E-2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-1.3445208249090157E-2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1.2730258682948737E-2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-2.8456039577118713E-2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1.0020040090111563E-3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0.34589800442788277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-6.1601642710473149E-3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-3.9022937146261469E-2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-7.2591508521065192E-5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-4.1527673350214928E-2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3.0082987550703731E-2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0.26150627614663541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1.0288065843621399E-2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1.9103157048060723E-3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-2.5859571317334902E-4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-3.5191394815037358E-2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-2.8140703515434157E-2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0.12765957447253043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7.2239422084622142E-3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1.5100499948984693E-2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3.1485950499445122E-3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-4.6166514064108585E-2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6.153846159975101E-3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0.16503540378919884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2.7663934426229539E-2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6.5412096206097555E-3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1.0255882201531268E-2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-5.7200154923604044E-2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0.62670801352003491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3.3985581874356456E-2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1.1026808295397102E-2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2.4408697990214414E-2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-6.0229901215722331E-2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4.0899795500687605E-2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0.5775132147105585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8.1135902636917997E-3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1.7156120698355202E-3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2.2949844642511829E-2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-7.0325578977740472E-2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7.9840319340338511E-3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0.10864095792867975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2.4539877300613556E-2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3.1683983129307813E-2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3.9196104075144199E-2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-6.9618366940792889E-2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-8.8930936616254688E-2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0.15628986904359532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3.1860226104830511E-2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1.109877913429517E-2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4.6335482138650658E-2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-5.1046751790850622E-2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-3.150406504153952E-2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0.58447771188682685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2.8542303771661687E-2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-9.3877958653749895E-3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5.7173633839965092E-2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2.9258098222326914E-2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-9.0930590369720357E-2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-2.0470829088923542E-3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0.40357549839234053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3.4232365145228184E-2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1.800244100895047E-2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2.8530199962207136E-2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-8.9830435932200345E-2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4.8856548852816976E-2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0.40862789799023946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2.9774127310061512E-2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2.0272314674735156E-2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4.0335184041058396E-2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-0.11167086558677736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0.38455193005686827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3.7075180226570636E-2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3.7913720668101267E-2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3.8681622873973961E-2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-0.11426530173040289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-3.00300300598226E-3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0.31168408108110379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3.202479338842984E-2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2.6658400495970225E-2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4.2157991345207174E-2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-0.12316763934409512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3.4239677748138506E-2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0.29802801749367142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2.0366598778004074E-2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5.0175614651276623E-4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3.7744048173129298E-2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-0.11023684398645257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9.4105480869019251E-2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0.50481452894567669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5.225409836065583E-2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1.9800985023620453E-2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5.1530638581462673E-2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-0.10641036836128524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4.1794087666198583E-2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0.55847568988289165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7.9760717846460334E-3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8.0983803239352368E-3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3.4032881129594739E-2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-0.10998819981409687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-0.10892857143297267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1.9920318725098469E-3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1.2007204322594012E-3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3.5604075401984521E-2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-0.100192407052958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-0.11351351351385447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2.2132796780683989E-2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2.8038694803983171E-2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-8.1872000258708305E-2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8.7004405289643247E-2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-6.7803370226344282E-3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-5.7958666108353894E-3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-7.1237071300128241E-2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4.4147843944887806E-2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7.9681274900398127E-3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-8.9811396068255819E-3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-4.539116508912421E-3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-7.1727316963650159E-2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4.7337278113395755E-2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2.9732408325074049E-3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-5.0408307289038373E-4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-1.2423090491919097E-2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-4.8760709984196487E-2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5.7435897441763147E-2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8.1999999998979764E-2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1.5045135406218655E-2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9.6912778499350476E-3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2.3579989579496637E-2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-7.2670885569831589E-2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2.3785926653894139E-2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-0.15624999999733619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1.096709870388842E-2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-1.2554369315935114E-2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7.0960536915078767E-3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-4.1394689076314543E-2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-9.8328416999905691E-3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2.0854021847070449E-2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-1.6783492941060348E-2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1.6089736574457218E-2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-5.8593749983596134E-3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-5.1614867989763398E-2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5.923694778980243E-2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0.16235059760935333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2.7027027027026911E-2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2.9287439613526537E-2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2.7207228720510634E-2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-2.5537771923789716E-2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2.1421616360128602E-2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3.3434650459530729E-2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2.2954091816367237E-2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1.0631895687061205E-2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2.9471879078075906E-2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5.9176460308140956E-3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1.0396975426198258E-2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-1.0416666664594771E-2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-7.7896786757545976E-3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-3.4496353242656646E-3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2.3456984075553758E-2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2.7177633928760379E-3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4.9902152642271602E-2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-0.16526138279385039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1.681503461918895E-2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-7.3390855896062175E-3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2.0078856574601435E-2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2.850863489166465E-2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3.3066132268164197E-2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1.7892644135188981E-2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1.3491904857085691E-2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9.1347844760471357E-3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3.2200552165713861E-3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-3.0487804874763987E-2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1.5748031496063079E-2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-8.8985564563974105E-4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7.2938606723092943E-3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4.6212779870516071E-3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2.7355623100488804E-2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3.3932135728542825E-2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3.6944081919486067E-2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4.1196225174210711E-2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5.4256967014124366E-3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6.3241106712681627E-2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-6.6863323504862557E-2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1.9762845849802372E-2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2.7388983989527729E-2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3.8018318728351604E-2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2.4502759229664651E-2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-0.19585687383134676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3.5573122529644209E-2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3.4698406294129493E-2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3.4037698411045009E-2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2.0895279193674291E-2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2.4248302613702706E-2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-5.0831792975047668E-2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4.2490118577075069E-2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1.7910152384721968E-2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2.4446598321481394E-2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4.1493741193579854E-2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5.5179090035664916E-2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2.8058361382963991E-2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3.5502958579881602E-2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3.7040744819301259E-2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3.3522732841842283E-2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3.5508400232277353E-2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-2.9791459778481605E-2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2.8210116731517566E-2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4.5586906315895091E-2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4.147623288875639E-2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5.8939096260416109E-2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5.7896480551583633E-2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-1.97086546654455E-2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5.068226120857703E-2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2.1511684756037968E-2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4.2568444714765508E-2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5.2232119101367977E-2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1.4299332692912935E-2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0.15000000000049021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5.4634146341463359E-2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4.8729654624851092E-2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5.9512856521783397E-2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6.6513476512885486E-2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1.0289990646312868E-2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6.0287081339777046E-2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3.8272816486751633E-2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6.7253486302047954E-3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1.0850482078904161E-2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3.1714930401688851E-2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3.3333333326598172E-2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2.140077821011676E-2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3.1871315815765786E-2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2.9694551008064889E-2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1.4202938648213816E-2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-5.916585839238734E-2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2.7343749999999972E-2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2.8399566117739965E-2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4.2811087122720005E-2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4.6578220533707353E-2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-0.16876310272653181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1.6472868217054289E-2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2.1870361207323188E-2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1.9419167476667984E-2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4.7592277294871248E-2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-7.4950690331414743E-2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2.6061776061776089E-2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-1.0649627263045875E-2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1.1303274215281059E-2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-6.9637252903276436E-2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1.3011152420005768E-2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7.1654373029255786E-2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2.8100775193798368E-2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1.8621973929236556E-2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3.8281542235768241E-4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3.803278627849252E-2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1.4939309053063635E-2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0.14871194380586925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1.0918307662312386E-2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3.7225009897946882E-3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3.0774662884247357E-2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3.5037878794315441E-2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-9.639727361256778E-2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6.6350710900474202E-3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1.1179158160785374E-2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7.4447141653683621E-3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2.5519848773642956E-2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2.1809151406640977E-2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2.7522935807115954E-3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9.4978165943310794E-2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2.8571428571428303E-3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-6.5643401872768296E-3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-2.088931479884702E-4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-9.9675055390143884E-3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3.5508637232792829E-2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9.2118730809122307E-3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2.838221381267712E-3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-1.2484394506865981E-3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-1.5035191714332606E-3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-6.4812040994035201E-3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2.7881040919948371E-3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-7.3426573432473233E-2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-3.2467532467532471E-2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-1.5219680290992662E-2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-2.3277467411250852E-2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-2.8072033893658935E-2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-1.151436615158646E-2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5.5451127827807992E-2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-0.18329070758885102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-3.1452358926919444E-2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-1.3154159174789444E-2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-4.678244972563439E-2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-3.796202164340598E-2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2.2222222216454656E-2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-0.15433212996405377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-1.8903591682419929E-3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2.7507613714510236E-2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1.8877057119943738E-2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3.2051282054687109E-2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-1.9128616125900659E-2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-4.6920821111416385E-2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3.8095238095238637E-3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1.3555383423702612E-2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6.944444475725333E-4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-1.3790131192710107E-2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3.1958762892582551E-2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-5.0427350424954082E-2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2.8517110266159424E-3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1.8218429379614318E-3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-1.2960366897816558E-2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-2.921515994557226E-2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0.26986128624529743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-2.3911187018664019E-2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9.5328884652044147E-4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1.5010652721286046E-2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-1.5137180702153388E-2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1.1385865950974679E-2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-2.8640429527177953E-2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2.8011204481504726E-2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0.1002132196117031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-9.4073377234242719E-3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3.9632057931304407E-2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1.0457677166964632E-2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1.9981834687076764E-2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8.9096724627044099E-2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-3.0481809248334775E-2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-1.5080113100848204E-2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-2.5979024343308977E-3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1.4694486697401301E-2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-3.9372845262009792E-2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-3.6798528003382652E-3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1.1213047908030065E-2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-5.7251908396946027E-3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3.9537126325939883E-3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6.2416960574102846E-3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-4.2706734549847733E-2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0.1023706896493073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-1.1187607575742095E-2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-1.7890772128060315E-2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-1.0478754085752636E-2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5.9762656876690828E-3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4.0552995392656638E-2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-2.3913719509637603E-2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-9.1491308416204002E-4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1.6949152543556015E-2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-7.5973409306742375E-3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9.4257117869983378E-3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2.0323852003070846E-3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3.0338797423788847E-3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1.3901760884957735E-2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9.5334685594406193E-2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-1.1320754716981159E-2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-2.9807692307692525E-3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-9.5617229954596209E-3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-3.5842293956594947E-3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1.2239361817786547E-2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-7.4142724725959506E-3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0.15943396226741782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4.0036396725255281E-2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-4.7938638542665392E-3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3.5964230171073538E-3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-3.8131553913713831E-3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1.5115445284119169E-2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2.1798365116477699E-2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-8.68423871613405E-3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-9.7061442571457365E-2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8.9770354911110753E-2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-2.7698185291308554E-2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-2.924817798235517E-2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-3.4123222748806088E-2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7.0769643850101746E-3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-1.9650663976838078E-2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-4.1666666662888437E-2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1.4941302021835827E-2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-1.3257575757575678E-2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-3.1647385027249279E-2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-1.5835312750457929E-2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-5.3238686764257208E-3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-1.0844635335953698E-3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8.0000000003692964E-2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7.1038251374033842E-2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-1.3282732447817891E-2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-1.155903706534207E-2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-1.152540465357663E-2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-3.5714285674741078E-3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1.2183465771357419E-3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-3.5964035964115786E-2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7.7407740773712735E-2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-0.12132701421800945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-0.17917304747320059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-0.13958256911184047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-7.5330572450692385E-2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0.3147964250253984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-1.2248468940869435E-2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-0.28476190476190483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-0.34968037401011359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-0.34112952442974681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-0.25911126437079646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-0.10445049954936897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9.6899224805750708E-2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-0.30167106420416168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-0.18993352326685661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-0.23437499999999994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-0.24045368974021872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-0.17008014246765338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-0.20000873292252197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2.5354969576433427E-2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-0.10239234449760769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-0.1180783330117692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-0.14986093433358544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-0.11372238192277732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-4.8938134812895974E-2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0.19657258063888014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-5.5662188099808031E-2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-8.8368072231293851E-2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-7.7212806020974037E-2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-7.6041112547888548E-2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-2.7409942656038928E-2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0.31378299120765024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5.7441253265116579E-2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-5.9443911792905112E-2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-7.4128048188089088E-2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-5.540939395084836E-2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-1.4171833482886696E-2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-7.1904905479381331E-3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-3.4798534805485976E-2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2.4509803923827775E-2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-5.5502392344497581E-2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-6.5941470927993781E-2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-3.425300210729925E-2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2.0167489255530861E-2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-2.5594149906668515E-2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-5.8333333324612727E-2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8.3765112262402228E-2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-3.3396946564885496E-2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-3.9733821969331708E-2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-1.7257909880094017E-2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-1.7597704313563479E-2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-8.9928057499445661E-3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1.2273953872134808E-2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-3.454715220039882E-2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-0.17819365337482204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0.10236220472199815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1.4450867052023121E-2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-4.6585956416464916E-2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-4.2105263159103699E-2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-3.7522603978300172E-2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-1.6888888890161168E-2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4.0132400013598864E-2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8.7771203164357312E-2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0.66858237547360511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0.1079199303760945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2.3575638506876283E-2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-3.269781685271167E-2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-1.1776251223418173E-2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-1.4787659491795868E-2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8.1227436800621437E-3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5.1271445017959792E-2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4.3478260865451306E-2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0.63301787592569081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9.4629156009183479E-2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1.535508637236079E-2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-5.6279620853081297E-3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4.435872709628344E-2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-1.4191106911816895E-2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-2.299938479008257E-2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-4.460303302351371E-3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4.8120437620934556E-2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0.50902184234989878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0.11394557822766246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2.8846153846153575E-3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-6.890886247221413E-2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3.9196940723993677E-2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-5.8083252646029815E-3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-2.2029315497262829E-2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1.2544802866885653E-2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2.3140069050100694E-2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0.65803108807865929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0.12197159565838166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0.1337648327939589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0.14354011194029836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0.13861407785902716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8.4234461899976729E-2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0.12990936556671737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0.41411451398135835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0.44116784037558698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0.34359605911601593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0.47918715174060872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0.3257948462234001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0.4443462897566855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0.64861460956986883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0.21922626025791328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0.20518809933611995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0.27033218785949431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0.21656804733664767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0.25667110585191222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0.21137339055544152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0.24282910313399098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0.13886113885861118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0.39070227497765975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0.4126984127012685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0.10874200426439236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7.0225333625027364E-2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0.11589743589675186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0.14628820960238609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0.11510480203831612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0.14974874372100722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0.12764477031227517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9.2233009702981775E-2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0.13058129738747959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8.4349593495934932E-2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3.7719945211252749E-2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5.9280855201928086E-2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7.8571428573323665E-2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3.7505011977276521E-2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0.10787172011537141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1.7222231800043397E-2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8.6547507046909722E-2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0.25967261904247507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4.7910295616717669E-2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3.2004197271773317E-2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1.2129258962154381E-2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1.527403414069921E-2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-1.4576755680419013E-2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0.10721062618840034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0.31196172248624304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3.6474164133738544E-2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2.26733999793877E-3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5.1896207586962007E-2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7.1936797601752896E-3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-4.2336504008419117E-2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0.11163227016728743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0.22910521139735457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9.5617529877969967E-2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5.9230009871669154E-3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-6.1263432760871699E-3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-9.293680352337459E-4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2.6341463417109075E-2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-2.9016626526852434E-4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4.2649727767925617E-2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-6.0882956859650512E-2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0.1682785299838786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-0.10396039604313356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9.6825396824955737E-2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-7.5973409306742375E-3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-5.0792360828931333E-3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-1.5553522412522914E-2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6.6933066941430919E-2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3.2722718024241884E-2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3.8878842680717729E-2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-6.4765541368446977E-2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8.9755213053337099E-2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-0.28071182548692653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0.11704634720470231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1.6843971630270196E-2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1.535508637236079E-2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-6.1274509803923888E-4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-2.17983651231522E-2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4.9652432968485573E-2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1.9184860871811711E-2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3.1333930173432979E-2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-4.2412694868889454E-2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9.3297101451657302E-2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-0.11204121055846021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0.12538940809828125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-6.6162570888469076E-3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-1.1220335617118415E-2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-1.0156971374996467E-2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-2.0153550858178566E-2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1.8173891980272614E-2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2.419354838933711E-2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1.133859878132913E-2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-6.8649775829227641E-2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-0.17998741346961775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7.7862595421152647E-2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1.3422818791946364E-2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1.9514220469171634E-2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-1.6559337629039005E-2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3.213242453825594E-2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3.0480292576384401E-2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2.9434412764062796E-2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-4.408574567761505E-2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-0.15125000000143005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9.5309009678146817E-2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-1.0466222645099851E-2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-2.8551034975016513E-3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-1.1809095932045332E-3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3.4008519476299029E-2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-1.3915724092056575E-2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9.1148115681849107E-2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-8.088235294501081E-2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-1.053555750370911E-2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-2.1657250470809766E-2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-7.8387458006719968E-3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-2.1998166820025488E-2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2.5154384918649107E-2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6.291164700937224E-2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4.3679199101930126E-3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-4.4019933556799236E-2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-0.28746177370011877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-3.9723661484588675E-2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1.2499999999999973E-2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-4.284402733857E-3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-3.426510369573716E-2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3.2101167316055272E-2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4.3312301907148867E-2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1.417183347402853E-2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5.7713345072624073E-2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-2.9377157329401301E-3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4.2105263155768596E-2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2.1337126597946943E-2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8.5393258425770877E-2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1.6129032258209053E-2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2.1153846153846183E-2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1.0425183973834792E-2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-1.838235293732348E-2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-9.5238095275287024E-3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6.8842057103056201E-2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1.8356643360303623E-2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4.2992597438555387E-2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-4.2687279174760629E-3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9.3333333337367347E-2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0.15126676602542935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8.5735402801739177E-2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3.5815545189227381E-2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-2.4367385192127538E-2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-1.330084272514964E-2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-2.6605504588869216E-2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-1.2298959321682347E-2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5.3381558735811747E-2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0.10175438595681681</v>
      </c>
      <c r="L414" s="13"/>
      <c r="M414" s="13"/>
      <c r="N414" s="13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4.6002762873150818E-2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1.8385966742794156E-2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7.4458874463752281E-2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-0.23803898404894638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1.3227513230569849E-2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3.5468131737672721E-2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2.9182879377431907E-2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1.3014743263853596E-2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-4.3875685550201445E-2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2.4975984626407266E-2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5.0125263843298955E-2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3.2743362828678582E-2</v>
      </c>
      <c r="L415" s="13"/>
      <c r="M415" s="13"/>
      <c r="N415" s="13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3.7636457887216986E-2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1.2484138414529835E-2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5.2270779777750437E-2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7.5127644052374515E-2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9.2923516819683714E-3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5.0724637679452539E-2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4.9705657896732723E-2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4.2033235581622655E-2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4.7464940666299096E-2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1.5629820051413841E-2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-3.1394275155915939E-2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-4.7438330189052283E-3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3.6335113229451141E-2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5.5111111116666077E-2</v>
      </c>
      <c r="L416" s="13"/>
      <c r="M416" s="13"/>
      <c r="N416" s="13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3.9321782920217818E-2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6.7639746646633537E-3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-1.2658227843823869E-2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0.26320000000542815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1.0909090913375566E-2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8.1081081075034811E-2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3.3417455759921569E-2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2.5515210991167755E-2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8.3420229382146407E-3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-2.7384801940177787E-2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-2.4186046505716034E-2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-1.3307984790332321E-2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2.4593891191423765E-2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1.9147084421705568E-2</v>
      </c>
      <c r="L417" s="13"/>
      <c r="M417" s="13"/>
      <c r="N417" s="13"/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1.9465202524235104E-2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-2.5618374558303937E-2</v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1.5739377776144672E-2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-2.649006622664727E-2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0.55801104972595506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2.894356005468263E-2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3.4227567066537269E-2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7.6265146115466767E-2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2.5073312351475134E-2</v>
      </c>
      <c r="D418" s="13" t="str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#N/A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-1.5447991767021661E-2</v>
      </c>
      <c r="F418" s="13" t="str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#N/A</v>
      </c>
      <c r="G418" s="13" t="str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#N/A</v>
      </c>
      <c r="H418" s="13" t="str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#N/A</v>
      </c>
      <c r="I418" s="13" t="str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#N/A</v>
      </c>
      <c r="J418" s="13" t="str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#N/A</v>
      </c>
      <c r="K418" s="13" t="str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#N/A</v>
      </c>
      <c r="L418" s="13"/>
      <c r="M418" s="13"/>
      <c r="N418" s="13"/>
      <c r="O418" s="13" t="str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#N/A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-3.739130434782606E-2</v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1.3603072178466893E-2</v>
      </c>
      <c r="R418" s="13" t="str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#N/A</v>
      </c>
      <c r="S418" s="13" t="str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#N/A</v>
      </c>
      <c r="T418" s="13" t="str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#N/A</v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4.3591979027575237E-3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4.8696844993141246E-2</v>
      </c>
    </row>
    <row r="419" spans="2:22" s="80" customFormat="1" x14ac:dyDescent="0.35"/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3"/>
  <sheetViews>
    <sheetView zoomScale="80" zoomScaleNormal="80" workbookViewId="0">
      <pane ySplit="1" topLeftCell="A338" activePane="bottomLeft" state="frozen"/>
      <selection pane="bottomLeft" activeCell="S406" sqref="S406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572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526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560</v>
      </c>
      <c r="M1" s="38" t="s">
        <v>177</v>
      </c>
      <c r="N1" s="38" t="s">
        <v>431</v>
      </c>
      <c r="O1" s="38" t="s">
        <v>573</v>
      </c>
      <c r="P1" s="38" t="s">
        <v>230</v>
      </c>
      <c r="Q1" s="41" t="s">
        <v>574</v>
      </c>
      <c r="T1" s="8" t="s">
        <v>575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91.17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100.964144394</v>
      </c>
      <c r="F2" s="76">
        <f>IF(VLOOKUP(A2,Database!$A:$AS,MATCH($F$1,Database!$A$1:$AS$1,0),FALSE)=0,#N/A,VLOOKUP(A2,Database!$A:$AS,MATCH($F$1,Database!$A$1:$AS$1,0),FALSE))</f>
        <v>78.886733359000004</v>
      </c>
      <c r="G2" s="76">
        <f>IF(VLOOKUP(A2,Database!$A:$AS,MATCH($G$1,Database!$A$1:$AS$1,0),FALSE)=0,#N/A,VLOOKUP(A2,Database!$A:$AS,MATCH($G$1,Database!$A$1:$AS$1,0),FALSE))</f>
        <v>81.712062256999999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88.963700234192032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85.350110958770202</v>
      </c>
      <c r="L2" s="76">
        <f>(((Table134567891011121314151617343[[#This Row],[EA19]]-VLOOKUP($U$1,A:F,6,))/VLOOKUP($U$1,A:F,6,))*100)+100</f>
        <v>88.141601518435763</v>
      </c>
      <c r="M2" s="76">
        <f>(((Table134567891011121314151617343[[#This Row],[GBR]]-VLOOKUP($U$1,A:G,7,))/VLOOKUP($U$1,A:G,7,))*100)+100</f>
        <v>85.08287292845867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98.438628737000002</v>
      </c>
      <c r="F3" s="76">
        <f>IF(VLOOKUP(A3,Database!$A:$AS,MATCH($F$1,Database!$A$1:$AS$1,0),FALSE)=0,#N/A,VLOOKUP(A3,Database!$A:$AS,MATCH($F$1,Database!$A$1:$AS$1,0),FALSE))</f>
        <v>79.810777935000004</v>
      </c>
      <c r="G3" s="76">
        <f>IF(VLOOKUP(A3,Database!$A:$AS,MATCH($G$1,Database!$A$1:$AS$1,0),FALSE)=0,#N/A,VLOOKUP(A3,Database!$A:$AS,MATCH($G$1,Database!$A$1:$AS$1,0),FALSE))</f>
        <v>81.605942694999996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83.215164509742777</v>
      </c>
      <c r="L3" s="76">
        <f>(((Table134567891011121314151617343[[#This Row],[EA19]]-VLOOKUP($U$1,A:F,6,))/VLOOKUP($U$1,A:F,6,))*100)+100</f>
        <v>89.174053558659224</v>
      </c>
      <c r="M3" s="76">
        <f>(((Table134567891011121314151617343[[#This Row],[GBR]]-VLOOKUP($U$1,A:G,7,))/VLOOKUP($U$1,A:G,7,))*100)+100</f>
        <v>84.972375690236092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99.464705621999997</v>
      </c>
      <c r="F4" s="76">
        <f>IF(VLOOKUP(A4,Database!$A:$AS,MATCH($F$1,Database!$A$1:$AS$1,0),FALSE)=0,#N/A,VLOOKUP(A4,Database!$A:$AS,MATCH($F$1,Database!$A$1:$AS$1,0),FALSE))</f>
        <v>79.582148348999993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84.082559331068907</v>
      </c>
      <c r="L4" s="76">
        <f>(((Table134567891011121314151617343[[#This Row],[EA19]]-VLOOKUP($U$1,A:F,6,))/VLOOKUP($U$1,A:F,6,))*100)+100</f>
        <v>88.918601507262565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100.817339434</v>
      </c>
      <c r="F5" s="76">
        <f>IF(VLOOKUP(A5,Database!$A:$AS,MATCH($F$1,Database!$A$1:$AS$1,0),FALSE)=0,#N/A,VLOOKUP(A5,Database!$A:$AS,MATCH($F$1,Database!$A$1:$AS$1,0),FALSE))</f>
        <v>79.906040262000005</v>
      </c>
      <c r="G5" s="76">
        <f>IF(VLOOKUP(A5,Database!$A:$AS,MATCH($G$1,Database!$A$1:$AS$1,0),FALSE)=0,#N/A,VLOOKUP(A5,Database!$A:$AS,MATCH($G$1,Database!$A$1:$AS$1,0),FALSE))</f>
        <v>82.879377431999998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85.226009281877836</v>
      </c>
      <c r="L5" s="76">
        <f>(((Table134567891011121314151617343[[#This Row],[EA19]]-VLOOKUP($U$1,A:F,6,))/VLOOKUP($U$1,A:F,6,))*100)+100</f>
        <v>89.280491912849172</v>
      </c>
      <c r="M5" s="76">
        <f>(((Table134567891011121314151617343[[#This Row],[GBR]]-VLOOKUP($U$1,A:G,7,))/VLOOKUP($U$1,A:G,7,))*100)+100</f>
        <v>86.29834254161824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99.753871614000005</v>
      </c>
      <c r="F6" s="76">
        <f>IF(VLOOKUP(A6,Database!$A:$AS,MATCH($F$1,Database!$A$1:$AS$1,0),FALSE)=0,#N/A,VLOOKUP(A6,Database!$A:$AS,MATCH($F$1,Database!$A$1:$AS$1,0),FALSE))</f>
        <v>79.886987797000003</v>
      </c>
      <c r="G6" s="76">
        <f>IF(VLOOKUP(A6,Database!$A:$AS,MATCH($G$1,Database!$A$1:$AS$1,0),FALSE)=0,#N/A,VLOOKUP(A6,Database!$A:$AS,MATCH($G$1,Database!$A$1:$AS$1,0),FALSE))</f>
        <v>83.303855677000001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84.327006007171974</v>
      </c>
      <c r="L6" s="76">
        <f>(((Table134567891011121314151617343[[#This Row],[EA19]]-VLOOKUP($U$1,A:F,6,))/VLOOKUP($U$1,A:F,6,))*100)+100</f>
        <v>89.259204242458111</v>
      </c>
      <c r="M6" s="76">
        <f>(((Table134567891011121314151617343[[#This Row],[GBR]]-VLOOKUP($U$1,A:G,7,))/VLOOKUP($U$1,A:G,7,))*100)+100</f>
        <v>86.740331491384794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525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102.360661104</v>
      </c>
      <c r="F7" s="76">
        <f>IF(VLOOKUP(A7,Database!$A:$AS,MATCH($F$1,Database!$A$1:$AS$1,0),FALSE)=0,#N/A,VLOOKUP(A7,Database!$A:$AS,MATCH($F$1,Database!$A$1:$AS$1,0),FALSE))</f>
        <v>79.372571229000002</v>
      </c>
      <c r="G7" s="76">
        <f>IF(VLOOKUP(A7,Database!$A:$AS,MATCH($G$1,Database!$A$1:$AS$1,0),FALSE)=0,#N/A,VLOOKUP(A7,Database!$A:$AS,MATCH($G$1,Database!$A$1:$AS$1,0),FALSE))</f>
        <v>82.985496992999998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86.53065734847803</v>
      </c>
      <c r="L7" s="76">
        <f>(((Table134567891011121314151617343[[#This Row],[EA19]]-VLOOKUP($U$1,A:F,6,))/VLOOKUP($U$1,A:F,6,))*100)+100</f>
        <v>88.684437127374309</v>
      </c>
      <c r="M7" s="76">
        <f>(((Table134567891011121314151617343[[#This Row],[GBR]]-VLOOKUP($U$1,A:G,7,))/VLOOKUP($U$1,A:G,7,))*100)+100</f>
        <v>86.408839778799575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99.310130557999997</v>
      </c>
      <c r="F8" s="76">
        <f>IF(VLOOKUP(A8,Database!$A:$AS,MATCH($F$1,Database!$A$1:$AS$1,0),FALSE)=0,#N/A,VLOOKUP(A8,Database!$A:$AS,MATCH($F$1,Database!$A$1:$AS$1,0),FALSE))</f>
        <v>79.677410676999997</v>
      </c>
      <c r="G8" s="76">
        <f>IF(VLOOKUP(A8,Database!$A:$AS,MATCH($G$1,Database!$A$1:$AS$1,0),FALSE)=0,#N/A,VLOOKUP(A8,Database!$A:$AS,MATCH($G$1,Database!$A$1:$AS$1,0),FALSE))</f>
        <v>82.242660064000006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83.951889191257948</v>
      </c>
      <c r="L8" s="76">
        <f>(((Table134567891011121314151617343[[#This Row],[EA19]]-VLOOKUP($U$1,A:F,6,))/VLOOKUP($U$1,A:F,6,))*100)+100</f>
        <v>89.025039862569827</v>
      </c>
      <c r="M8" s="76">
        <f>(((Table134567891011121314151617343[[#This Row],[GBR]]-VLOOKUP($U$1,A:G,7,))/VLOOKUP($U$1,A:G,7,))*100)+100</f>
        <v>85.635359116447802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98.018038602999994</v>
      </c>
      <c r="F9" s="76">
        <f>IF(VLOOKUP(A9,Database!$A:$AS,MATCH($F$1,Database!$A$1:$AS$1,0),FALSE)=0,#N/A,VLOOKUP(A9,Database!$A:$AS,MATCH($F$1,Database!$A$1:$AS$1,0),FALSE))</f>
        <v>80.21087971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82.859618342135207</v>
      </c>
      <c r="L9" s="76">
        <f>(((Table134567891011121314151617343[[#This Row],[EA19]]-VLOOKUP($U$1,A:F,6,))/VLOOKUP($U$1,A:F,6,))*100)+100</f>
        <v>89.621094648044689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101.42562807500001</v>
      </c>
      <c r="F10" s="76">
        <f>IF(VLOOKUP(A10,Database!$A:$AS,MATCH($F$1,Database!$A$1:$AS$1,0),FALSE)=0,#N/A,VLOOKUP(A10,Database!$A:$AS,MATCH($F$1,Database!$A$1:$AS$1,0),FALSE))</f>
        <v>80.610981486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85.740226515291994</v>
      </c>
      <c r="L10" s="76">
        <f>(((Table134567891011121314151617343[[#This Row],[EA19]]-VLOOKUP($U$1,A:F,6,))/VLOOKUP($U$1,A:F,6,))*100)+100</f>
        <v>90.068135738547483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527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97.369652372000004</v>
      </c>
      <c r="F11" s="76">
        <f>IF(VLOOKUP(A11,Database!$A:$AS,MATCH($F$1,Database!$A$1:$AS$1,0),FALSE)=0,#N/A,VLOOKUP(A11,Database!$A:$AS,MATCH($F$1,Database!$A$1:$AS$1,0),FALSE))</f>
        <v>80.772927441999997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82.311504582620429</v>
      </c>
      <c r="L11" s="76">
        <f>(((Table134567891011121314151617343[[#This Row],[EA19]]-VLOOKUP($U$1,A:F,6,))/VLOOKUP($U$1,A:F,6,))*100)+100</f>
        <v>90.249080940782122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100.525980049</v>
      </c>
      <c r="F12" s="76">
        <f>IF(VLOOKUP(A12,Database!$A:$AS,MATCH($F$1,Database!$A$1:$AS$1,0),FALSE)=0,#N/A,VLOOKUP(A12,Database!$A:$AS,MATCH($F$1,Database!$A$1:$AS$1,0),FALSE))</f>
        <v>80.010828822999997</v>
      </c>
      <c r="G12" s="76">
        <f>IF(VLOOKUP(A12,Database!$A:$AS,MATCH($G$1,Database!$A$1:$AS$1,0),FALSE)=0,#N/A,VLOOKUP(A12,Database!$A:$AS,MATCH($G$1,Database!$A$1:$AS$1,0),FALSE))</f>
        <v>80.863105766000004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84.979708419449025</v>
      </c>
      <c r="L12" s="76">
        <f>(((Table134567891011121314151617343[[#This Row],[EA19]]-VLOOKUP($U$1,A:F,6,))/VLOOKUP($U$1,A:F,6,))*100)+100</f>
        <v>89.397574103910614</v>
      </c>
      <c r="M12" s="76">
        <f>(((Table134567891011121314151617343[[#This Row],[GBR]]-VLOOKUP($U$1,A:G,7,))/VLOOKUP($U$1,A:G,7,))*100)+100</f>
        <v>84.198895027884333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100.03543792000001</v>
      </c>
      <c r="F13" s="76">
        <f>IF(VLOOKUP(A13,Database!$A:$AS,MATCH($F$1,Database!$A$1:$AS$1,0),FALSE)=0,#N/A,VLOOKUP(A13,Database!$A:$AS,MATCH($F$1,Database!$A$1:$AS$1,0),FALSE))</f>
        <v>80.849137303999996</v>
      </c>
      <c r="G13" s="76">
        <f>IF(VLOOKUP(A13,Database!$A:$AS,MATCH($G$1,Database!$A$1:$AS$1,0),FALSE)=0,#N/A,VLOOKUP(A13,Database!$A:$AS,MATCH($G$1,Database!$A$1:$AS$1,0),FALSE))</f>
        <v>80.650866643000001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84.565028283333405</v>
      </c>
      <c r="L13" s="76">
        <f>(((Table134567891011121314151617343[[#This Row],[EA19]]-VLOOKUP($U$1,A:F,6,))/VLOOKUP($U$1,A:F,6,))*100)+100</f>
        <v>90.334231624581008</v>
      </c>
      <c r="M13" s="76">
        <f>(((Table134567891011121314151617343[[#This Row],[GBR]]-VLOOKUP($U$1,A:G,7,))/VLOOKUP($U$1,A:G,7,))*100)+100</f>
        <v>83.977900552480435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100.13838404099999</v>
      </c>
      <c r="F14" s="76">
        <f>IF(VLOOKUP(A14,Database!$A:$AS,MATCH($F$1,Database!$A$1:$AS$1,0),FALSE)=0,#N/A,VLOOKUP(A14,Database!$A:$AS,MATCH($F$1,Database!$A$1:$AS$1,0),FALSE))</f>
        <v>82.5</v>
      </c>
      <c r="G14" s="76">
        <f>IF(VLOOKUP(A14,Database!$A:$AS,MATCH($G$1,Database!$A$1:$AS$1,0),FALSE)=0,#N/A,VLOOKUP(A14,Database!$A:$AS,MATCH($G$1,Database!$A$1:$AS$1,0),FALSE))</f>
        <v>80.226388397999997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84.652053859619542</v>
      </c>
      <c r="L14" s="76">
        <f>(((Table134567891011121314151617343[[#This Row],[EA19]]-VLOOKUP($U$1,A:F,6,))/VLOOKUP($U$1,A:F,6,))*100)+100</f>
        <v>92.178770949720672</v>
      </c>
      <c r="M14" s="76">
        <f>(((Table134567891011121314151617343[[#This Row],[GBR]]-VLOOKUP($U$1,A:G,7,))/VLOOKUP($U$1,A:G,7,))*100)+100</f>
        <v>83.535911602713881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92.36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98.547726983999993</v>
      </c>
      <c r="F15" s="76">
        <f>IF(VLOOKUP(A15,Database!$A:$AS,MATCH($F$1,Database!$A$1:$AS$1,0),FALSE)=0,#N/A,VLOOKUP(A15,Database!$A:$AS,MATCH($F$1,Database!$A$1:$AS$1,0),FALSE))</f>
        <v>81.5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90.12490241998438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83.30739079009949</v>
      </c>
      <c r="L15" s="76">
        <f>(((Table134567891011121314151617343[[#This Row],[EA19]]-VLOOKUP($U$1,A:F,6,))/VLOOKUP($U$1,A:F,6,))*100)+100</f>
        <v>91.061452513966486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95.117504863999997</v>
      </c>
      <c r="F16" s="76">
        <f>IF(VLOOKUP(A16,Database!$A:$AS,MATCH($F$1,Database!$A$1:$AS$1,0),FALSE)=0,#N/A,VLOOKUP(A16,Database!$A:$AS,MATCH($F$1,Database!$A$1:$AS$1,0),FALSE))</f>
        <v>80.7</v>
      </c>
      <c r="G16" s="76">
        <f>IF(VLOOKUP(A16,Database!$A:$AS,MATCH($G$1,Database!$A$1:$AS$1,0),FALSE)=0,#N/A,VLOOKUP(A16,Database!$A:$AS,MATCH($G$1,Database!$A$1:$AS$1,0),FALSE))</f>
        <v>79.589671029000002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80.407650091929156</v>
      </c>
      <c r="L16" s="76">
        <f>(((Table134567891011121314151617343[[#This Row],[EA19]]-VLOOKUP($U$1,A:F,6,))/VLOOKUP($U$1,A:F,6,))*100)+100</f>
        <v>90.167597765363126</v>
      </c>
      <c r="M16" s="76">
        <f>(((Table134567891011121314151617343[[#This Row],[GBR]]-VLOOKUP($U$1,A:G,7,))/VLOOKUP($U$1,A:G,7,))*100)+100</f>
        <v>82.872928176502185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102.21329877399999</v>
      </c>
      <c r="F17" s="76">
        <f>IF(VLOOKUP(A17,Database!$A:$AS,MATCH($F$1,Database!$A$1:$AS$1,0),FALSE)=0,#N/A,VLOOKUP(A17,Database!$A:$AS,MATCH($F$1,Database!$A$1:$AS$1,0),FALSE))</f>
        <v>80.2</v>
      </c>
      <c r="G17" s="76">
        <f>IF(VLOOKUP(A17,Database!$A:$AS,MATCH($G$1,Database!$A$1:$AS$1,0),FALSE)=0,#N/A,VLOOKUP(A17,Database!$A:$AS,MATCH($G$1,Database!$A$1:$AS$1,0),FALSE))</f>
        <v>79.377431907000002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86.406084498461468</v>
      </c>
      <c r="L17" s="76">
        <f>(((Table134567891011121314151617343[[#This Row],[EA19]]-VLOOKUP($U$1,A:F,6,))/VLOOKUP($U$1,A:F,6,))*100)+100</f>
        <v>89.608938547486034</v>
      </c>
      <c r="M17" s="76">
        <f>(((Table134567891011121314151617343[[#This Row],[GBR]]-VLOOKUP($U$1,A:G,7,))/VLOOKUP($U$1,A:G,7,))*100)+100</f>
        <v>82.65193370213953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97.181102772000003</v>
      </c>
      <c r="F18" s="76">
        <f>IF(VLOOKUP(A18,Database!$A:$AS,MATCH($F$1,Database!$A$1:$AS$1,0),FALSE)=0,#N/A,VLOOKUP(A18,Database!$A:$AS,MATCH($F$1,Database!$A$1:$AS$1,0),FALSE))</f>
        <v>80.2</v>
      </c>
      <c r="G18" s="76">
        <f>IF(VLOOKUP(A18,Database!$A:$AS,MATCH($G$1,Database!$A$1:$AS$1,0),FALSE)=0,#N/A,VLOOKUP(A18,Database!$A:$AS,MATCH($G$1,Database!$A$1:$AS$1,0),FALSE))</f>
        <v>79.059073221999995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82.152114044743627</v>
      </c>
      <c r="L18" s="76">
        <f>(((Table134567891011121314151617343[[#This Row],[EA19]]-VLOOKUP($U$1,A:F,6,))/VLOOKUP($U$1,A:F,6,))*100)+100</f>
        <v>89.608938547486034</v>
      </c>
      <c r="M18" s="76">
        <f>(((Table134567891011121314151617343[[#This Row],[GBR]]-VLOOKUP($U$1,A:G,7,))/VLOOKUP($U$1,A:G,7,))*100)+100</f>
        <v>82.320441988513053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100.22737384600001</v>
      </c>
      <c r="F19" s="76">
        <f>IF(VLOOKUP(A19,Database!$A:$AS,MATCH($F$1,Database!$A$1:$AS$1,0),FALSE)=0,#N/A,VLOOKUP(A19,Database!$A:$AS,MATCH($F$1,Database!$A$1:$AS$1,0),FALSE))</f>
        <v>81.7</v>
      </c>
      <c r="G19" s="76">
        <f>IF(VLOOKUP(A19,Database!$A:$AS,MATCH($G$1,Database!$A$1:$AS$1,0),FALSE)=0,#N/A,VLOOKUP(A19,Database!$A:$AS,MATCH($G$1,Database!$A$1:$AS$1,0),FALSE))</f>
        <v>78.740714538000006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84.727281454292267</v>
      </c>
      <c r="L19" s="76">
        <f>(((Table134567891011121314151617343[[#This Row],[EA19]]-VLOOKUP($U$1,A:F,6,))/VLOOKUP($U$1,A:F,6,))*100)+100</f>
        <v>91.284916201117326</v>
      </c>
      <c r="M19" s="76">
        <f>(((Table134567891011121314151617343[[#This Row],[GBR]]-VLOOKUP($U$1,A:G,7,))/VLOOKUP($U$1,A:G,7,))*100)+100</f>
        <v>81.988950275927849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97.773824137000005</v>
      </c>
      <c r="F20" s="76">
        <f>IF(VLOOKUP(A20,Database!$A:$AS,MATCH($F$1,Database!$A$1:$AS$1,0),FALSE)=0,#N/A,VLOOKUP(A20,Database!$A:$AS,MATCH($F$1,Database!$A$1:$AS$1,0),FALSE))</f>
        <v>80.2</v>
      </c>
      <c r="G20" s="76">
        <f>IF(VLOOKUP(A20,Database!$A:$AS,MATCH($G$1,Database!$A$1:$AS$1,0),FALSE)=0,#N/A,VLOOKUP(A20,Database!$A:$AS,MATCH($G$1,Database!$A$1:$AS$1,0),FALSE))</f>
        <v>78.316236293000003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82.653171470367582</v>
      </c>
      <c r="L20" s="76">
        <f>(((Table134567891011121314151617343[[#This Row],[EA19]]-VLOOKUP($U$1,A:F,6,))/VLOOKUP($U$1,A:F,6,))*100)+100</f>
        <v>89.608938547486034</v>
      </c>
      <c r="M20" s="76">
        <f>(((Table134567891011121314151617343[[#This Row],[GBR]]-VLOOKUP($U$1,A:G,7,))/VLOOKUP($U$1,A:G,7,))*100)+100</f>
        <v>81.546961326161295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97.546965344</v>
      </c>
      <c r="F21" s="76">
        <f>IF(VLOOKUP(A21,Database!$A:$AS,MATCH($F$1,Database!$A$1:$AS$1,0),FALSE)=0,#N/A,VLOOKUP(A21,Database!$A:$AS,MATCH($F$1,Database!$A$1:$AS$1,0),FALSE))</f>
        <v>80.099999999999994</v>
      </c>
      <c r="G21" s="76">
        <f>IF(VLOOKUP(A21,Database!$A:$AS,MATCH($G$1,Database!$A$1:$AS$1,0),FALSE)=0,#N/A,VLOOKUP(A21,Database!$A:$AS,MATCH($G$1,Database!$A$1:$AS$1,0),FALSE))</f>
        <v>78.210116732000003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82.461396229060497</v>
      </c>
      <c r="L21" s="76">
        <f>(((Table134567891011121314151617343[[#This Row],[EA19]]-VLOOKUP($U$1,A:F,6,))/VLOOKUP($U$1,A:F,6,))*100)+100</f>
        <v>89.497206703910607</v>
      </c>
      <c r="M21" s="76">
        <f>(((Table134567891011121314151617343[[#This Row],[GBR]]-VLOOKUP($U$1,A:G,7,))/VLOOKUP($U$1,A:G,7,))*100)+100</f>
        <v>81.43646408897996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532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99.986901579999994</v>
      </c>
      <c r="F22" s="76">
        <f>IF(VLOOKUP(A22,Database!$A:$AS,MATCH($F$1,Database!$A$1:$AS$1,0),FALSE)=0,#N/A,VLOOKUP(A22,Database!$A:$AS,MATCH($F$1,Database!$A$1:$AS$1,0),FALSE))</f>
        <v>80.3</v>
      </c>
      <c r="G22" s="76">
        <f>IF(VLOOKUP(A22,Database!$A:$AS,MATCH($G$1,Database!$A$1:$AS$1,0),FALSE)=0,#N/A,VLOOKUP(A22,Database!$A:$AS,MATCH($G$1,Database!$A$1:$AS$1,0),FALSE))</f>
        <v>78.422355854000003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84.523998053944567</v>
      </c>
      <c r="L22" s="76">
        <f>(((Table134567891011121314151617343[[#This Row],[EA19]]-VLOOKUP($U$1,A:F,6,))/VLOOKUP($U$1,A:F,6,))*100)+100</f>
        <v>89.720670391061446</v>
      </c>
      <c r="M22" s="76">
        <f>(((Table134567891011121314151617343[[#This Row],[GBR]]-VLOOKUP($U$1,A:G,7,))/VLOOKUP($U$1,A:G,7,))*100)+100</f>
        <v>81.657458563342615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91.04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100.586988054</v>
      </c>
      <c r="F23" s="76">
        <f>IF(VLOOKUP(A23,Database!$A:$AS,MATCH($F$1,Database!$A$1:$AS$1,0),FALSE)=0,#N/A,VLOOKUP(A23,Database!$A:$AS,MATCH($F$1,Database!$A$1:$AS$1,0),FALSE))</f>
        <v>80.599999999999994</v>
      </c>
      <c r="G23" s="76">
        <f>IF(VLOOKUP(A23,Database!$A:$AS,MATCH($G$1,Database!$A$1:$AS$1,0),FALSE)=0,#N/A,VLOOKUP(A23,Database!$A:$AS,MATCH($G$1,Database!$A$1:$AS$1,0),FALSE))</f>
        <v>78.846834099999995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88.836846213895399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85.031281579677113</v>
      </c>
      <c r="L23" s="76">
        <f>(((Table134567891011121314151617343[[#This Row],[EA19]]-VLOOKUP($U$1,A:F,6,))/VLOOKUP($U$1,A:F,6,))*100)+100</f>
        <v>90.055865921787699</v>
      </c>
      <c r="M23" s="76">
        <f>(((Table134567891011121314151617343[[#This Row],[GBR]]-VLOOKUP($U$1,A:G,7,))/VLOOKUP($U$1,A:G,7,))*100)+100</f>
        <v>82.099447514150413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533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100.293304955</v>
      </c>
      <c r="F24" s="76">
        <f>IF(VLOOKUP(A24,Database!$A:$AS,MATCH($F$1,Database!$A$1:$AS$1,0),FALSE)=0,#N/A,VLOOKUP(A24,Database!$A:$AS,MATCH($F$1,Database!$A$1:$AS$1,0),FALSE))</f>
        <v>81.5</v>
      </c>
      <c r="G24" s="76">
        <f>IF(VLOOKUP(A24,Database!$A:$AS,MATCH($G$1,Database!$A$1:$AS$1,0),FALSE)=0,#N/A,VLOOKUP(A24,Database!$A:$AS,MATCH($G$1,Database!$A$1:$AS$1,0),FALSE))</f>
        <v>79.271312344999998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84.783016363972919</v>
      </c>
      <c r="L24" s="76">
        <f>(((Table134567891011121314151617343[[#This Row],[EA19]]-VLOOKUP($U$1,A:F,6,))/VLOOKUP($U$1,A:F,6,))*100)+100</f>
        <v>91.061452513966486</v>
      </c>
      <c r="M24" s="76">
        <f>(((Table134567891011121314151617343[[#This Row],[GBR]]-VLOOKUP($U$1,A:G,7,))/VLOOKUP($U$1,A:G,7,))*100)+100</f>
        <v>82.541436463916966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101.300599659</v>
      </c>
      <c r="F25" s="76">
        <f>IF(VLOOKUP(A25,Database!$A:$AS,MATCH($F$1,Database!$A$1:$AS$1,0),FALSE)=0,#N/A,VLOOKUP(A25,Database!$A:$AS,MATCH($F$1,Database!$A$1:$AS$1,0),FALSE))</f>
        <v>80.900000000000006</v>
      </c>
      <c r="G25" s="76">
        <f>IF(VLOOKUP(A25,Database!$A:$AS,MATCH($G$1,Database!$A$1:$AS$1,0),FALSE)=0,#N/A,VLOOKUP(A25,Database!$A:$AS,MATCH($G$1,Database!$A$1:$AS$1,0),FALSE))</f>
        <v>79.377431907000002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85.634533655290554</v>
      </c>
      <c r="L25" s="76">
        <f>(((Table134567891011121314151617343[[#This Row],[EA19]]-VLOOKUP($U$1,A:F,6,))/VLOOKUP($U$1,A:F,6,))*100)+100</f>
        <v>90.391061452513966</v>
      </c>
      <c r="M25" s="76">
        <f>(((Table134567891011121314151617343[[#This Row],[GBR]]-VLOOKUP($U$1,A:G,7,))/VLOOKUP($U$1,A:G,7,))*100)+100</f>
        <v>82.65193370213953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99.724083102999998</v>
      </c>
      <c r="F26" s="76">
        <f>IF(VLOOKUP(A26,Database!$A:$AS,MATCH($F$1,Database!$A$1:$AS$1,0),FALSE)=0,#N/A,VLOOKUP(A26,Database!$A:$AS,MATCH($F$1,Database!$A$1:$AS$1,0),FALSE))</f>
        <v>81.900000000000006</v>
      </c>
      <c r="G26" s="76">
        <f>IF(VLOOKUP(A26,Database!$A:$AS,MATCH($G$1,Database!$A$1:$AS$1,0),FALSE)=0,#N/A,VLOOKUP(A26,Database!$A:$AS,MATCH($G$1,Database!$A$1:$AS$1,0),FALSE))</f>
        <v>79.377431907000002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84.301824268304117</v>
      </c>
      <c r="L26" s="76">
        <f>(((Table134567891011121314151617343[[#This Row],[EA19]]-VLOOKUP($U$1,A:F,6,))/VLOOKUP($U$1,A:F,6,))*100)+100</f>
        <v>91.508379888268166</v>
      </c>
      <c r="M26" s="76">
        <f>(((Table134567891011121314151617343[[#This Row],[GBR]]-VLOOKUP($U$1,A:G,7,))/VLOOKUP($U$1,A:G,7,))*100)+100</f>
        <v>82.65193370213953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100.036083363</v>
      </c>
      <c r="F27" s="76">
        <f>IF(VLOOKUP(A27,Database!$A:$AS,MATCH($F$1,Database!$A$1:$AS$1,0),FALSE)=0,#N/A,VLOOKUP(A27,Database!$A:$AS,MATCH($F$1,Database!$A$1:$AS$1,0),FALSE))</f>
        <v>82.2</v>
      </c>
      <c r="G27" s="76">
        <f>IF(VLOOKUP(A27,Database!$A:$AS,MATCH($G$1,Database!$A$1:$AS$1,0),FALSE)=0,#N/A,VLOOKUP(A27,Database!$A:$AS,MATCH($G$1,Database!$A$1:$AS$1,0),FALSE))</f>
        <v>79.165192783999998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84.565573909030519</v>
      </c>
      <c r="L27" s="76">
        <f>(((Table134567891011121314151617343[[#This Row],[EA19]]-VLOOKUP($U$1,A:F,6,))/VLOOKUP($U$1,A:F,6,))*100)+100</f>
        <v>91.843575418994419</v>
      </c>
      <c r="M27" s="76">
        <f>(((Table134567891011121314151617343[[#This Row],[GBR]]-VLOOKUP($U$1,A:G,7,))/VLOOKUP($U$1,A:G,7,))*100)+100</f>
        <v>82.430939226735632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534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98.773082310999996</v>
      </c>
      <c r="F28" s="76">
        <f>IF(VLOOKUP(A28,Database!$A:$AS,MATCH($F$1,Database!$A$1:$AS$1,0),FALSE)=0,#N/A,VLOOKUP(A28,Database!$A:$AS,MATCH($F$1,Database!$A$1:$AS$1,0),FALSE))</f>
        <v>81.400000000000006</v>
      </c>
      <c r="G28" s="76">
        <f>IF(VLOOKUP(A28,Database!$A:$AS,MATCH($G$1,Database!$A$1:$AS$1,0),FALSE)=0,#N/A,VLOOKUP(A28,Database!$A:$AS,MATCH($G$1,Database!$A$1:$AS$1,0),FALSE))</f>
        <v>78.952953660999995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83.497895075358841</v>
      </c>
      <c r="L28" s="76">
        <f>(((Table134567891011121314151617343[[#This Row],[EA19]]-VLOOKUP($U$1,A:F,6,))/VLOOKUP($U$1,A:F,6,))*100)+100</f>
        <v>90.949720670391073</v>
      </c>
      <c r="M28" s="76">
        <f>(((Table134567891011121314151617343[[#This Row],[GBR]]-VLOOKUP($U$1,A:G,7,))/VLOOKUP($U$1,A:G,7,))*100)+100</f>
        <v>82.209944751331733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98.719082266000001</v>
      </c>
      <c r="F29" s="76">
        <f>IF(VLOOKUP(A29,Database!$A:$AS,MATCH($F$1,Database!$A$1:$AS$1,0),FALSE)=0,#N/A,VLOOKUP(A29,Database!$A:$AS,MATCH($F$1,Database!$A$1:$AS$1,0),FALSE))</f>
        <v>81.3</v>
      </c>
      <c r="G29" s="76">
        <f>IF(VLOOKUP(A29,Database!$A:$AS,MATCH($G$1,Database!$A$1:$AS$1,0),FALSE)=0,#N/A,VLOOKUP(A29,Database!$A:$AS,MATCH($G$1,Database!$A$1:$AS$1,0),FALSE))</f>
        <v>78.740714538000006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83.452246099079275</v>
      </c>
      <c r="L29" s="76">
        <f>(((Table134567891011121314151617343[[#This Row],[EA19]]-VLOOKUP($U$1,A:F,6,))/VLOOKUP($U$1,A:F,6,))*100)+100</f>
        <v>90.837988826815632</v>
      </c>
      <c r="M29" s="76">
        <f>(((Table134567891011121314151617343[[#This Row],[GBR]]-VLOOKUP($U$1,A:G,7,))/VLOOKUP($U$1,A:G,7,))*100)+100</f>
        <v>81.988950275927849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97.741081450999999</v>
      </c>
      <c r="F30" s="76">
        <f>IF(VLOOKUP(A30,Database!$A:$AS,MATCH($F$1,Database!$A$1:$AS$1,0),FALSE)=0,#N/A,VLOOKUP(A30,Database!$A:$AS,MATCH($F$1,Database!$A$1:$AS$1,0),FALSE))</f>
        <v>80.8</v>
      </c>
      <c r="G30" s="76">
        <f>IF(VLOOKUP(A30,Database!$A:$AS,MATCH($G$1,Database!$A$1:$AS$1,0),FALSE)=0,#N/A,VLOOKUP(A30,Database!$A:$AS,MATCH($G$1,Database!$A$1:$AS$1,0),FALSE))</f>
        <v>78.634594977000006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82.625492417571536</v>
      </c>
      <c r="L30" s="76">
        <f>(((Table134567891011121314151617343[[#This Row],[EA19]]-VLOOKUP($U$1,A:F,6,))/VLOOKUP($U$1,A:F,6,))*100)+100</f>
        <v>90.279329608938539</v>
      </c>
      <c r="M30" s="76">
        <f>(((Table134567891011121314151617343[[#This Row],[GBR]]-VLOOKUP($U$1,A:G,7,))/VLOOKUP($U$1,A:G,7,))*100)+100</f>
        <v>81.878453038746514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536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96.596080497000003</v>
      </c>
      <c r="F31" s="76">
        <f>IF(VLOOKUP(A31,Database!$A:$AS,MATCH($F$1,Database!$A$1:$AS$1,0),FALSE)=0,#N/A,VLOOKUP(A31,Database!$A:$AS,MATCH($F$1,Database!$A$1:$AS$1,0),FALSE))</f>
        <v>80</v>
      </c>
      <c r="G31" s="76">
        <f>IF(VLOOKUP(A31,Database!$A:$AS,MATCH($G$1,Database!$A$1:$AS$1,0),FALSE)=0,#N/A,VLOOKUP(A31,Database!$A:$AS,MATCH($G$1,Database!$A$1:$AS$1,0),FALSE))</f>
        <v>78.846834099999995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81.657565050303077</v>
      </c>
      <c r="L31" s="76">
        <f>(((Table134567891011121314151617343[[#This Row],[EA19]]-VLOOKUP($U$1,A:F,6,))/VLOOKUP($U$1,A:F,6,))*100)+100</f>
        <v>89.385474860335194</v>
      </c>
      <c r="M31" s="76">
        <f>(((Table134567891011121314151617343[[#This Row],[GBR]]-VLOOKUP($U$1,A:G,7,))/VLOOKUP($U$1,A:G,7,))*100)+100</f>
        <v>82.099447514150413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537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79</v>
      </c>
      <c r="G32" s="76">
        <f>IF(VLOOKUP(A32,Database!$A:$AS,MATCH($G$1,Database!$A$1:$AS$1,0),FALSE)=0,#N/A,VLOOKUP(A32,Database!$A:$AS,MATCH($G$1,Database!$A$1:$AS$1,0),FALSE))</f>
        <v>79.271312344999998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80.796151961020257</v>
      </c>
      <c r="L32" s="76">
        <f>(((Table134567891011121314151617343[[#This Row],[EA19]]-VLOOKUP($U$1,A:F,6,))/VLOOKUP($U$1,A:F,6,))*100)+100</f>
        <v>88.268156424581008</v>
      </c>
      <c r="M32" s="76">
        <f>(((Table134567891011121314151617343[[#This Row],[GBR]]-VLOOKUP($U$1,A:G,7,))/VLOOKUP($U$1,A:G,7,))*100)+100</f>
        <v>82.541436463916966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95.168079306999999</v>
      </c>
      <c r="F33" s="76">
        <f>IF(VLOOKUP(A33,Database!$A:$AS,MATCH($F$1,Database!$A$1:$AS$1,0),FALSE)=0,#N/A,VLOOKUP(A33,Database!$A:$AS,MATCH($F$1,Database!$A$1:$AS$1,0),FALSE))</f>
        <v>78.900000000000006</v>
      </c>
      <c r="G33" s="76">
        <f>IF(VLOOKUP(A33,Database!$A:$AS,MATCH($G$1,Database!$A$1:$AS$1,0),FALSE)=0,#N/A,VLOOKUP(A33,Database!$A:$AS,MATCH($G$1,Database!$A$1:$AS$1,0),FALSE))</f>
        <v>79.589671029000002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80.450403233132278</v>
      </c>
      <c r="L33" s="76">
        <f>(((Table134567891011121314151617343[[#This Row],[EA19]]-VLOOKUP($U$1,A:F,6,))/VLOOKUP($U$1,A:F,6,))*100)+100</f>
        <v>88.156424581005595</v>
      </c>
      <c r="M33" s="76">
        <f>(((Table134567891011121314151617343[[#This Row],[GBR]]-VLOOKUP($U$1,A:G,7,))/VLOOKUP($U$1,A:G,7,))*100)+100</f>
        <v>82.872928176502185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94.583078818999994</v>
      </c>
      <c r="F34" s="76">
        <f>IF(VLOOKUP(A34,Database!$A:$AS,MATCH($F$1,Database!$A$1:$AS$1,0),FALSE)=0,#N/A,VLOOKUP(A34,Database!$A:$AS,MATCH($F$1,Database!$A$1:$AS$1,0),FALSE))</f>
        <v>78.2</v>
      </c>
      <c r="G34" s="76">
        <f>IF(VLOOKUP(A34,Database!$A:$AS,MATCH($G$1,Database!$A$1:$AS$1,0),FALSE)=0,#N/A,VLOOKUP(A34,Database!$A:$AS,MATCH($G$1,Database!$A$1:$AS$1,0),FALSE))</f>
        <v>79.801910152000005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79.955872656347609</v>
      </c>
      <c r="L34" s="76">
        <f>(((Table134567891011121314151617343[[#This Row],[EA19]]-VLOOKUP($U$1,A:F,6,))/VLOOKUP($U$1,A:F,6,))*100)+100</f>
        <v>87.374301675977648</v>
      </c>
      <c r="M34" s="76">
        <f>(((Table134567891011121314151617343[[#This Row],[GBR]]-VLOOKUP($U$1,A:G,7,))/VLOOKUP($U$1,A:G,7,))*100)+100</f>
        <v>83.093922651906084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93.882078234999994</v>
      </c>
      <c r="F35" s="76">
        <f>IF(VLOOKUP(A35,Database!$A:$AS,MATCH($F$1,Database!$A$1:$AS$1,0),FALSE)=0,#N/A,VLOOKUP(A35,Database!$A:$AS,MATCH($F$1,Database!$A$1:$AS$1,0),FALSE))</f>
        <v>78.400000000000006</v>
      </c>
      <c r="G35" s="76">
        <f>IF(VLOOKUP(A35,Database!$A:$AS,MATCH($G$1,Database!$A$1:$AS$1,0),FALSE)=0,#N/A,VLOOKUP(A35,Database!$A:$AS,MATCH($G$1,Database!$A$1:$AS$1,0),FALSE))</f>
        <v>79.908029713000005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79.363281316266708</v>
      </c>
      <c r="L35" s="76">
        <f>(((Table134567891011121314151617343[[#This Row],[EA19]]-VLOOKUP($U$1,A:F,6,))/VLOOKUP($U$1,A:F,6,))*100)+100</f>
        <v>87.597765363128502</v>
      </c>
      <c r="M35" s="76">
        <f>(((Table134567891011121314151617343[[#This Row],[GBR]]-VLOOKUP($U$1,A:G,7,))/VLOOKUP($U$1,A:G,7,))*100)+100</f>
        <v>83.204419889087404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526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92.274076894999993</v>
      </c>
      <c r="F36" s="76">
        <f>IF(VLOOKUP(A36,Database!$A:$AS,MATCH($F$1,Database!$A$1:$AS$1,0),FALSE)=0,#N/A,VLOOKUP(A36,Database!$A:$AS,MATCH($F$1,Database!$A$1:$AS$1,0),FALSE))</f>
        <v>77.7</v>
      </c>
      <c r="G36" s="76">
        <f>IF(VLOOKUP(A36,Database!$A:$AS,MATCH($G$1,Database!$A$1:$AS$1,0),FALSE)=0,#N/A,VLOOKUP(A36,Database!$A:$AS,MATCH($G$1,Database!$A$1:$AS$1,0),FALSE))</f>
        <v>80.014149274999994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78.003956244830675</v>
      </c>
      <c r="L36" s="76">
        <f>(((Table134567891011121314151617343[[#This Row],[EA19]]-VLOOKUP($U$1,A:F,6,))/VLOOKUP($U$1,A:F,6,))*100)+100</f>
        <v>86.815642458100569</v>
      </c>
      <c r="M36" s="76">
        <f>(((Table134567891011121314151617343[[#This Row],[GBR]]-VLOOKUP($U$1,A:G,7,))/VLOOKUP($U$1,A:G,7,))*100)+100</f>
        <v>83.314917127309968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576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90.768075640000006</v>
      </c>
      <c r="F37" s="76">
        <f>IF(VLOOKUP(A37,Database!$A:$AS,MATCH($F$1,Database!$A$1:$AS$1,0),FALSE)=0,#N/A,VLOOKUP(A37,Database!$A:$AS,MATCH($F$1,Database!$A$1:$AS$1,0),FALSE))</f>
        <v>76.3</v>
      </c>
      <c r="G37" s="76">
        <f>IF(VLOOKUP(A37,Database!$A:$AS,MATCH($G$1,Database!$A$1:$AS$1,0),FALSE)=0,#N/A,VLOOKUP(A37,Database!$A:$AS,MATCH($G$1,Database!$A$1:$AS$1,0),FALSE))</f>
        <v>80.120268835999994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76.730857017478286</v>
      </c>
      <c r="L37" s="76">
        <f>(((Table134567891011121314151617343[[#This Row],[EA19]]-VLOOKUP($U$1,A:F,6,))/VLOOKUP($U$1,A:F,6,))*100)+100</f>
        <v>85.25139664804469</v>
      </c>
      <c r="M37" s="76">
        <f>(((Table134567891011121314151617343[[#This Row],[GBR]]-VLOOKUP($U$1,A:G,7,))/VLOOKUP($U$1,A:G,7,))*100)+100</f>
        <v>83.425414364491303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577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76.7</v>
      </c>
      <c r="G38" s="76">
        <f>IF(VLOOKUP(A38,Database!$A:$AS,MATCH($G$1,Database!$A$1:$AS$1,0),FALSE)=0,#N/A,VLOOKUP(A38,Database!$A:$AS,MATCH($G$1,Database!$A$1:$AS$1,0),FALSE))</f>
        <v>80.120268835999994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77.867009315991979</v>
      </c>
      <c r="L38" s="76">
        <f>(((Table134567891011121314151617343[[#This Row],[EA19]]-VLOOKUP($U$1,A:F,6,))/VLOOKUP($U$1,A:F,6,))*100)+100</f>
        <v>85.69832402234637</v>
      </c>
      <c r="M38" s="76">
        <f>(((Table134567891011121314151617343[[#This Row],[GBR]]-VLOOKUP($U$1,A:G,7,))/VLOOKUP($U$1,A:G,7,))*100)+100</f>
        <v>83.425414364491303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90.718075597999999</v>
      </c>
      <c r="F39" s="76">
        <f>IF(VLOOKUP(A39,Database!$A:$AS,MATCH($F$1,Database!$A$1:$AS$1,0),FALSE)=0,#N/A,VLOOKUP(A39,Database!$A:$AS,MATCH($F$1,Database!$A$1:$AS$1,0),FALSE))</f>
        <v>76.099999999999994</v>
      </c>
      <c r="G39" s="76">
        <f>IF(VLOOKUP(A39,Database!$A:$AS,MATCH($G$1,Database!$A$1:$AS$1,0),FALSE)=0,#N/A,VLOOKUP(A39,Database!$A:$AS,MATCH($G$1,Database!$A$1:$AS$1,0),FALSE))</f>
        <v>80.226388397999997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76.688589446567278</v>
      </c>
      <c r="L39" s="76">
        <f>(((Table134567891011121314151617343[[#This Row],[EA19]]-VLOOKUP($U$1,A:F,6,))/VLOOKUP($U$1,A:F,6,))*100)+100</f>
        <v>85.02793296089385</v>
      </c>
      <c r="M39" s="76">
        <f>(((Table134567891011121314151617343[[#This Row],[GBR]]-VLOOKUP($U$1,A:G,7,))/VLOOKUP($U$1,A:G,7,))*100)+100</f>
        <v>83.535911602713881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90.956075796999997</v>
      </c>
      <c r="F40" s="76">
        <f>IF(VLOOKUP(A40,Database!$A:$AS,MATCH($F$1,Database!$A$1:$AS$1,0),FALSE)=0,#N/A,VLOOKUP(A40,Database!$A:$AS,MATCH($F$1,Database!$A$1:$AS$1,0),FALSE))</f>
        <v>75.900000000000006</v>
      </c>
      <c r="G40" s="76">
        <f>IF(VLOOKUP(A40,Database!$A:$AS,MATCH($G$1,Database!$A$1:$AS$1,0),FALSE)=0,#N/A,VLOOKUP(A40,Database!$A:$AS,MATCH($G$1,Database!$A$1:$AS$1,0),FALSE))</f>
        <v>80.226388397999997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76.889783083325966</v>
      </c>
      <c r="L40" s="76">
        <f>(((Table134567891011121314151617343[[#This Row],[EA19]]-VLOOKUP($U$1,A:F,6,))/VLOOKUP($U$1,A:F,6,))*100)+100</f>
        <v>84.804469273743024</v>
      </c>
      <c r="M40" s="76">
        <f>(((Table134567891011121314151617343[[#This Row],[GBR]]-VLOOKUP($U$1,A:G,7,))/VLOOKUP($U$1,A:G,7,))*100)+100</f>
        <v>83.535911602713881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90.465075388000002</v>
      </c>
      <c r="F41" s="76">
        <f>IF(VLOOKUP(A41,Database!$A:$AS,MATCH($F$1,Database!$A$1:$AS$1,0),FALSE)=0,#N/A,VLOOKUP(A41,Database!$A:$AS,MATCH($F$1,Database!$A$1:$AS$1,0),FALSE))</f>
        <v>75.5</v>
      </c>
      <c r="G41" s="76">
        <f>IF(VLOOKUP(A41,Database!$A:$AS,MATCH($G$1,Database!$A$1:$AS$1,0),FALSE)=0,#N/A,VLOOKUP(A41,Database!$A:$AS,MATCH($G$1,Database!$A$1:$AS$1,0),FALSE))</f>
        <v>80.226388397999997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76.474715539887839</v>
      </c>
      <c r="L41" s="76">
        <f>(((Table134567891011121314151617343[[#This Row],[EA19]]-VLOOKUP($U$1,A:F,6,))/VLOOKUP($U$1,A:F,6,))*100)+100</f>
        <v>84.357541899441344</v>
      </c>
      <c r="M41" s="76">
        <f>(((Table134567891011121314151617343[[#This Row],[GBR]]-VLOOKUP($U$1,A:G,7,))/VLOOKUP($U$1,A:G,7,))*100)+100</f>
        <v>83.535911602713881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535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75.3</v>
      </c>
      <c r="G42" s="76">
        <f>IF(VLOOKUP(A42,Database!$A:$AS,MATCH($G$1,Database!$A$1:$AS$1,0),FALSE)=0,#N/A,VLOOKUP(A42,Database!$A:$AS,MATCH($G$1,Database!$A$1:$AS$1,0),FALSE))</f>
        <v>80.332507958999997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77.091822070792801</v>
      </c>
      <c r="L42" s="76">
        <f>(((Table134567891011121314151617343[[#This Row],[EA19]]-VLOOKUP($U$1,A:F,6,))/VLOOKUP($U$1,A:F,6,))*100)+100</f>
        <v>84.134078212290504</v>
      </c>
      <c r="M42" s="76">
        <f>(((Table134567891011121314151617343[[#This Row],[GBR]]-VLOOKUP($U$1,A:G,7,))/VLOOKUP($U$1,A:G,7,))*100)+100</f>
        <v>83.646408839895201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90.499075415999997</v>
      </c>
      <c r="F43" s="76">
        <f>IF(VLOOKUP(A43,Database!$A:$AS,MATCH($F$1,Database!$A$1:$AS$1,0),FALSE)=0,#N/A,VLOOKUP(A43,Database!$A:$AS,MATCH($F$1,Database!$A$1:$AS$1,0),FALSE))</f>
        <v>74.900000000000006</v>
      </c>
      <c r="G43" s="76">
        <f>IF(VLOOKUP(A43,Database!$A:$AS,MATCH($G$1,Database!$A$1:$AS$1,0),FALSE)=0,#N/A,VLOOKUP(A43,Database!$A:$AS,MATCH($G$1,Database!$A$1:$AS$1,0),FALSE))</f>
        <v>80.650866643000001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76.503457487633924</v>
      </c>
      <c r="L43" s="76">
        <f>(((Table134567891011121314151617343[[#This Row],[EA19]]-VLOOKUP($U$1,A:F,6,))/VLOOKUP($U$1,A:F,6,))*100)+100</f>
        <v>83.687150837988838</v>
      </c>
      <c r="M43" s="76">
        <f>(((Table134567891011121314151617343[[#This Row],[GBR]]-VLOOKUP($U$1,A:G,7,))/VLOOKUP($U$1,A:G,7,))*100)+100</f>
        <v>83.977900552480435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86.95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91.370076142000002</v>
      </c>
      <c r="F44" s="76">
        <f>IF(VLOOKUP(A44,Database!$A:$AS,MATCH($F$1,Database!$A$1:$AS$1,0),FALSE)=0,#N/A,VLOOKUP(A44,Database!$A:$AS,MATCH($F$1,Database!$A$1:$AS$1,0),FALSE))</f>
        <v>74.5</v>
      </c>
      <c r="G44" s="76">
        <f>IF(VLOOKUP(A44,Database!$A:$AS,MATCH($G$1,Database!$A$1:$AS$1,0),FALSE)=0,#N/A,VLOOKUP(A44,Database!$A:$AS,MATCH($G$1,Database!$A$1:$AS$1,0),FALSE))</f>
        <v>80.969225327000004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84.845823575331778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77.239758568135997</v>
      </c>
      <c r="L44" s="76">
        <f>(((Table134567891011121314151617343[[#This Row],[EA19]]-VLOOKUP($U$1,A:F,6,))/VLOOKUP($U$1,A:F,6,))*100)+100</f>
        <v>83.240223463687158</v>
      </c>
      <c r="M44" s="76">
        <f>(((Table134567891011121314151617343[[#This Row],[GBR]]-VLOOKUP($U$1,A:G,7,))/VLOOKUP($U$1,A:G,7,))*100)+100</f>
        <v>84.309392265065654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89.980074982999994</v>
      </c>
      <c r="F45" s="76">
        <f>IF(VLOOKUP(A45,Database!$A:$AS,MATCH($F$1,Database!$A$1:$AS$1,0),FALSE)=0,#N/A,VLOOKUP(A45,Database!$A:$AS,MATCH($F$1,Database!$A$1:$AS$1,0),FALSE))</f>
        <v>75.5</v>
      </c>
      <c r="G45" s="76">
        <f>IF(VLOOKUP(A45,Database!$A:$AS,MATCH($G$1,Database!$A$1:$AS$1,0),FALSE)=0,#N/A,VLOOKUP(A45,Database!$A:$AS,MATCH($G$1,Database!$A$1:$AS$1,0),FALSE))</f>
        <v>81.393703572999996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76.064720104079839</v>
      </c>
      <c r="L45" s="76">
        <f>(((Table134567891011121314151617343[[#This Row],[EA19]]-VLOOKUP($U$1,A:F,6,))/VLOOKUP($U$1,A:F,6,))*100)+100</f>
        <v>84.357541899441344</v>
      </c>
      <c r="M45" s="76">
        <f>(((Table134567891011121314151617343[[#This Row],[GBR]]-VLOOKUP($U$1,A:G,7,))/VLOOKUP($U$1,A:G,7,))*100)+100</f>
        <v>84.751381215873451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92.528077107000001</v>
      </c>
      <c r="F46" s="76">
        <f>IF(VLOOKUP(A46,Database!$A:$AS,MATCH($F$1,Database!$A$1:$AS$1,0),FALSE)=0,#N/A,VLOOKUP(A46,Database!$A:$AS,MATCH($F$1,Database!$A$1:$AS$1,0),FALSE))</f>
        <v>75.8</v>
      </c>
      <c r="G46" s="76">
        <f>IF(VLOOKUP(A46,Database!$A:$AS,MATCH($G$1,Database!$A$1:$AS$1,0),FALSE)=0,#N/A,VLOOKUP(A46,Database!$A:$AS,MATCH($G$1,Database!$A$1:$AS$1,0),FALSE))</f>
        <v>81.818181817999999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78.218675503908955</v>
      </c>
      <c r="L46" s="76">
        <f>(((Table134567891011121314151617343[[#This Row],[EA19]]-VLOOKUP($U$1,A:F,6,))/VLOOKUP($U$1,A:F,6,))*100)+100</f>
        <v>84.692737430167597</v>
      </c>
      <c r="M46" s="76">
        <f>(((Table134567891011121314151617343[[#This Row],[GBR]]-VLOOKUP($U$1,A:G,7,))/VLOOKUP($U$1,A:G,7,))*100)+100</f>
        <v>85.193370165640005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93.199077665999994</v>
      </c>
      <c r="F47" s="76">
        <f>IF(VLOOKUP(A47,Database!$A:$AS,MATCH($F$1,Database!$A$1:$AS$1,0),FALSE)=0,#N/A,VLOOKUP(A47,Database!$A:$AS,MATCH($F$1,Database!$A$1:$AS$1,0),FALSE))</f>
        <v>76</v>
      </c>
      <c r="G47" s="76">
        <f>IF(VLOOKUP(A47,Database!$A:$AS,MATCH($G$1,Database!$A$1:$AS$1,0),FALSE)=0,#N/A,VLOOKUP(A47,Database!$A:$AS,MATCH($G$1,Database!$A$1:$AS$1,0),FALSE))</f>
        <v>82.136540502000003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78.785906301612314</v>
      </c>
      <c r="L47" s="76">
        <f>(((Table134567891011121314151617343[[#This Row],[EA19]]-VLOOKUP($U$1,A:F,6,))/VLOOKUP($U$1,A:F,6,))*100)+100</f>
        <v>84.916201117318437</v>
      </c>
      <c r="M47" s="76">
        <f>(((Table134567891011121314151617343[[#This Row],[GBR]]-VLOOKUP($U$1,A:G,7,))/VLOOKUP($U$1,A:G,7,))*100)+100</f>
        <v>85.524861878225224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93.629078023999995</v>
      </c>
      <c r="F48" s="76">
        <f>IF(VLOOKUP(A48,Database!$A:$AS,MATCH($F$1,Database!$A$1:$AS$1,0),FALSE)=0,#N/A,VLOOKUP(A48,Database!$A:$AS,MATCH($F$1,Database!$A$1:$AS$1,0),FALSE))</f>
        <v>75.900000000000006</v>
      </c>
      <c r="G48" s="76">
        <f>IF(VLOOKUP(A48,Database!$A:$AS,MATCH($G$1,Database!$A$1:$AS$1,0),FALSE)=0,#N/A,VLOOKUP(A48,Database!$A:$AS,MATCH($G$1,Database!$A$1:$AS$1,0),FALSE))</f>
        <v>82.454899186000006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79.149407408741908</v>
      </c>
      <c r="L48" s="76">
        <f>(((Table134567891011121314151617343[[#This Row],[EA19]]-VLOOKUP($U$1,A:F,6,))/VLOOKUP($U$1,A:F,6,))*100)+100</f>
        <v>84.804469273743024</v>
      </c>
      <c r="M48" s="76">
        <f>(((Table134567891011121314151617343[[#This Row],[GBR]]-VLOOKUP($U$1,A:G,7,))/VLOOKUP($U$1,A:G,7,))*100)+100</f>
        <v>85.856353590810457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93.882078234999994</v>
      </c>
      <c r="F49" s="76">
        <f>IF(VLOOKUP(A49,Database!$A:$AS,MATCH($F$1,Database!$A$1:$AS$1,0),FALSE)=0,#N/A,VLOOKUP(A49,Database!$A:$AS,MATCH($F$1,Database!$A$1:$AS$1,0),FALSE))</f>
        <v>76</v>
      </c>
      <c r="G49" s="76">
        <f>IF(VLOOKUP(A49,Database!$A:$AS,MATCH($G$1,Database!$A$1:$AS$1,0),FALSE)=0,#N/A,VLOOKUP(A49,Database!$A:$AS,MATCH($G$1,Database!$A$1:$AS$1,0),FALSE))</f>
        <v>82.667138308999995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79.363281316266708</v>
      </c>
      <c r="L49" s="76">
        <f>(((Table134567891011121314151617343[[#This Row],[EA19]]-VLOOKUP($U$1,A:F,6,))/VLOOKUP($U$1,A:F,6,))*100)+100</f>
        <v>84.916201117318437</v>
      </c>
      <c r="M49" s="76">
        <f>(((Table134567891011121314151617343[[#This Row],[GBR]]-VLOOKUP($U$1,A:G,7,))/VLOOKUP($U$1,A:G,7,))*100)+100</f>
        <v>86.077348066214341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76.099999999999994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79.128273623286404</v>
      </c>
      <c r="L50" s="76">
        <f>(((Table134567891011121314151617343[[#This Row],[EA19]]-VLOOKUP($U$1,A:F,6,))/VLOOKUP($U$1,A:F,6,))*100)+100</f>
        <v>85.02793296089385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77.2</v>
      </c>
      <c r="G51" s="76">
        <f>IF(VLOOKUP(A51,Database!$A:$AS,MATCH($G$1,Database!$A$1:$AS$1,0),FALSE)=0,#N/A,VLOOKUP(A51,Database!$A:$AS,MATCH($G$1,Database!$A$1:$AS$1,0),FALSE))</f>
        <v>83.516094800000005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81.342248973268141</v>
      </c>
      <c r="L51" s="76">
        <f>(((Table134567891011121314151617343[[#This Row],[EA19]]-VLOOKUP($U$1,A:F,6,))/VLOOKUP($U$1,A:F,6,))*100)+100</f>
        <v>86.256983240223462</v>
      </c>
      <c r="M51" s="76">
        <f>(((Table134567891011121314151617343[[#This Row],[GBR]]-VLOOKUP($U$1,A:G,7,))/VLOOKUP($U$1,A:G,7,))*100)+100</f>
        <v>86.961325966788692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96.203080169000003</v>
      </c>
      <c r="F52" s="76">
        <f>IF(VLOOKUP(A52,Database!$A:$AS,MATCH($F$1,Database!$A$1:$AS$1,0),FALSE)=0,#N/A,VLOOKUP(A52,Database!$A:$AS,MATCH($F$1,Database!$A$1:$AS$1,0),FALSE))</f>
        <v>77.3</v>
      </c>
      <c r="G52" s="76">
        <f>IF(VLOOKUP(A52,Database!$A:$AS,MATCH($G$1,Database!$A$1:$AS$1,0),FALSE)=0,#N/A,VLOOKUP(A52,Database!$A:$AS,MATCH($G$1,Database!$A$1:$AS$1,0),FALSE))</f>
        <v>84.25893173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81.32534194473466</v>
      </c>
      <c r="L52" s="76">
        <f>(((Table134567891011121314151617343[[#This Row],[EA19]]-VLOOKUP($U$1,A:F,6,))/VLOOKUP($U$1,A:F,6,))*100)+100</f>
        <v>86.368715083798875</v>
      </c>
      <c r="M52" s="76">
        <f>(((Table134567891011121314151617343[[#This Row],[GBR]]-VLOOKUP($U$1,A:G,7,))/VLOOKUP($U$1,A:G,7,))*100)+100</f>
        <v>87.734806630181708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97.710081424999998</v>
      </c>
      <c r="F53" s="76">
        <f>IF(VLOOKUP(A53,Database!$A:$AS,MATCH($F$1,Database!$A$1:$AS$1,0),FALSE)=0,#N/A,VLOOKUP(A53,Database!$A:$AS,MATCH($F$1,Database!$A$1:$AS$1,0),FALSE))</f>
        <v>78.7</v>
      </c>
      <c r="G53" s="76">
        <f>IF(VLOOKUP(A53,Database!$A:$AS,MATCH($G$1,Database!$A$1:$AS$1,0),FALSE)=0,#N/A,VLOOKUP(A53,Database!$A:$AS,MATCH($G$1,Database!$A$1:$AS$1,0),FALSE))</f>
        <v>85.001768659000007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82.599286523640529</v>
      </c>
      <c r="L53" s="76">
        <f>(((Table134567891011121314151617343[[#This Row],[EA19]]-VLOOKUP($U$1,A:F,6,))/VLOOKUP($U$1,A:F,6,))*100)+100</f>
        <v>87.932960893854755</v>
      </c>
      <c r="M53" s="76">
        <f>(((Table134567891011121314151617343[[#This Row],[GBR]]-VLOOKUP($U$1,A:G,7,))/VLOOKUP($U$1,A:G,7,))*100)+100</f>
        <v>88.508287292533495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78.5</v>
      </c>
      <c r="G54" s="76">
        <f>IF(VLOOKUP(A54,Database!$A:$AS,MATCH($G$1,Database!$A$1:$AS$1,0),FALSE)=0,#N/A,VLOOKUP(A54,Database!$A:$AS,MATCH($G$1,Database!$A$1:$AS$1,0),FALSE))</f>
        <v>85.532366465999999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82.016839400510634</v>
      </c>
      <c r="L54" s="76">
        <f>(((Table134567891011121314151617343[[#This Row],[EA19]]-VLOOKUP($U$1,A:F,6,))/VLOOKUP($U$1,A:F,6,))*100)+100</f>
        <v>87.709497206703915</v>
      </c>
      <c r="M54" s="76">
        <f>(((Table134567891011121314151617343[[#This Row],[GBR]]-VLOOKUP($U$1,A:G,7,))/VLOOKUP($U$1,A:G,7,))*100)+100</f>
        <v>89.060773480522613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98.582082151999998</v>
      </c>
      <c r="F55" s="76">
        <f>IF(VLOOKUP(A55,Database!$A:$AS,MATCH($F$1,Database!$A$1:$AS$1,0),FALSE)=0,#N/A,VLOOKUP(A55,Database!$A:$AS,MATCH($F$1,Database!$A$1:$AS$1,0),FALSE))</f>
        <v>79.099999999999994</v>
      </c>
      <c r="G55" s="76">
        <f>IF(VLOOKUP(A55,Database!$A:$AS,MATCH($G$1,Database!$A$1:$AS$1,0),FALSE)=0,#N/A,VLOOKUP(A55,Database!$A:$AS,MATCH($G$1,Database!$A$1:$AS$1,0),FALSE))</f>
        <v>85.638486028000003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83.336432955696068</v>
      </c>
      <c r="L55" s="76">
        <f>(((Table134567891011121314151617343[[#This Row],[EA19]]-VLOOKUP($U$1,A:F,6,))/VLOOKUP($U$1,A:F,6,))*100)+100</f>
        <v>88.379888268156421</v>
      </c>
      <c r="M55" s="76">
        <f>(((Table134567891011121314151617343[[#This Row],[GBR]]-VLOOKUP($U$1,A:G,7,))/VLOOKUP($U$1,A:G,7,))*100)+100</f>
        <v>89.171270718745191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99.850083208000001</v>
      </c>
      <c r="F56" s="76">
        <f>IF(VLOOKUP(A56,Database!$A:$AS,MATCH($F$1,Database!$A$1:$AS$1,0),FALSE)=0,#N/A,VLOOKUP(A56,Database!$A:$AS,MATCH($F$1,Database!$A$1:$AS$1,0),FALSE))</f>
        <v>79.3</v>
      </c>
      <c r="G56" s="76">
        <f>IF(VLOOKUP(A56,Database!$A:$AS,MATCH($G$1,Database!$A$1:$AS$1,0),FALSE)=0,#N/A,VLOOKUP(A56,Database!$A:$AS,MATCH($G$1,Database!$A$1:$AS$1,0),FALSE))</f>
        <v>85.744605589000003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84.40833854628977</v>
      </c>
      <c r="L56" s="76">
        <f>(((Table134567891011121314151617343[[#This Row],[EA19]]-VLOOKUP($U$1,A:F,6,))/VLOOKUP($U$1,A:F,6,))*100)+100</f>
        <v>88.603351955307261</v>
      </c>
      <c r="M56" s="76">
        <f>(((Table134567891011121314151617343[[#This Row],[GBR]]-VLOOKUP($U$1,A:G,7,))/VLOOKUP($U$1,A:G,7,))*100)+100</f>
        <v>89.281767955926512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99.964083302999995</v>
      </c>
      <c r="F57" s="76">
        <f>IF(VLOOKUP(A57,Database!$A:$AS,MATCH($F$1,Database!$A$1:$AS$1,0),FALSE)=0,#N/A,VLOOKUP(A57,Database!$A:$AS,MATCH($F$1,Database!$A$1:$AS$1,0),FALSE))</f>
        <v>79.5</v>
      </c>
      <c r="G57" s="76">
        <f>IF(VLOOKUP(A57,Database!$A:$AS,MATCH($G$1,Database!$A$1:$AS$1,0),FALSE)=0,#N/A,VLOOKUP(A57,Database!$A:$AS,MATCH($G$1,Database!$A$1:$AS$1,0),FALSE))</f>
        <v>85.850725150000002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84.504708607324417</v>
      </c>
      <c r="L57" s="76">
        <f>(((Table134567891011121314151617343[[#This Row],[EA19]]-VLOOKUP($U$1,A:F,6,))/VLOOKUP($U$1,A:F,6,))*100)+100</f>
        <v>88.826815642458101</v>
      </c>
      <c r="M57" s="76">
        <f>(((Table134567891011121314151617343[[#This Row],[GBR]]-VLOOKUP($U$1,A:G,7,))/VLOOKUP($U$1,A:G,7,))*100)+100</f>
        <v>89.392265193107832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80</v>
      </c>
      <c r="G58" s="76">
        <f>IF(VLOOKUP(A58,Database!$A:$AS,MATCH($G$1,Database!$A$1:$AS$1,0),FALSE)=0,#N/A,VLOOKUP(A58,Database!$A:$AS,MATCH($G$1,Database!$A$1:$AS$1,0),FALSE))</f>
        <v>86.381322956999995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84.552048286710928</v>
      </c>
      <c r="L58" s="76">
        <f>(((Table134567891011121314151617343[[#This Row],[EA19]]-VLOOKUP($U$1,A:F,6,))/VLOOKUP($U$1,A:F,6,))*100)+100</f>
        <v>89.385474860335194</v>
      </c>
      <c r="M58" s="76">
        <f>(((Table134567891011121314151617343[[#This Row],[GBR]]-VLOOKUP($U$1,A:G,7,))/VLOOKUP($U$1,A:G,7,))*100)+100</f>
        <v>89.94475138109695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101.017084181</v>
      </c>
      <c r="F59" s="76">
        <f>IF(VLOOKUP(A59,Database!$A:$AS,MATCH($F$1,Database!$A$1:$AS$1,0),FALSE)=0,#N/A,VLOOKUP(A59,Database!$A:$AS,MATCH($F$1,Database!$A$1:$AS$1,0),FALSE))</f>
        <v>80.900000000000006</v>
      </c>
      <c r="G59" s="76">
        <f>IF(VLOOKUP(A59,Database!$A:$AS,MATCH($G$1,Database!$A$1:$AS$1,0),FALSE)=0,#N/A,VLOOKUP(A59,Database!$A:$AS,MATCH($G$1,Database!$A$1:$AS$1,0),FALSE))</f>
        <v>87.018040325000001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85.394863645198669</v>
      </c>
      <c r="L59" s="76">
        <f>(((Table134567891011121314151617343[[#This Row],[EA19]]-VLOOKUP($U$1,A:F,6,))/VLOOKUP($U$1,A:F,6,))*100)+100</f>
        <v>90.391061452513966</v>
      </c>
      <c r="M59" s="76">
        <f>(((Table134567891011121314151617343[[#This Row],[GBR]]-VLOOKUP($U$1,A:G,7,))/VLOOKUP($U$1,A:G,7,))*100)+100</f>
        <v>90.607734806267402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81.400000000000006</v>
      </c>
      <c r="G60" s="76">
        <f>IF(VLOOKUP(A60,Database!$A:$AS,MATCH($G$1,Database!$A$1:$AS$1,0),FALSE)=0,#N/A,VLOOKUP(A60,Database!$A:$AS,MATCH($G$1,Database!$A$1:$AS$1,0),FALSE))</f>
        <v>87.230279448000005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86.733054931179197</v>
      </c>
      <c r="L60" s="76">
        <f>(((Table134567891011121314151617343[[#This Row],[EA19]]-VLOOKUP($U$1,A:F,6,))/VLOOKUP($U$1,A:F,6,))*100)+100</f>
        <v>90.949720670391073</v>
      </c>
      <c r="M60" s="76">
        <f>(((Table134567891011121314151617343[[#This Row],[GBR]]-VLOOKUP($U$1,A:G,7,))/VLOOKUP($U$1,A:G,7,))*100)+100</f>
        <v>90.828729281671315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105.30008775</v>
      </c>
      <c r="F61" s="76">
        <f>IF(VLOOKUP(A61,Database!$A:$AS,MATCH($F$1,Database!$A$1:$AS$1,0),FALSE)=0,#N/A,VLOOKUP(A61,Database!$A:$AS,MATCH($F$1,Database!$A$1:$AS$1,0),FALSE))</f>
        <v>82.3</v>
      </c>
      <c r="G61" s="76">
        <f>IF(VLOOKUP(A61,Database!$A:$AS,MATCH($G$1,Database!$A$1:$AS$1,0),FALSE)=0,#N/A,VLOOKUP(A61,Database!$A:$AS,MATCH($G$1,Database!$A$1:$AS$1,0),FALSE))</f>
        <v>86.911920764000001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89.015503745157588</v>
      </c>
      <c r="L61" s="76">
        <f>(((Table134567891011121314151617343[[#This Row],[EA19]]-VLOOKUP($U$1,A:F,6,))/VLOOKUP($U$1,A:F,6,))*100)+100</f>
        <v>91.955307262569832</v>
      </c>
      <c r="M61" s="76">
        <f>(((Table134567891011121314151617343[[#This Row],[GBR]]-VLOOKUP($U$1,A:G,7,))/VLOOKUP($U$1,A:G,7,))*100)+100</f>
        <v>90.497237569086082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104.824087353</v>
      </c>
      <c r="F62" s="76">
        <f>IF(VLOOKUP(A62,Database!$A:$AS,MATCH($F$1,Database!$A$1:$AS$1,0),FALSE)=0,#N/A,VLOOKUP(A62,Database!$A:$AS,MATCH($F$1,Database!$A$1:$AS$1,0),FALSE))</f>
        <v>81.7</v>
      </c>
      <c r="G62" s="76">
        <f>IF(VLOOKUP(A62,Database!$A:$AS,MATCH($G$1,Database!$A$1:$AS$1,0),FALSE)=0,#N/A,VLOOKUP(A62,Database!$A:$AS,MATCH($G$1,Database!$A$1:$AS$1,0),FALSE))</f>
        <v>86.381322956999995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88.61311647248553</v>
      </c>
      <c r="L62" s="76">
        <f>(((Table134567891011121314151617343[[#This Row],[EA19]]-VLOOKUP($U$1,A:F,6,))/VLOOKUP($U$1,A:F,6,))*100)+100</f>
        <v>91.284916201117326</v>
      </c>
      <c r="M62" s="76">
        <f>(((Table134567891011121314151617343[[#This Row],[GBR]]-VLOOKUP($U$1,A:G,7,))/VLOOKUP($U$1,A:G,7,))*100)+100</f>
        <v>89.94475138109695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103.76408647</v>
      </c>
      <c r="F63" s="76">
        <f>IF(VLOOKUP(A63,Database!$A:$AS,MATCH($F$1,Database!$A$1:$AS$1,0),FALSE)=0,#N/A,VLOOKUP(A63,Database!$A:$AS,MATCH($F$1,Database!$A$1:$AS$1,0),FALSE))</f>
        <v>81.900000000000006</v>
      </c>
      <c r="G63" s="76">
        <f>IF(VLOOKUP(A63,Database!$A:$AS,MATCH($G$1,Database!$A$1:$AS$1,0),FALSE)=0,#N/A,VLOOKUP(A63,Database!$A:$AS,MATCH($G$1,Database!$A$1:$AS$1,0),FALSE))</f>
        <v>86.062964273000006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87.717043975427643</v>
      </c>
      <c r="L63" s="76">
        <f>(((Table134567891011121314151617343[[#This Row],[EA19]]-VLOOKUP($U$1,A:F,6,))/VLOOKUP($U$1,A:F,6,))*100)+100</f>
        <v>91.508379888268166</v>
      </c>
      <c r="M63" s="76">
        <f>(((Table134567891011121314151617343[[#This Row],[GBR]]-VLOOKUP($U$1,A:G,7,))/VLOOKUP($U$1,A:G,7,))*100)+100</f>
        <v>89.613259668511745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81.8</v>
      </c>
      <c r="G64" s="76">
        <f>IF(VLOOKUP(A64,Database!$A:$AS,MATCH($G$1,Database!$A$1:$AS$1,0),FALSE)=0,#N/A,VLOOKUP(A64,Database!$A:$AS,MATCH($G$1,Database!$A$1:$AS$1,0),FALSE))</f>
        <v>86.169083834000006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87.579251695035481</v>
      </c>
      <c r="L64" s="76">
        <f>(((Table134567891011121314151617343[[#This Row],[EA19]]-VLOOKUP($U$1,A:F,6,))/VLOOKUP($U$1,A:F,6,))*100)+100</f>
        <v>91.396648044692739</v>
      </c>
      <c r="M64" s="76">
        <f>(((Table134567891011121314151617343[[#This Row],[GBR]]-VLOOKUP($U$1,A:G,7,))/VLOOKUP($U$1,A:G,7,))*100)+100</f>
        <v>89.723756905693065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82.1</v>
      </c>
      <c r="G65" s="76">
        <f>IF(VLOOKUP(A65,Database!$A:$AS,MATCH($G$1,Database!$A$1:$AS$1,0),FALSE)=0,#N/A,VLOOKUP(A65,Database!$A:$AS,MATCH($G$1,Database!$A$1:$AS$1,0),FALSE))</f>
        <v>86.593562079999998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87.973185453863465</v>
      </c>
      <c r="L65" s="76">
        <f>(((Table134567891011121314151617343[[#This Row],[EA19]]-VLOOKUP($U$1,A:F,6,))/VLOOKUP($U$1,A:F,6,))*100)+100</f>
        <v>91.731843575418992</v>
      </c>
      <c r="M65" s="76">
        <f>(((Table134567891011121314151617343[[#This Row],[GBR]]-VLOOKUP($U$1,A:G,7,))/VLOOKUP($U$1,A:G,7,))*100)+100</f>
        <v>90.165745856500848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104.89808741500001</v>
      </c>
      <c r="F66" s="76">
        <f>IF(VLOOKUP(A66,Database!$A:$AS,MATCH($F$1,Database!$A$1:$AS$1,0),FALSE)=0,#N/A,VLOOKUP(A66,Database!$A:$AS,MATCH($F$1,Database!$A$1:$AS$1,0),FALSE))</f>
        <v>82.4</v>
      </c>
      <c r="G66" s="76">
        <f>IF(VLOOKUP(A66,Database!$A:$AS,MATCH($G$1,Database!$A$1:$AS$1,0),FALSE)=0,#N/A,VLOOKUP(A66,Database!$A:$AS,MATCH($G$1,Database!$A$1:$AS$1,0),FALSE))</f>
        <v>87.018040325000001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88.67567247729859</v>
      </c>
      <c r="L66" s="76">
        <f>(((Table134567891011121314151617343[[#This Row],[EA19]]-VLOOKUP($U$1,A:F,6,))/VLOOKUP($U$1,A:F,6,))*100)+100</f>
        <v>92.067039106145259</v>
      </c>
      <c r="M66" s="76">
        <f>(((Table134567891011121314151617343[[#This Row],[GBR]]-VLOOKUP($U$1,A:G,7,))/VLOOKUP($U$1,A:G,7,))*100)+100</f>
        <v>90.607734806267402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104.167086806</v>
      </c>
      <c r="F67" s="76">
        <f>IF(VLOOKUP(A67,Database!$A:$AS,MATCH($F$1,Database!$A$1:$AS$1,0),FALSE)=0,#N/A,VLOOKUP(A67,Database!$A:$AS,MATCH($F$1,Database!$A$1:$AS$1,0),FALSE))</f>
        <v>82.1</v>
      </c>
      <c r="G67" s="76">
        <f>IF(VLOOKUP(A67,Database!$A:$AS,MATCH($G$1,Database!$A$1:$AS$1,0),FALSE)=0,#N/A,VLOOKUP(A67,Database!$A:$AS,MATCH($G$1,Database!$A$1:$AS$1,0),FALSE))</f>
        <v>87.230279448000005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88.057720594840134</v>
      </c>
      <c r="L67" s="76">
        <f>(((Table134567891011121314151617343[[#This Row],[EA19]]-VLOOKUP($U$1,A:F,6,))/VLOOKUP($U$1,A:F,6,))*100)+100</f>
        <v>91.731843575418992</v>
      </c>
      <c r="M67" s="76">
        <f>(((Table134567891011121314151617343[[#This Row],[GBR]]-VLOOKUP($U$1,A:G,7,))/VLOOKUP($U$1,A:G,7,))*100)+100</f>
        <v>90.828729281671315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103.706086422</v>
      </c>
      <c r="F68" s="76">
        <f>IF(VLOOKUP(A68,Database!$A:$AS,MATCH($F$1,Database!$A$1:$AS$1,0),FALSE)=0,#N/A,VLOOKUP(A68,Database!$A:$AS,MATCH($F$1,Database!$A$1:$AS$1,0),FALSE))</f>
        <v>82</v>
      </c>
      <c r="G68" s="76">
        <f>IF(VLOOKUP(A68,Database!$A:$AS,MATCH($G$1,Database!$A$1:$AS$1,0),FALSE)=0,#N/A,VLOOKUP(A68,Database!$A:$AS,MATCH($G$1,Database!$A$1:$AS$1,0),FALSE))</f>
        <v>87.336399009999994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87.668013593779534</v>
      </c>
      <c r="L68" s="76">
        <f>(((Table134567891011121314151617343[[#This Row],[EA19]]-VLOOKUP($U$1,A:F,6,))/VLOOKUP($U$1,A:F,6,))*100)+100</f>
        <v>91.620111731843579</v>
      </c>
      <c r="M68" s="76">
        <f>(((Table134567891011121314151617343[[#This Row],[GBR]]-VLOOKUP($U$1,A:G,7,))/VLOOKUP($U$1,A:G,7,))*100)+100</f>
        <v>90.939226519893879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103.227086023</v>
      </c>
      <c r="F69" s="76">
        <f>IF(VLOOKUP(A69,Database!$A:$AS,MATCH($F$1,Database!$A$1:$AS$1,0),FALSE)=0,#N/A,VLOOKUP(A69,Database!$A:$AS,MATCH($F$1,Database!$A$1:$AS$1,0),FALSE))</f>
        <v>82</v>
      </c>
      <c r="G69" s="76">
        <f>IF(VLOOKUP(A69,Database!$A:$AS,MATCH($G$1,Database!$A$1:$AS$1,0),FALSE)=0,#N/A,VLOOKUP(A69,Database!$A:$AS,MATCH($G$1,Database!$A$1:$AS$1,0),FALSE))</f>
        <v>87.230279448000005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87.263090267292398</v>
      </c>
      <c r="L69" s="76">
        <f>(((Table134567891011121314151617343[[#This Row],[EA19]]-VLOOKUP($U$1,A:F,6,))/VLOOKUP($U$1,A:F,6,))*100)+100</f>
        <v>91.620111731843579</v>
      </c>
      <c r="M69" s="76">
        <f>(((Table134567891011121314151617343[[#This Row],[GBR]]-VLOOKUP($U$1,A:G,7,))/VLOOKUP($U$1,A:G,7,))*100)+100</f>
        <v>90.828729281671315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82.5</v>
      </c>
      <c r="G70" s="76">
        <f>IF(VLOOKUP(A70,Database!$A:$AS,MATCH($G$1,Database!$A$1:$AS$1,0),FALSE)=0,#N/A,VLOOKUP(A70,Database!$A:$AS,MATCH($G$1,Database!$A$1:$AS$1,0),FALSE))</f>
        <v>87.230279448000005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87.706899758476638</v>
      </c>
      <c r="L70" s="76">
        <f>(((Table134567891011121314151617343[[#This Row],[EA19]]-VLOOKUP($U$1,A:F,6,))/VLOOKUP($U$1,A:F,6,))*100)+100</f>
        <v>92.178770949720672</v>
      </c>
      <c r="M70" s="76">
        <f>(((Table134567891011121314151617343[[#This Row],[GBR]]-VLOOKUP($U$1,A:G,7,))/VLOOKUP($U$1,A:G,7,))*100)+100</f>
        <v>90.828729281671315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103.003085836</v>
      </c>
      <c r="F71" s="76">
        <f>IF(VLOOKUP(A71,Database!$A:$AS,MATCH($F$1,Database!$A$1:$AS$1,0),FALSE)=0,#N/A,VLOOKUP(A71,Database!$A:$AS,MATCH($F$1,Database!$A$1:$AS$1,0),FALSE))</f>
        <v>81.400000000000006</v>
      </c>
      <c r="G71" s="76">
        <f>IF(VLOOKUP(A71,Database!$A:$AS,MATCH($G$1,Database!$A$1:$AS$1,0),FALSE)=0,#N/A,VLOOKUP(A71,Database!$A:$AS,MATCH($G$1,Database!$A$1:$AS$1,0),FALSE))</f>
        <v>87.336399009999994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87.07373155059166</v>
      </c>
      <c r="L71" s="76">
        <f>(((Table134567891011121314151617343[[#This Row],[EA19]]-VLOOKUP($U$1,A:F,6,))/VLOOKUP($U$1,A:F,6,))*100)+100</f>
        <v>90.949720670391073</v>
      </c>
      <c r="M71" s="76">
        <f>(((Table134567891011121314151617343[[#This Row],[GBR]]-VLOOKUP($U$1,A:G,7,))/VLOOKUP($U$1,A:G,7,))*100)+100</f>
        <v>90.939226519893879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103.526086272</v>
      </c>
      <c r="F72" s="76">
        <f>IF(VLOOKUP(A72,Database!$A:$AS,MATCH($F$1,Database!$A$1:$AS$1,0),FALSE)=0,#N/A,VLOOKUP(A72,Database!$A:$AS,MATCH($F$1,Database!$A$1:$AS$1,0),FALSE))</f>
        <v>81.8</v>
      </c>
      <c r="G72" s="76">
        <f>IF(VLOOKUP(A72,Database!$A:$AS,MATCH($G$1,Database!$A$1:$AS$1,0),FALSE)=0,#N/A,VLOOKUP(A72,Database!$A:$AS,MATCH($G$1,Database!$A$1:$AS$1,0),FALSE))</f>
        <v>87.548638131999994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87.515850339514301</v>
      </c>
      <c r="L72" s="76">
        <f>(((Table134567891011121314151617343[[#This Row],[EA19]]-VLOOKUP($U$1,A:F,6,))/VLOOKUP($U$1,A:F,6,))*100)+100</f>
        <v>91.396648044692739</v>
      </c>
      <c r="M72" s="76">
        <f>(((Table134567891011121314151617343[[#This Row],[GBR]]-VLOOKUP($U$1,A:G,7,))/VLOOKUP($U$1,A:G,7,))*100)+100</f>
        <v>91.16022099425652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93.76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104.417087014</v>
      </c>
      <c r="F73" s="76">
        <f>IF(VLOOKUP(A73,Database!$A:$AS,MATCH($F$1,Database!$A$1:$AS$1,0),FALSE)=0,#N/A,VLOOKUP(A73,Database!$A:$AS,MATCH($F$1,Database!$A$1:$AS$1,0),FALSE))</f>
        <v>82.7</v>
      </c>
      <c r="G73" s="76">
        <f>IF(VLOOKUP(A73,Database!$A:$AS,MATCH($G$1,Database!$A$1:$AS$1,0),FALSE)=0,#N/A,VLOOKUP(A73,Database!$A:$AS,MATCH($G$1,Database!$A$1:$AS$1,0),FALSE))</f>
        <v>87.866996815999997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91.491022638563621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88.269058447704509</v>
      </c>
      <c r="L73" s="76">
        <f>(((Table134567891011121314151617343[[#This Row],[EA19]]-VLOOKUP($U$1,A:F,6,))/VLOOKUP($U$1,A:F,6,))*100)+100</f>
        <v>92.402234636871512</v>
      </c>
      <c r="M73" s="76">
        <f>(((Table134567891011121314151617343[[#This Row],[GBR]]-VLOOKUP($U$1,A:G,7,))/VLOOKUP($U$1,A:G,7,))*100)+100</f>
        <v>91.491712706841753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81.900000000000006</v>
      </c>
      <c r="G74" s="76">
        <f>IF(VLOOKUP(A74,Database!$A:$AS,MATCH($G$1,Database!$A$1:$AS$1,0),FALSE)=0,#N/A,VLOOKUP(A74,Database!$A:$AS,MATCH($G$1,Database!$A$1:$AS$1,0),FALSE))</f>
        <v>88.185355501000004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85.420224187576196</v>
      </c>
      <c r="L74" s="76">
        <f>(((Table134567891011121314151617343[[#This Row],[EA19]]-VLOOKUP($U$1,A:F,6,))/VLOOKUP($U$1,A:F,6,))*100)+100</f>
        <v>91.508379888268166</v>
      </c>
      <c r="M74" s="76">
        <f>(((Table134567891011121314151617343[[#This Row],[GBR]]-VLOOKUP($U$1,A:G,7,))/VLOOKUP($U$1,A:G,7,))*100)+100</f>
        <v>91.82320442046823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101.146084288</v>
      </c>
      <c r="F75" s="76">
        <f>IF(VLOOKUP(A75,Database!$A:$AS,MATCH($F$1,Database!$A$1:$AS$1,0),FALSE)=0,#N/A,VLOOKUP(A75,Database!$A:$AS,MATCH($F$1,Database!$A$1:$AS$1,0),FALSE))</f>
        <v>81.599999999999994</v>
      </c>
      <c r="G75" s="76">
        <f>IF(VLOOKUP(A75,Database!$A:$AS,MATCH($G$1,Database!$A$1:$AS$1,0),FALSE)=0,#N/A,VLOOKUP(A75,Database!$A:$AS,MATCH($G$1,Database!$A$1:$AS$1,0),FALSE))</f>
        <v>88.291475062000004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85.503913976999399</v>
      </c>
      <c r="L75" s="76">
        <f>(((Table134567891011121314151617343[[#This Row],[EA19]]-VLOOKUP($U$1,A:F,6,))/VLOOKUP($U$1,A:F,6,))*100)+100</f>
        <v>91.173184357541899</v>
      </c>
      <c r="M75" s="76">
        <f>(((Table134567891011121314151617343[[#This Row],[GBR]]-VLOOKUP($U$1,A:G,7,))/VLOOKUP($U$1,A:G,7,))*100)+100</f>
        <v>91.93370165764955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101.410084508</v>
      </c>
      <c r="F76" s="76">
        <f>IF(VLOOKUP(A76,Database!$A:$AS,MATCH($F$1,Database!$A$1:$AS$1,0),FALSE)=0,#N/A,VLOOKUP(A76,Database!$A:$AS,MATCH($F$1,Database!$A$1:$AS$1,0),FALSE))</f>
        <v>81.7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85.727086749921739</v>
      </c>
      <c r="L76" s="76">
        <f>(((Table134567891011121314151617343[[#This Row],[EA19]]-VLOOKUP($U$1,A:F,6,))/VLOOKUP($U$1,A:F,6,))*100)+100</f>
        <v>91.284916201117326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100.697083914</v>
      </c>
      <c r="F77" s="76">
        <f>IF(VLOOKUP(A77,Database!$A:$AS,MATCH($F$1,Database!$A$1:$AS$1,0),FALSE)=0,#N/A,VLOOKUP(A77,Database!$A:$AS,MATCH($F$1,Database!$A$1:$AS$1,0),FALSE))</f>
        <v>81</v>
      </c>
      <c r="G77" s="76">
        <f>IF(VLOOKUP(A77,Database!$A:$AS,MATCH($G$1,Database!$A$1:$AS$1,0),FALSE)=0,#N/A,VLOOKUP(A77,Database!$A:$AS,MATCH($G$1,Database!$A$1:$AS$1,0),FALSE))</f>
        <v>87.760877254999997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85.124351192889819</v>
      </c>
      <c r="L77" s="76">
        <f>(((Table134567891011121314151617343[[#This Row],[EA19]]-VLOOKUP($U$1,A:F,6,))/VLOOKUP($U$1,A:F,6,))*100)+100</f>
        <v>90.502793296089379</v>
      </c>
      <c r="M77" s="76">
        <f>(((Table134567891011121314151617343[[#This Row],[GBR]]-VLOOKUP($U$1,A:G,7,))/VLOOKUP($U$1,A:G,7,))*100)+100</f>
        <v>91.381215469660418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101.97008497500001</v>
      </c>
      <c r="F78" s="76">
        <f>IF(VLOOKUP(A78,Database!$A:$AS,MATCH($F$1,Database!$A$1:$AS$1,0),FALSE)=0,#N/A,VLOOKUP(A78,Database!$A:$AS,MATCH($F$1,Database!$A$1:$AS$1,0),FALSE))</f>
        <v>81.900000000000006</v>
      </c>
      <c r="G78" s="76">
        <f>IF(VLOOKUP(A78,Database!$A:$AS,MATCH($G$1,Database!$A$1:$AS$1,0),FALSE)=0,#N/A,VLOOKUP(A78,Database!$A:$AS,MATCH($G$1,Database!$A$1:$AS$1,0),FALSE))</f>
        <v>87.442518570999994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86.200483541250904</v>
      </c>
      <c r="L78" s="76">
        <f>(((Table134567891011121314151617343[[#This Row],[EA19]]-VLOOKUP($U$1,A:F,6,))/VLOOKUP($U$1,A:F,6,))*100)+100</f>
        <v>91.508379888268166</v>
      </c>
      <c r="M78" s="76">
        <f>(((Table134567891011121314151617343[[#This Row],[GBR]]-VLOOKUP($U$1,A:G,7,))/VLOOKUP($U$1,A:G,7,))*100)+100</f>
        <v>91.049723757075199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103.280086067</v>
      </c>
      <c r="F79" s="76">
        <f>IF(VLOOKUP(A79,Database!$A:$AS,MATCH($F$1,Database!$A$1:$AS$1,0),FALSE)=0,#N/A,VLOOKUP(A79,Database!$A:$AS,MATCH($F$1,Database!$A$1:$AS$1,0),FALSE))</f>
        <v>81.900000000000006</v>
      </c>
      <c r="G79" s="76">
        <f>IF(VLOOKUP(A79,Database!$A:$AS,MATCH($G$1,Database!$A$1:$AS$1,0),FALSE)=0,#N/A,VLOOKUP(A79,Database!$A:$AS,MATCH($G$1,Database!$A$1:$AS$1,0),FALSE))</f>
        <v>87.442518570999994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87.307893892018498</v>
      </c>
      <c r="L79" s="76">
        <f>(((Table134567891011121314151617343[[#This Row],[EA19]]-VLOOKUP($U$1,A:F,6,))/VLOOKUP($U$1,A:F,6,))*100)+100</f>
        <v>91.508379888268166</v>
      </c>
      <c r="M79" s="76">
        <f>(((Table134567891011121314151617343[[#This Row],[GBR]]-VLOOKUP($U$1,A:G,7,))/VLOOKUP($U$1,A:G,7,))*100)+100</f>
        <v>91.049723757075199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102.089085074</v>
      </c>
      <c r="F80" s="76">
        <f>IF(VLOOKUP(A80,Database!$A:$AS,MATCH($F$1,Database!$A$1:$AS$1,0),FALSE)=0,#N/A,VLOOKUP(A80,Database!$A:$AS,MATCH($F$1,Database!$A$1:$AS$1,0),FALSE))</f>
        <v>81.2</v>
      </c>
      <c r="G80" s="76">
        <f>IF(VLOOKUP(A80,Database!$A:$AS,MATCH($G$1,Database!$A$1:$AS$1,0),FALSE)=0,#N/A,VLOOKUP(A80,Database!$A:$AS,MATCH($G$1,Database!$A$1:$AS$1,0),FALSE))</f>
        <v>87.654757693999997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86.30108035920756</v>
      </c>
      <c r="L80" s="76">
        <f>(((Table134567891011121314151617343[[#This Row],[EA19]]-VLOOKUP($U$1,A:F,6,))/VLOOKUP($U$1,A:F,6,))*100)+100</f>
        <v>90.726256983240233</v>
      </c>
      <c r="M80" s="76">
        <f>(((Table134567891011121314151617343[[#This Row],[GBR]]-VLOOKUP($U$1,A:G,7,))/VLOOKUP($U$1,A:G,7,))*100)+100</f>
        <v>91.270718232479098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82.2</v>
      </c>
      <c r="G81" s="76">
        <f>IF(VLOOKUP(A81,Database!$A:$AS,MATCH($G$1,Database!$A$1:$AS$1,0),FALSE)=0,#N/A,VLOOKUP(A81,Database!$A:$AS,MATCH($G$1,Database!$A$1:$AS$1,0),FALSE))</f>
        <v>87.973116378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86.881836780075858</v>
      </c>
      <c r="L81" s="76">
        <f>(((Table134567891011121314151617343[[#This Row],[EA19]]-VLOOKUP($U$1,A:F,6,))/VLOOKUP($U$1,A:F,6,))*100)+100</f>
        <v>91.843575418994419</v>
      </c>
      <c r="M81" s="76">
        <f>(((Table134567891011121314151617343[[#This Row],[GBR]]-VLOOKUP($U$1,A:G,7,))/VLOOKUP($U$1,A:G,7,))*100)+100</f>
        <v>91.602209945064331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82.2</v>
      </c>
      <c r="G82" s="76">
        <f>IF(VLOOKUP(A82,Database!$A:$AS,MATCH($G$1,Database!$A$1:$AS$1,0),FALSE)=0,#N/A,VLOOKUP(A82,Database!$A:$AS,MATCH($G$1,Database!$A$1:$AS$1,0),FALSE))</f>
        <v>88.397594623000003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87.217441291012832</v>
      </c>
      <c r="L82" s="76">
        <f>(((Table134567891011121314151617343[[#This Row],[EA19]]-VLOOKUP($U$1,A:F,6,))/VLOOKUP($U$1,A:F,6,))*100)+100</f>
        <v>91.843575418994419</v>
      </c>
      <c r="M82" s="76">
        <f>(((Table134567891011121314151617343[[#This Row],[GBR]]-VLOOKUP($U$1,A:G,7,))/VLOOKUP($U$1,A:G,7,))*100)+100</f>
        <v>92.04419889483087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103.271086059</v>
      </c>
      <c r="F83" s="76">
        <f>IF(VLOOKUP(A83,Database!$A:$AS,MATCH($F$1,Database!$A$1:$AS$1,0),FALSE)=0,#N/A,VLOOKUP(A83,Database!$A:$AS,MATCH($F$1,Database!$A$1:$AS$1,0),FALSE))</f>
        <v>81.8</v>
      </c>
      <c r="G83" s="76">
        <f>IF(VLOOKUP(A83,Database!$A:$AS,MATCH($G$1,Database!$A$1:$AS$1,0),FALSE)=0,#N/A,VLOOKUP(A83,Database!$A:$AS,MATCH($G$1,Database!$A$1:$AS$1,0),FALSE))</f>
        <v>88.715953307000007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87.300285728882557</v>
      </c>
      <c r="L83" s="76">
        <f>(((Table134567891011121314151617343[[#This Row],[EA19]]-VLOOKUP($U$1,A:F,6,))/VLOOKUP($U$1,A:F,6,))*100)+100</f>
        <v>91.396648044692739</v>
      </c>
      <c r="M83" s="76">
        <f>(((Table134567891011121314151617343[[#This Row],[GBR]]-VLOOKUP($U$1,A:G,7,))/VLOOKUP($U$1,A:G,7,))*100)+100</f>
        <v>92.375690607416104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104.71808726499999</v>
      </c>
      <c r="F84" s="76">
        <f>IF(VLOOKUP(A84,Database!$A:$AS,MATCH($F$1,Database!$A$1:$AS$1,0),FALSE)=0,#N/A,VLOOKUP(A84,Database!$A:$AS,MATCH($F$1,Database!$A$1:$AS$1,0),FALSE))</f>
        <v>82.5</v>
      </c>
      <c r="G84" s="76">
        <f>IF(VLOOKUP(A84,Database!$A:$AS,MATCH($G$1,Database!$A$1:$AS$1,0),FALSE)=0,#N/A,VLOOKUP(A84,Database!$A:$AS,MATCH($G$1,Database!$A$1:$AS$1,0),FALSE))</f>
        <v>88.928192429999996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88.523509223033344</v>
      </c>
      <c r="L84" s="76">
        <f>(((Table134567891011121314151617343[[#This Row],[EA19]]-VLOOKUP($U$1,A:F,6,))/VLOOKUP($U$1,A:F,6,))*100)+100</f>
        <v>92.178770949720672</v>
      </c>
      <c r="M84" s="76">
        <f>(((Table134567891011121314151617343[[#This Row],[GBR]]-VLOOKUP($U$1,A:G,7,))/VLOOKUP($U$1,A:G,7,))*100)+100</f>
        <v>92.596685082819988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103.17408597799999</v>
      </c>
      <c r="F85" s="76">
        <f>IF(VLOOKUP(A85,Database!$A:$AS,MATCH($F$1,Database!$A$1:$AS$1,0),FALSE)=0,#N/A,VLOOKUP(A85,Database!$A:$AS,MATCH($F$1,Database!$A$1:$AS$1,0),FALSE))</f>
        <v>82.4</v>
      </c>
      <c r="G85" s="76">
        <f>IF(VLOOKUP(A85,Database!$A:$AS,MATCH($G$1,Database!$A$1:$AS$1,0),FALSE)=0,#N/A,VLOOKUP(A85,Database!$A:$AS,MATCH($G$1,Database!$A$1:$AS$1,0),FALSE))</f>
        <v>89.140431552999999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87.218286641720951</v>
      </c>
      <c r="L85" s="76">
        <f>(((Table134567891011121314151617343[[#This Row],[EA19]]-VLOOKUP($U$1,A:F,6,))/VLOOKUP($U$1,A:F,6,))*100)+100</f>
        <v>92.067039106145259</v>
      </c>
      <c r="M85" s="76">
        <f>(((Table134567891011121314151617343[[#This Row],[GBR]]-VLOOKUP($U$1,A:G,7,))/VLOOKUP($U$1,A:G,7,))*100)+100</f>
        <v>92.817679558223901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105.953088294</v>
      </c>
      <c r="F86" s="76">
        <f>IF(VLOOKUP(A86,Database!$A:$AS,MATCH($F$1,Database!$A$1:$AS$1,0),FALSE)=0,#N/A,VLOOKUP(A86,Database!$A:$AS,MATCH($F$1,Database!$A$1:$AS$1,0),FALSE))</f>
        <v>82.6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89.567518217434426</v>
      </c>
      <c r="L86" s="76">
        <f>(((Table134567891011121314151617343[[#This Row],[EA19]]-VLOOKUP($U$1,A:F,6,))/VLOOKUP($U$1,A:F,6,))*100)+100</f>
        <v>92.290502793296085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105.09508757899999</v>
      </c>
      <c r="F87" s="76">
        <f>IF(VLOOKUP(A87,Database!$A:$AS,MATCH($F$1,Database!$A$1:$AS$1,0),FALSE)=0,#N/A,VLOOKUP(A87,Database!$A:$AS,MATCH($F$1,Database!$A$1:$AS$1,0),FALSE))</f>
        <v>83.1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88.842206705436851</v>
      </c>
      <c r="L87" s="76">
        <f>(((Table134567891011121314151617343[[#This Row],[EA19]]-VLOOKUP($U$1,A:F,6,))/VLOOKUP($U$1,A:F,6,))*100)+100</f>
        <v>92.849162011173178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109.31209109300001</v>
      </c>
      <c r="F88" s="76">
        <f>IF(VLOOKUP(A88,Database!$A:$AS,MATCH($F$1,Database!$A$1:$AS$1,0),FALSE)=0,#N/A,VLOOKUP(A88,Database!$A:$AS,MATCH($F$1,Database!$A$1:$AS$1,0),FALSE))</f>
        <v>84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92.4070536121652</v>
      </c>
      <c r="L88" s="76">
        <f>(((Table134567891011121314151617343[[#This Row],[EA19]]-VLOOKUP($U$1,A:F,6,))/VLOOKUP($U$1,A:F,6,))*100)+100</f>
        <v>93.85474860335195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98.46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108.699090583</v>
      </c>
      <c r="F89" s="76">
        <f>IF(VLOOKUP(A89,Database!$A:$AS,MATCH($F$1,Database!$A$1:$AS$1,0),FALSE)=0,#N/A,VLOOKUP(A89,Database!$A:$AS,MATCH($F$1,Database!$A$1:$AS$1,0),FALSE))</f>
        <v>85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96.077283372365329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91.888853196955296</v>
      </c>
      <c r="L89" s="76">
        <f>(((Table134567891011121314151617343[[#This Row],[EA19]]-VLOOKUP($U$1,A:F,6,))/VLOOKUP($U$1,A:F,6,))*100)+100</f>
        <v>94.97206703910615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108.033090028</v>
      </c>
      <c r="F90" s="76">
        <f>IF(VLOOKUP(A90,Database!$A:$AS,MATCH($F$1,Database!$A$1:$AS$1,0),FALSE)=0,#N/A,VLOOKUP(A90,Database!$A:$AS,MATCH($F$1,Database!$A$1:$AS$1,0),FALSE))</f>
        <v>84.2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91.325849156173959</v>
      </c>
      <c r="L90" s="76">
        <f>(((Table134567891011121314151617343[[#This Row],[EA19]]-VLOOKUP($U$1,A:F,6,))/VLOOKUP($U$1,A:F,6,))*100)+100</f>
        <v>94.07821229050279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109.08609090500001</v>
      </c>
      <c r="F91" s="76">
        <f>IF(VLOOKUP(A91,Database!$A:$AS,MATCH($F$1,Database!$A$1:$AS$1,0),FALSE)=0,#N/A,VLOOKUP(A91,Database!$A:$AS,MATCH($F$1,Database!$A$1:$AS$1,0),FALSE))</f>
        <v>85.6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92.216004193202863</v>
      </c>
      <c r="L91" s="76">
        <f>(((Table134567891011121314151617343[[#This Row],[EA19]]-VLOOKUP($U$1,A:F,6,))/VLOOKUP($U$1,A:F,6,))*100)+100</f>
        <v>95.642458100558656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110.20409183699999</v>
      </c>
      <c r="F92" s="76">
        <f>IF(VLOOKUP(A92,Database!$A:$AS,MATCH($F$1,Database!$A$1:$AS$1,0),FALSE)=0,#N/A,VLOOKUP(A92,Database!$A:$AS,MATCH($F$1,Database!$A$1:$AS$1,0),FALSE))</f>
        <v>86.3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93.161107072754206</v>
      </c>
      <c r="L92" s="76">
        <f>(((Table134567891011121314151617343[[#This Row],[EA19]]-VLOOKUP($U$1,A:F,6,))/VLOOKUP($U$1,A:F,6,))*100)+100</f>
        <v>96.424581005586589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101.28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112.15109345899999</v>
      </c>
      <c r="F93" s="76">
        <f>IF(VLOOKUP(A93,Database!$A:$AS,MATCH($F$1,Database!$A$1:$AS$1,0),FALSE)=0,#N/A,VLOOKUP(A93,Database!$A:$AS,MATCH($F$1,Database!$A$1:$AS$1,0),FALSE))</f>
        <v>86.4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98.829039812646371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94.807006272633728</v>
      </c>
      <c r="L93" s="76">
        <f>(((Table134567891011121314151617343[[#This Row],[EA19]]-VLOOKUP($U$1,A:F,6,))/VLOOKUP($U$1,A:F,6,))*100)+100</f>
        <v>96.536312849162016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94.468020356328211</v>
      </c>
      <c r="L94" s="76">
        <f>(((Table134567891011121314151617343[[#This Row],[EA19]]-VLOOKUP($U$1,A:F,6,))/VLOOKUP($U$1,A:F,6,))*100)+100</f>
        <v>96.312849162011176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112.672093893</v>
      </c>
      <c r="F95" s="76">
        <f>IF(VLOOKUP(A95,Database!$A:$AS,MATCH($F$1,Database!$A$1:$AS$1,0),FALSE)=0,#N/A,VLOOKUP(A95,Database!$A:$AS,MATCH($F$1,Database!$A$1:$AS$1,0),FALSE))</f>
        <v>87.4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95.247434358449411</v>
      </c>
      <c r="L95" s="76">
        <f>(((Table134567891011121314151617343[[#This Row],[EA19]]-VLOOKUP($U$1,A:F,6,))/VLOOKUP($U$1,A:F,6,))*100)+100</f>
        <v>97.653631284916202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87.1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94.353052564498483</v>
      </c>
      <c r="L96" s="76">
        <f>(((Table134567891011121314151617343[[#This Row],[EA19]]-VLOOKUP($U$1,A:F,6,))/VLOOKUP($U$1,A:F,6,))*100)+100</f>
        <v>97.318435754189935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111.81909318300001</v>
      </c>
      <c r="F97" s="76">
        <f>IF(VLOOKUP(A97,Database!$A:$AS,MATCH($F$1,Database!$A$1:$AS$1,0),FALSE)=0,#N/A,VLOOKUP(A97,Database!$A:$AS,MATCH($F$1,Database!$A$1:$AS$1,0),FALSE))</f>
        <v>88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94.52634960421922</v>
      </c>
      <c r="L97" s="76">
        <f>(((Table134567891011121314151617343[[#This Row],[EA19]]-VLOOKUP($U$1,A:F,6,))/VLOOKUP($U$1,A:F,6,))*100)+100</f>
        <v>98.324022346368722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88.3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95.858623430170752</v>
      </c>
      <c r="L98" s="76">
        <f>(((Table134567891011121314151617343[[#This Row],[EA19]]-VLOOKUP($U$1,A:F,6,))/VLOOKUP($U$1,A:F,6,))*100)+100</f>
        <v>98.659217877094974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115.84909654099999</v>
      </c>
      <c r="F99" s="76">
        <f>IF(VLOOKUP(A99,Database!$A:$AS,MATCH($F$1,Database!$A$1:$AS$1,0),FALSE)=0,#N/A,VLOOKUP(A99,Database!$A:$AS,MATCH($F$1,Database!$A$1:$AS$1,0),FALSE))</f>
        <v>88.7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97.93311579665334</v>
      </c>
      <c r="L99" s="76">
        <f>(((Table134567891011121314151617343[[#This Row],[EA19]]-VLOOKUP($U$1,A:F,6,))/VLOOKUP($U$1,A:F,6,))*100)+100</f>
        <v>99.106145251396654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114.64709553900001</v>
      </c>
      <c r="F100" s="76">
        <f>IF(VLOOKUP(A100,Database!$A:$AS,MATCH($F$1,Database!$A$1:$AS$1,0),FALSE)=0,#N/A,VLOOKUP(A100,Database!$A:$AS,MATCH($F$1,Database!$A$1:$AS$1,0),FALSE))</f>
        <v>88.7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96.917003398444891</v>
      </c>
      <c r="L100" s="76">
        <f>(((Table134567891011121314151617343[[#This Row],[EA19]]-VLOOKUP($U$1,A:F,6,))/VLOOKUP($U$1,A:F,6,))*100)+100</f>
        <v>99.106145251396654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115.35609613</v>
      </c>
      <c r="F101" s="76">
        <f>IF(VLOOKUP(A101,Database!$A:$AS,MATCH($F$1,Database!$A$1:$AS$1,0),FALSE)=0,#N/A,VLOOKUP(A101,Database!$A:$AS,MATCH($F$1,Database!$A$1:$AS$1,0),FALSE))</f>
        <v>89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97.516357550108239</v>
      </c>
      <c r="L101" s="76">
        <f>(((Table134567891011121314151617343[[#This Row],[EA19]]-VLOOKUP($U$1,A:F,6,))/VLOOKUP($U$1,A:F,6,))*100)+100</f>
        <v>99.441340782122907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115.792096493</v>
      </c>
      <c r="F102" s="76">
        <f>IF(VLOOKUP(A102,Database!$A:$AS,MATCH($F$1,Database!$A$1:$AS$1,0),FALSE)=0,#N/A,VLOOKUP(A102,Database!$A:$AS,MATCH($F$1,Database!$A$1:$AS$1,0),FALSE))</f>
        <v>89.4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97.884930765713349</v>
      </c>
      <c r="L102" s="76">
        <f>(((Table134567891011121314151617343[[#This Row],[EA19]]-VLOOKUP($U$1,A:F,6,))/VLOOKUP($U$1,A:F,6,))*100)+100</f>
        <v>99.888268156424587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115.601096334</v>
      </c>
      <c r="F103" s="76">
        <f>IF(VLOOKUP(A103,Database!$A:$AS,MATCH($F$1,Database!$A$1:$AS$1,0),FALSE)=0,#N/A,VLOOKUP(A103,Database!$A:$AS,MATCH($F$1,Database!$A$1:$AS$1,0),FALSE))</f>
        <v>88.9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97.723468646050591</v>
      </c>
      <c r="L103" s="76">
        <f>(((Table134567891011121314151617343[[#This Row],[EA19]]-VLOOKUP($U$1,A:F,6,))/VLOOKUP($U$1,A:F,6,))*100)+100</f>
        <v>99.329608938547494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89.9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97.562006526387819</v>
      </c>
      <c r="L104" s="76">
        <f>(((Table134567891011121314151617343[[#This Row],[EA19]]-VLOOKUP($U$1,A:F,6,))/VLOOKUP($U$1,A:F,6,))*100)+100</f>
        <v>100.44692737430168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115.467096223</v>
      </c>
      <c r="F105" s="76">
        <f>IF(VLOOKUP(A105,Database!$A:$AS,MATCH($F$1,Database!$A$1:$AS$1,0),FALSE)=0,#N/A,VLOOKUP(A105,Database!$A:$AS,MATCH($F$1,Database!$A$1:$AS$1,0),FALSE))</f>
        <v>88.5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97.610191557327809</v>
      </c>
      <c r="L105" s="76">
        <f>(((Table134567891011121314151617343[[#This Row],[EA19]]-VLOOKUP($U$1,A:F,6,))/VLOOKUP($U$1,A:F,6,))*100)+100</f>
        <v>98.882681564245814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88.9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97.80969449013422</v>
      </c>
      <c r="L106" s="76">
        <f>(((Table134567891011121314151617343[[#This Row],[EA19]]-VLOOKUP($U$1,A:F,6,))/VLOOKUP($U$1,A:F,6,))*100)+100</f>
        <v>99.329608938547494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117.009097508</v>
      </c>
      <c r="F107" s="76">
        <f>IF(VLOOKUP(A107,Database!$A:$AS,MATCH($F$1,Database!$A$1:$AS$1,0),FALSE)=0,#N/A,VLOOKUP(A107,Database!$A:$AS,MATCH($F$1,Database!$A$1:$AS$1,0),FALSE))</f>
        <v>89.1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98.913723435533257</v>
      </c>
      <c r="L107" s="76">
        <f>(((Table134567891011121314151617343[[#This Row],[EA19]]-VLOOKUP($U$1,A:F,6,))/VLOOKUP($U$1,A:F,6,))*100)+100</f>
        <v>99.55307262569832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116.489097074</v>
      </c>
      <c r="F108" s="76">
        <f>IF(VLOOKUP(A108,Database!$A:$AS,MATCH($F$1,Database!$A$1:$AS$1,0),FALSE)=0,#N/A,VLOOKUP(A108,Database!$A:$AS,MATCH($F$1,Database!$A$1:$AS$1,0),FALSE))</f>
        <v>88.6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98.474140700425693</v>
      </c>
      <c r="L108" s="76">
        <f>(((Table134567891011121314151617343[[#This Row],[EA19]]-VLOOKUP($U$1,A:F,6,))/VLOOKUP($U$1,A:F,6,))*100)+100</f>
        <v>98.994413407821227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88.1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99.207905727112689</v>
      </c>
      <c r="L109" s="76">
        <f>(((Table134567891011121314151617343[[#This Row],[EA19]]-VLOOKUP($U$1,A:F,6,))/VLOOKUP($U$1,A:F,6,))*100)+100</f>
        <v>98.435754189944134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118.294098578</v>
      </c>
      <c r="F110" s="76">
        <f>IF(VLOOKUP(A110,Database!$A:$AS,MATCH($F$1,Database!$A$1:$AS$1,0),FALSE)=0,#N/A,VLOOKUP(A110,Database!$A:$AS,MATCH($F$1,Database!$A$1:$AS$1,0),FALSE))</f>
        <v>89.5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116.404097003</v>
      </c>
      <c r="F111" s="76">
        <f>IF(VLOOKUP(A111,Database!$A:$AS,MATCH($F$1,Database!$A$1:$AS$1,0),FALSE)=0,#N/A,VLOOKUP(A111,Database!$A:$AS,MATCH($F$1,Database!$A$1:$AS$1,0),FALSE))</f>
        <v>88.4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98.402285830215121</v>
      </c>
      <c r="L111" s="76">
        <f>(((Table134567891011121314151617343[[#This Row],[EA19]]-VLOOKUP($U$1,A:F,6,))/VLOOKUP($U$1,A:F,6,))*100)+100</f>
        <v>98.770949720670401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115.134095945</v>
      </c>
      <c r="F112" s="76">
        <f>IF(VLOOKUP(A112,Database!$A:$AS,MATCH($F$1,Database!$A$1:$AS$1,0),FALSE)=0,#N/A,VLOOKUP(A112,Database!$A:$AS,MATCH($F$1,Database!$A$1:$AS$1,0),FALSE))</f>
        <v>88.5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97.328689536514474</v>
      </c>
      <c r="L112" s="76">
        <f>(((Table134567891011121314151617343[[#This Row],[EA19]]-VLOOKUP($U$1,A:F,6,))/VLOOKUP($U$1,A:F,6,))*100)+100</f>
        <v>98.882681564245814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117.076097563</v>
      </c>
      <c r="F113" s="76">
        <f>IF(VLOOKUP(A113,Database!$A:$AS,MATCH($F$1,Database!$A$1:$AS$1,0),FALSE)=0,#N/A,VLOOKUP(A113,Database!$A:$AS,MATCH($F$1,Database!$A$1:$AS$1,0),FALSE))</f>
        <v>89.1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98.970361979471974</v>
      </c>
      <c r="L113" s="76">
        <f>(((Table134567891011121314151617343[[#This Row],[EA19]]-VLOOKUP($U$1,A:F,6,))/VLOOKUP($U$1,A:F,6,))*100)+100</f>
        <v>99.55307262569832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89.2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98.912032732426297</v>
      </c>
      <c r="L114" s="76">
        <f>(((Table134567891011121314151617343[[#This Row],[EA19]]-VLOOKUP($U$1,A:F,6,))/VLOOKUP($U$1,A:F,6,))*100)+100</f>
        <v>99.664804469273747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118.160098467</v>
      </c>
      <c r="F115" s="76">
        <f>IF(VLOOKUP(A115,Database!$A:$AS,MATCH($F$1,Database!$A$1:$AS$1,0),FALSE)=0,#N/A,VLOOKUP(A115,Database!$A:$AS,MATCH($F$1,Database!$A$1:$AS$1,0),FALSE))</f>
        <v>89.9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99.886722911277232</v>
      </c>
      <c r="L115" s="76">
        <f>(((Table134567891011121314151617343[[#This Row],[EA19]]-VLOOKUP($U$1,A:F,6,))/VLOOKUP($U$1,A:F,6,))*100)+100</f>
        <v>100.44692737430168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104.98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119.775099813</v>
      </c>
      <c r="F116" s="76">
        <f>IF(VLOOKUP(A116,Database!$A:$AS,MATCH($F$1,Database!$A$1:$AS$1,0),FALSE)=0,#N/A,VLOOKUP(A116,Database!$A:$AS,MATCH($F$1,Database!$A$1:$AS$1,0),FALSE))</f>
        <v>90.6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102.43950039032006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101.25196544274223</v>
      </c>
      <c r="L116" s="76">
        <f>(((Table134567891011121314151617343[[#This Row],[EA19]]-VLOOKUP($U$1,A:F,6,))/VLOOKUP($U$1,A:F,6,))*100)+100</f>
        <v>101.2290502793296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90.5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100.22232742221421</v>
      </c>
      <c r="L117" s="76">
        <f>(((Table134567891011121314151617343[[#This Row],[EA19]]-VLOOKUP($U$1,A:F,6,))/VLOOKUP($U$1,A:F,6,))*100)+100</f>
        <v>101.11731843575419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119.905099921</v>
      </c>
      <c r="F118" s="76">
        <f>IF(VLOOKUP(A118,Database!$A:$AS,MATCH($F$1,Database!$A$1:$AS$1,0),FALSE)=0,#N/A,VLOOKUP(A118,Database!$A:$AS,MATCH($F$1,Database!$A$1:$AS$1,0),FALSE))</f>
        <v>91.3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101.36186112609646</v>
      </c>
      <c r="L118" s="76">
        <f>(((Table134567891011121314151617343[[#This Row],[EA19]]-VLOOKUP($U$1,A:F,6,))/VLOOKUP($U$1,A:F,6,))*100)+100</f>
        <v>102.01117318435755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92.3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101.79721710343662</v>
      </c>
      <c r="L119" s="76">
        <f>(((Table134567891011121314151617343[[#This Row],[EA19]]-VLOOKUP($U$1,A:F,6,))/VLOOKUP($U$1,A:F,6,))*100)+100</f>
        <v>103.12849162011173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92.7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102.42869460905999</v>
      </c>
      <c r="L120" s="76">
        <f>(((Table134567891011121314151617343[[#This Row],[EA19]]-VLOOKUP($U$1,A:F,6,))/VLOOKUP($U$1,A:F,6,))*100)+100</f>
        <v>103.57541899441341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121.99810166499999</v>
      </c>
      <c r="F121" s="76">
        <f>IF(VLOOKUP(A121,Database!$A:$AS,MATCH($F$1,Database!$A$1:$AS$1,0),FALSE)=0,#N/A,VLOOKUP(A121,Database!$A:$AS,MATCH($F$1,Database!$A$1:$AS$1,0),FALSE))</f>
        <v>92.4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103.1311816324951</v>
      </c>
      <c r="L121" s="76">
        <f>(((Table134567891011121314151617343[[#This Row],[EA19]]-VLOOKUP($U$1,A:F,6,))/VLOOKUP($U$1,A:F,6,))*100)+100</f>
        <v>103.24022346368716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122.481102068</v>
      </c>
      <c r="F122" s="76">
        <f>IF(VLOOKUP(A122,Database!$A:$AS,MATCH($F$1,Database!$A$1:$AS$1,0),FALSE)=0,#N/A,VLOOKUP(A122,Database!$A:$AS,MATCH($F$1,Database!$A$1:$AS$1,0),FALSE))</f>
        <v>92.1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103.53948636519614</v>
      </c>
      <c r="L122" s="76">
        <f>(((Table134567891011121314151617343[[#This Row],[EA19]]-VLOOKUP($U$1,A:F,6,))/VLOOKUP($U$1,A:F,6,))*100)+100</f>
        <v>102.90502793296089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122.973102478</v>
      </c>
      <c r="F123" s="76">
        <f>IF(VLOOKUP(A123,Database!$A:$AS,MATCH($F$1,Database!$A$1:$AS$1,0),FALSE)=0,#N/A,VLOOKUP(A123,Database!$A:$AS,MATCH($F$1,Database!$A$1:$AS$1,0),FALSE))</f>
        <v>93.2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103.95539926018776</v>
      </c>
      <c r="L123" s="76">
        <f>(((Table134567891011121314151617343[[#This Row],[EA19]]-VLOOKUP($U$1,A:F,6,))/VLOOKUP($U$1,A:F,6,))*100)+100</f>
        <v>104.1340782122905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124.100103417</v>
      </c>
      <c r="F124" s="76">
        <f>IF(VLOOKUP(A124,Database!$A:$AS,MATCH($F$1,Database!$A$1:$AS$1,0),FALSE)=0,#N/A,VLOOKUP(A124,Database!$A:$AS,MATCH($F$1,Database!$A$1:$AS$1,0),FALSE))</f>
        <v>93.6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104.90811030202971</v>
      </c>
      <c r="L124" s="76">
        <f>(((Table134567891011121314151617343[[#This Row],[EA19]]-VLOOKUP($U$1,A:F,6,))/VLOOKUP($U$1,A:F,6,))*100)+100</f>
        <v>104.58100558659217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94.7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104.56236157414172</v>
      </c>
      <c r="L125" s="76">
        <f>(((Table134567891011121314151617343[[#This Row],[EA19]]-VLOOKUP($U$1,A:F,6,))/VLOOKUP($U$1,A:F,6,))*100)+100</f>
        <v>105.8100558659218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96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105.48463996513063</v>
      </c>
      <c r="L126" s="76">
        <f>(((Table134567891011121314151617343[[#This Row],[EA19]]-VLOOKUP($U$1,A:F,6,))/VLOOKUP($U$1,A:F,6,))*100)+100</f>
        <v>107.26256983240224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123.66210305200001</v>
      </c>
      <c r="F127" s="76">
        <f>IF(VLOOKUP(A127,Database!$A:$AS,MATCH($F$1,Database!$A$1:$AS$1,0),FALSE)=0,#N/A,VLOOKUP(A127,Database!$A:$AS,MATCH($F$1,Database!$A$1:$AS$1,0),FALSE))</f>
        <v>94.7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104.53784638331766</v>
      </c>
      <c r="L127" s="76">
        <f>(((Table134567891011121314151617343[[#This Row],[EA19]]-VLOOKUP($U$1,A:F,6,))/VLOOKUP($U$1,A:F,6,))*100)+100</f>
        <v>105.8100558659218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124.645103871</v>
      </c>
      <c r="F128" s="76">
        <f>IF(VLOOKUP(A128,Database!$A:$AS,MATCH($F$1,Database!$A$1:$AS$1,0),FALSE)=0,#N/A,VLOOKUP(A128,Database!$A:$AS,MATCH($F$1,Database!$A$1:$AS$1,0),FALSE))</f>
        <v>95.9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105.36882682174742</v>
      </c>
      <c r="L128" s="76">
        <f>(((Table134567891011121314151617343[[#This Row],[EA19]]-VLOOKUP($U$1,A:F,6,))/VLOOKUP($U$1,A:F,6,))*100)+100</f>
        <v>107.15083798882682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123.51110292600001</v>
      </c>
      <c r="F129" s="76">
        <f>IF(VLOOKUP(A129,Database!$A:$AS,MATCH($F$1,Database!$A$1:$AS$1,0),FALSE)=0,#N/A,VLOOKUP(A129,Database!$A:$AS,MATCH($F$1,Database!$A$1:$AS$1,0),FALSE))</f>
        <v>95.9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104.4101983198765</v>
      </c>
      <c r="L129" s="76">
        <f>(((Table134567891011121314151617343[[#This Row],[EA19]]-VLOOKUP($U$1,A:F,6,))/VLOOKUP($U$1,A:F,6,))*100)+100</f>
        <v>107.15083798882682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123.67510306299999</v>
      </c>
      <c r="F130" s="76">
        <f>IF(VLOOKUP(A130,Database!$A:$AS,MATCH($F$1,Database!$A$1:$AS$1,0),FALSE)=0,#N/A,VLOOKUP(A130,Database!$A:$AS,MATCH($F$1,Database!$A$1:$AS$1,0),FALSE))</f>
        <v>96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104.54883595182214</v>
      </c>
      <c r="L130" s="76">
        <f>(((Table134567891011121314151617343[[#This Row],[EA19]]-VLOOKUP($U$1,A:F,6,))/VLOOKUP($U$1,A:F,6,))*100)+100</f>
        <v>107.26256983240224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122.33110194299999</v>
      </c>
      <c r="F131" s="76">
        <f>IF(VLOOKUP(A131,Database!$A:$AS,MATCH($F$1,Database!$A$1:$AS$1,0),FALSE)=0,#N/A,VLOOKUP(A131,Database!$A:$AS,MATCH($F$1,Database!$A$1:$AS$1,0),FALSE))</f>
        <v>96.2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103.41268365330845</v>
      </c>
      <c r="L131" s="76">
        <f>(((Table134567891011121314151617343[[#This Row],[EA19]]-VLOOKUP($U$1,A:F,6,))/VLOOKUP($U$1,A:F,6,))*100)+100</f>
        <v>107.48603351955308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110.26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125.369104474</v>
      </c>
      <c r="F132" s="76">
        <f>IF(VLOOKUP(A132,Database!$A:$AS,MATCH($F$1,Database!$A$1:$AS$1,0),FALSE)=0,#N/A,VLOOKUP(A132,Database!$A:$AS,MATCH($F$1,Database!$A$1:$AS$1,0),FALSE))</f>
        <v>97.1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107.59172521467603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105.98086124417688</v>
      </c>
      <c r="L132" s="76">
        <f>(((Table134567891011121314151617343[[#This Row],[EA19]]-VLOOKUP($U$1,A:F,6,))/VLOOKUP($U$1,A:F,6,))*100)+100</f>
        <v>108.49162011173183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126.42810535700001</v>
      </c>
      <c r="F133" s="76">
        <f>IF(VLOOKUP(A133,Database!$A:$AS,MATCH($F$1,Database!$A$1:$AS$1,0),FALSE)=0,#N/A,VLOOKUP(A133,Database!$A:$AS,MATCH($F$1,Database!$A$1:$AS$1,0),FALSE))</f>
        <v>97.8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106.87608839052665</v>
      </c>
      <c r="L133" s="76">
        <f>(((Table134567891011121314151617343[[#This Row],[EA19]]-VLOOKUP($U$1,A:F,6,))/VLOOKUP($U$1,A:F,6,))*100)+100</f>
        <v>109.27374301675977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123.44710287300001</v>
      </c>
      <c r="F134" s="76">
        <f>IF(VLOOKUP(A134,Database!$A:$AS,MATCH($F$1,Database!$A$1:$AS$1,0),FALSE)=0,#N/A,VLOOKUP(A134,Database!$A:$AS,MATCH($F$1,Database!$A$1:$AS$1,0),FALSE))</f>
        <v>96.9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104.35609582975286</v>
      </c>
      <c r="L134" s="76">
        <f>(((Table134567891011121314151617343[[#This Row],[EA19]]-VLOOKUP($U$1,A:F,6,))/VLOOKUP($U$1,A:F,6,))*100)+100</f>
        <v>108.26815642458101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123.200102667</v>
      </c>
      <c r="F135" s="76">
        <f>IF(VLOOKUP(A135,Database!$A:$AS,MATCH($F$1,Database!$A$1:$AS$1,0),FALSE)=0,#N/A,VLOOKUP(A135,Database!$A:$AS,MATCH($F$1,Database!$A$1:$AS$1,0),FALSE))</f>
        <v>97.3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104.14729403070358</v>
      </c>
      <c r="L135" s="76">
        <f>(((Table134567891011121314151617343[[#This Row],[EA19]]-VLOOKUP($U$1,A:F,6,))/VLOOKUP($U$1,A:F,6,))*100)+100</f>
        <v>108.71508379888267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122.574102145</v>
      </c>
      <c r="F136" s="76">
        <f>IF(VLOOKUP(A136,Database!$A:$AS,MATCH($F$1,Database!$A$1:$AS$1,0),FALSE)=0,#N/A,VLOOKUP(A136,Database!$A:$AS,MATCH($F$1,Database!$A$1:$AS$1,0),FALSE))</f>
        <v>96.8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103.61810404614383</v>
      </c>
      <c r="L136" s="76">
        <f>(((Table134567891011121314151617343[[#This Row],[EA19]]-VLOOKUP($U$1,A:F,6,))/VLOOKUP($U$1,A:F,6,))*100)+100</f>
        <v>108.15642458100558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121.447101206</v>
      </c>
      <c r="F137" s="76">
        <f>IF(VLOOKUP(A137,Database!$A:$AS,MATCH($F$1,Database!$A$1:$AS$1,0),FALSE)=0,#N/A,VLOOKUP(A137,Database!$A:$AS,MATCH($F$1,Database!$A$1:$AS$1,0),FALSE))</f>
        <v>95.9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102.66539300430189</v>
      </c>
      <c r="L137" s="76">
        <f>(((Table134567891011121314151617343[[#This Row],[EA19]]-VLOOKUP($U$1,A:F,6,))/VLOOKUP($U$1,A:F,6,))*100)+100</f>
        <v>107.15083798882682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123.086102572</v>
      </c>
      <c r="F138" s="76">
        <f>IF(VLOOKUP(A138,Database!$A:$AS,MATCH($F$1,Database!$A$1:$AS$1,0),FALSE)=0,#N/A,VLOOKUP(A138,Database!$A:$AS,MATCH($F$1,Database!$A$1:$AS$1,0),FALSE))</f>
        <v>96.2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104.05092396966893</v>
      </c>
      <c r="L138" s="76">
        <f>(((Table134567891011121314151617343[[#This Row],[EA19]]-VLOOKUP($U$1,A:F,6,))/VLOOKUP($U$1,A:F,6,))*100)+100</f>
        <v>107.48603351955308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96.2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104.3704668036259</v>
      </c>
      <c r="L139" s="76">
        <f>(((Table134567891011121314151617343[[#This Row],[EA19]]-VLOOKUP($U$1,A:F,6,))/VLOOKUP($U$1,A:F,6,))*100)+100</f>
        <v>107.48603351955308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121.624101353</v>
      </c>
      <c r="F140" s="76">
        <f>IF(VLOOKUP(A140,Database!$A:$AS,MATCH($F$1,Database!$A$1:$AS$1,0),FALSE)=0,#N/A,VLOOKUP(A140,Database!$A:$AS,MATCH($F$1,Database!$A$1:$AS$1,0),FALSE))</f>
        <v>94.4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102.81502020390668</v>
      </c>
      <c r="L140" s="76">
        <f>(((Table134567891011121314151617343[[#This Row],[EA19]]-VLOOKUP($U$1,A:F,6,))/VLOOKUP($U$1,A:F,6,))*100)+100</f>
        <v>105.47486033519553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125.305104421</v>
      </c>
      <c r="F141" s="76">
        <f>IF(VLOOKUP(A141,Database!$A:$AS,MATCH($F$1,Database!$A$1:$AS$1,0),FALSE)=0,#N/A,VLOOKUP(A141,Database!$A:$AS,MATCH($F$1,Database!$A$1:$AS$1,0),FALSE))</f>
        <v>96.8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105.92675875405325</v>
      </c>
      <c r="L141" s="76">
        <f>(((Table134567891011121314151617343[[#This Row],[EA19]]-VLOOKUP($U$1,A:F,6,))/VLOOKUP($U$1,A:F,6,))*100)+100</f>
        <v>108.15642458100558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122.87010239200001</v>
      </c>
      <c r="F142" s="76">
        <f>IF(VLOOKUP(A142,Database!$A:$AS,MATCH($F$1,Database!$A$1:$AS$1,0),FALSE)=0,#N/A,VLOOKUP(A142,Database!$A:$AS,MATCH($F$1,Database!$A$1:$AS$1,0),FALSE))</f>
        <v>95.5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103.86832806455067</v>
      </c>
      <c r="L142" s="76">
        <f>(((Table134567891011121314151617343[[#This Row],[EA19]]-VLOOKUP($U$1,A:F,6,))/VLOOKUP($U$1,A:F,6,))*100)+100</f>
        <v>106.70391061452514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121.915101596</v>
      </c>
      <c r="F143" s="76">
        <f>IF(VLOOKUP(A143,Database!$A:$AS,MATCH($F$1,Database!$A$1:$AS$1,0),FALSE)=0,#N/A,VLOOKUP(A143,Database!$A:$AS,MATCH($F$1,Database!$A$1:$AS$1,0),FALSE))</f>
        <v>94.2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103.06101746539149</v>
      </c>
      <c r="L143" s="76">
        <f>(((Table134567891011121314151617343[[#This Row],[EA19]]-VLOOKUP($U$1,A:F,6,))/VLOOKUP($U$1,A:F,6,))*100)+100</f>
        <v>105.25139664804469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93.5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101.30944933823442</v>
      </c>
      <c r="L144" s="76">
        <f>(((Table134567891011121314151617343[[#This Row],[EA19]]-VLOOKUP($U$1,A:F,6,))/VLOOKUP($U$1,A:F,6,))*100)+100</f>
        <v>104.46927374301676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119.846099872</v>
      </c>
      <c r="F145" s="76">
        <f>IF(VLOOKUP(A145,Database!$A:$AS,MATCH($F$1,Database!$A$1:$AS$1,0),FALSE)=0,#N/A,VLOOKUP(A145,Database!$A:$AS,MATCH($F$1,Database!$A$1:$AS$1,0),FALSE))</f>
        <v>94.2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101.31198539289485</v>
      </c>
      <c r="L145" s="76">
        <f>(((Table134567891011121314151617343[[#This Row],[EA19]]-VLOOKUP($U$1,A:F,6,))/VLOOKUP($U$1,A:F,6,))*100)+100</f>
        <v>105.25139664804469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121.08010090000001</v>
      </c>
      <c r="F146" s="76">
        <f>IF(VLOOKUP(A146,Database!$A:$AS,MATCH($F$1,Database!$A$1:$AS$1,0),FALSE)=0,#N/A,VLOOKUP(A146,Database!$A:$AS,MATCH($F$1,Database!$A$1:$AS$1,0),FALSE))</f>
        <v>94.2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102.35514903574246</v>
      </c>
      <c r="L146" s="76">
        <f>(((Table134567891011121314151617343[[#This Row],[EA19]]-VLOOKUP($U$1,A:F,6,))/VLOOKUP($U$1,A:F,6,))*100)+100</f>
        <v>105.25139664804469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121.74310145299999</v>
      </c>
      <c r="F147" s="76">
        <f>IF(VLOOKUP(A147,Database!$A:$AS,MATCH($F$1,Database!$A$1:$AS$1,0),FALSE)=0,#N/A,VLOOKUP(A147,Database!$A:$AS,MATCH($F$1,Database!$A$1:$AS$1,0),FALSE))</f>
        <v>94.5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102.91561702270872</v>
      </c>
      <c r="L147" s="76">
        <f>(((Table134567891011121314151617343[[#This Row],[EA19]]-VLOOKUP($U$1,A:F,6,))/VLOOKUP($U$1,A:F,6,))*100)+100</f>
        <v>105.58659217877096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121.43510119600001</v>
      </c>
      <c r="F148" s="76">
        <f>IF(VLOOKUP(A148,Database!$A:$AS,MATCH($F$1,Database!$A$1:$AS$1,0),FALSE)=0,#N/A,VLOOKUP(A148,Database!$A:$AS,MATCH($F$1,Database!$A$1:$AS$1,0),FALSE))</f>
        <v>95.3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102.65524878735089</v>
      </c>
      <c r="L148" s="76">
        <f>(((Table134567891011121314151617343[[#This Row],[EA19]]-VLOOKUP($U$1,A:F,6,))/VLOOKUP($U$1,A:F,6,))*100)+100</f>
        <v>106.4804469273743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122.480102067</v>
      </c>
      <c r="F149" s="76">
        <f>IF(VLOOKUP(A149,Database!$A:$AS,MATCH($F$1,Database!$A$1:$AS$1,0),FALSE)=0,#N/A,VLOOKUP(A149,Database!$A:$AS,MATCH($F$1,Database!$A$1:$AS$1,0),FALSE))</f>
        <v>95.1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103.53864101364267</v>
      </c>
      <c r="L149" s="76">
        <f>(((Table134567891011121314151617343[[#This Row],[EA19]]-VLOOKUP($U$1,A:F,6,))/VLOOKUP($U$1,A:F,6,))*100)+100</f>
        <v>106.25698324022346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121.429101191</v>
      </c>
      <c r="F150" s="76">
        <f>IF(VLOOKUP(A150,Database!$A:$AS,MATCH($F$1,Database!$A$1:$AS$1,0),FALSE)=0,#N/A,VLOOKUP(A150,Database!$A:$AS,MATCH($F$1,Database!$A$1:$AS$1,0),FALSE))</f>
        <v>95.5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102.65017667887537</v>
      </c>
      <c r="L150" s="76">
        <f>(((Table134567891011121314151617343[[#This Row],[EA19]]-VLOOKUP($U$1,A:F,6,))/VLOOKUP($U$1,A:F,6,))*100)+100</f>
        <v>106.70391061452514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121.427101189</v>
      </c>
      <c r="F151" s="76">
        <f>IF(VLOOKUP(A151,Database!$A:$AS,MATCH($F$1,Database!$A$1:$AS$1,0),FALSE)=0,#N/A,VLOOKUP(A151,Database!$A:$AS,MATCH($F$1,Database!$A$1:$AS$1,0),FALSE))</f>
        <v>96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102.64848597576841</v>
      </c>
      <c r="L151" s="76">
        <f>(((Table134567891011121314151617343[[#This Row],[EA19]]-VLOOKUP($U$1,A:F,6,))/VLOOKUP($U$1,A:F,6,))*100)+100</f>
        <v>107.26256983240224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121.997101664</v>
      </c>
      <c r="F152" s="76">
        <f>IF(VLOOKUP(A152,Database!$A:$AS,MATCH($F$1,Database!$A$1:$AS$1,0),FALSE)=0,#N/A,VLOOKUP(A152,Database!$A:$AS,MATCH($F$1,Database!$A$1:$AS$1,0),FALSE))</f>
        <v>95.2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103.13033628094163</v>
      </c>
      <c r="L152" s="76">
        <f>(((Table134567891011121314151617343[[#This Row],[EA19]]-VLOOKUP($U$1,A:F,6,))/VLOOKUP($U$1,A:F,6,))*100)+100</f>
        <v>106.36871508379889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122.833102361</v>
      </c>
      <c r="F153" s="76">
        <f>IF(VLOOKUP(A153,Database!$A:$AS,MATCH($F$1,Database!$A$1:$AS$1,0),FALSE)=0,#N/A,VLOOKUP(A153,Database!$A:$AS,MATCH($F$1,Database!$A$1:$AS$1,0),FALSE))</f>
        <v>95.6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103.83705006214414</v>
      </c>
      <c r="L153" s="76">
        <f>(((Table134567891011121314151617343[[#This Row],[EA19]]-VLOOKUP($U$1,A:F,6,))/VLOOKUP($U$1,A:F,6,))*100)+100</f>
        <v>106.81564245810056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95.9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104.09403689128807</v>
      </c>
      <c r="L154" s="76">
        <f>(((Table134567891011121314151617343[[#This Row],[EA19]]-VLOOKUP($U$1,A:F,6,))/VLOOKUP($U$1,A:F,6,))*100)+100</f>
        <v>107.15083798882682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123.871103226</v>
      </c>
      <c r="F155" s="76">
        <f>IF(VLOOKUP(A155,Database!$A:$AS,MATCH($F$1,Database!$A$1:$AS$1,0),FALSE)=0,#N/A,VLOOKUP(A155,Database!$A:$AS,MATCH($F$1,Database!$A$1:$AS$1,0),FALSE))</f>
        <v>95.3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104.71452482840695</v>
      </c>
      <c r="L155" s="76">
        <f>(((Table134567891011121314151617343[[#This Row],[EA19]]-VLOOKUP($U$1,A:F,6,))/VLOOKUP($U$1,A:F,6,))*100)+100</f>
        <v>106.4804469273743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95.9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104.35778653201447</v>
      </c>
      <c r="L156" s="76">
        <f>(((Table134567891011121314151617343[[#This Row],[EA19]]-VLOOKUP($U$1,A:F,6,))/VLOOKUP($U$1,A:F,6,))*100)+100</f>
        <v>107.15083798882682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122.683102236</v>
      </c>
      <c r="F157" s="76">
        <f>IF(VLOOKUP(A157,Database!$A:$AS,MATCH($F$1,Database!$A$1:$AS$1,0),FALSE)=0,#N/A,VLOOKUP(A157,Database!$A:$AS,MATCH($F$1,Database!$A$1:$AS$1,0),FALSE))</f>
        <v>94.4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103.71024735025645</v>
      </c>
      <c r="L157" s="76">
        <f>(((Table134567891011121314151617343[[#This Row],[EA19]]-VLOOKUP($U$1,A:F,6,))/VLOOKUP($U$1,A:F,6,))*100)+100</f>
        <v>105.47486033519553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123.62410302000001</v>
      </c>
      <c r="F158" s="76">
        <f>IF(VLOOKUP(A158,Database!$A:$AS,MATCH($F$1,Database!$A$1:$AS$1,0),FALSE)=0,#N/A,VLOOKUP(A158,Database!$A:$AS,MATCH($F$1,Database!$A$1:$AS$1,0),FALSE))</f>
        <v>96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104.50572302935767</v>
      </c>
      <c r="L158" s="76">
        <f>(((Table134567891011121314151617343[[#This Row],[EA19]]-VLOOKUP($U$1,A:F,6,))/VLOOKUP($U$1,A:F,6,))*100)+100</f>
        <v>107.26256983240224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124.02810335700001</v>
      </c>
      <c r="F159" s="76">
        <f>IF(VLOOKUP(A159,Database!$A:$AS,MATCH($F$1,Database!$A$1:$AS$1,0),FALSE)=0,#N/A,VLOOKUP(A159,Database!$A:$AS,MATCH($F$1,Database!$A$1:$AS$1,0),FALSE))</f>
        <v>96.1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104.84724500032362</v>
      </c>
      <c r="L159" s="76">
        <f>(((Table134567891011121314151617343[[#This Row],[EA19]]-VLOOKUP($U$1,A:F,6,))/VLOOKUP($U$1,A:F,6,))*100)+100</f>
        <v>107.37430167597765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123.641103034</v>
      </c>
      <c r="F160" s="76">
        <f>IF(VLOOKUP(A160,Database!$A:$AS,MATCH($F$1,Database!$A$1:$AS$1,0),FALSE)=0,#N/A,VLOOKUP(A160,Database!$A:$AS,MATCH($F$1,Database!$A$1:$AS$1,0),FALSE))</f>
        <v>95.4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104.5200940032307</v>
      </c>
      <c r="L160" s="76">
        <f>(((Table134567891011121314151617343[[#This Row],[EA19]]-VLOOKUP($U$1,A:F,6,))/VLOOKUP($U$1,A:F,6,))*100)+100</f>
        <v>106.59217877094973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123.958103298</v>
      </c>
      <c r="F161" s="76">
        <f>IF(VLOOKUP(A161,Database!$A:$AS,MATCH($F$1,Database!$A$1:$AS$1,0),FALSE)=0,#N/A,VLOOKUP(A161,Database!$A:$AS,MATCH($F$1,Database!$A$1:$AS$1,0),FALSE))</f>
        <v>95.8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104.78807040087912</v>
      </c>
      <c r="L161" s="76">
        <f>(((Table134567891011121314151617343[[#This Row],[EA19]]-VLOOKUP($U$1,A:F,6,))/VLOOKUP($U$1,A:F,6,))*100)+100</f>
        <v>107.0391061452514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103.90890493235472</v>
      </c>
      <c r="L162" s="76">
        <f>(((Table134567891011121314151617343[[#This Row],[EA19]]-VLOOKUP($U$1,A:F,6,))/VLOOKUP($U$1,A:F,6,))*100)+100</f>
        <v>105.25139664804469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123.341102784</v>
      </c>
      <c r="F163" s="76">
        <f>IF(VLOOKUP(A163,Database!$A:$AS,MATCH($F$1,Database!$A$1:$AS$1,0),FALSE)=0,#N/A,VLOOKUP(A163,Database!$A:$AS,MATCH($F$1,Database!$A$1:$AS$1,0),FALSE))</f>
        <v>94.2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104.26648857945533</v>
      </c>
      <c r="L163" s="76">
        <f>(((Table134567891011121314151617343[[#This Row],[EA19]]-VLOOKUP($U$1,A:F,6,))/VLOOKUP($U$1,A:F,6,))*100)+100</f>
        <v>105.25139664804469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123.703103086</v>
      </c>
      <c r="F164" s="76">
        <f>IF(VLOOKUP(A164,Database!$A:$AS,MATCH($F$1,Database!$A$1:$AS$1,0),FALSE)=0,#N/A,VLOOKUP(A164,Database!$A:$AS,MATCH($F$1,Database!$A$1:$AS$1,0),FALSE))</f>
        <v>95.8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104.57250579109274</v>
      </c>
      <c r="L164" s="76">
        <f>(((Table134567891011121314151617343[[#This Row],[EA19]]-VLOOKUP($U$1,A:F,6,))/VLOOKUP($U$1,A:F,6,))*100)+100</f>
        <v>107.0391061452514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123.902103252</v>
      </c>
      <c r="F165" s="76">
        <f>IF(VLOOKUP(A165,Database!$A:$AS,MATCH($F$1,Database!$A$1:$AS$1,0),FALSE)=0,#N/A,VLOOKUP(A165,Database!$A:$AS,MATCH($F$1,Database!$A$1:$AS$1,0),FALSE))</f>
        <v>94.7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104.74073072233796</v>
      </c>
      <c r="L165" s="76">
        <f>(((Table134567891011121314151617343[[#This Row],[EA19]]-VLOOKUP($U$1,A:F,6,))/VLOOKUP($U$1,A:F,6,))*100)+100</f>
        <v>105.8100558659218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123.188102657</v>
      </c>
      <c r="F166" s="76">
        <f>IF(VLOOKUP(A166,Database!$A:$AS,MATCH($F$1,Database!$A$1:$AS$1,0),FALSE)=0,#N/A,VLOOKUP(A166,Database!$A:$AS,MATCH($F$1,Database!$A$1:$AS$1,0),FALSE))</f>
        <v>94.4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104.13714981375256</v>
      </c>
      <c r="L166" s="76">
        <f>(((Table134567891011121314151617343[[#This Row],[EA19]]-VLOOKUP($U$1,A:F,6,))/VLOOKUP($U$1,A:F,6,))*100)+100</f>
        <v>105.47486033519553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125.24310436899999</v>
      </c>
      <c r="F167" s="76">
        <f>IF(VLOOKUP(A167,Database!$A:$AS,MATCH($F$1,Database!$A$1:$AS$1,0),FALSE)=0,#N/A,VLOOKUP(A167,Database!$A:$AS,MATCH($F$1,Database!$A$1:$AS$1,0),FALSE))</f>
        <v>96.8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105.87434696619121</v>
      </c>
      <c r="L167" s="76">
        <f>(((Table134567891011121314151617343[[#This Row],[EA19]]-VLOOKUP($U$1,A:F,6,))/VLOOKUP($U$1,A:F,6,))*100)+100</f>
        <v>108.15642458100558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124.329103608</v>
      </c>
      <c r="F168" s="76">
        <f>IF(VLOOKUP(A168,Database!$A:$AS,MATCH($F$1,Database!$A$1:$AS$1,0),FALSE)=0,#N/A,VLOOKUP(A168,Database!$A:$AS,MATCH($F$1,Database!$A$1:$AS$1,0),FALSE))</f>
        <v>96.5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105.10169577565247</v>
      </c>
      <c r="L168" s="76">
        <f>(((Table134567891011121314151617343[[#This Row],[EA19]]-VLOOKUP($U$1,A:F,6,))/VLOOKUP($U$1,A:F,6,))*100)+100</f>
        <v>107.82122905027933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123.694103078</v>
      </c>
      <c r="F169" s="76">
        <f>IF(VLOOKUP(A169,Database!$A:$AS,MATCH($F$1,Database!$A$1:$AS$1,0),FALSE)=0,#N/A,VLOOKUP(A169,Database!$A:$AS,MATCH($F$1,Database!$A$1:$AS$1,0),FALSE))</f>
        <v>96.8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104.5648976279568</v>
      </c>
      <c r="L169" s="76">
        <f>(((Table134567891011121314151617343[[#This Row],[EA19]]-VLOOKUP($U$1,A:F,6,))/VLOOKUP($U$1,A:F,6,))*100)+100</f>
        <v>108.15642458100558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123.765103138</v>
      </c>
      <c r="F170" s="76">
        <f>IF(VLOOKUP(A170,Database!$A:$AS,MATCH($F$1,Database!$A$1:$AS$1,0),FALSE)=0,#N/A,VLOOKUP(A170,Database!$A:$AS,MATCH($F$1,Database!$A$1:$AS$1,0),FALSE))</f>
        <v>96.7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104.62491757895476</v>
      </c>
      <c r="L170" s="76">
        <f>(((Table134567891011121314151617343[[#This Row],[EA19]]-VLOOKUP($U$1,A:F,6,))/VLOOKUP($U$1,A:F,6,))*100)+100</f>
        <v>108.04469273743017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124.60210383499999</v>
      </c>
      <c r="F171" s="76">
        <f>IF(VLOOKUP(A171,Database!$A:$AS,MATCH($F$1,Database!$A$1:$AS$1,0),FALSE)=0,#N/A,VLOOKUP(A171,Database!$A:$AS,MATCH($F$1,Database!$A$1:$AS$1,0),FALSE))</f>
        <v>97.2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105.33247671086538</v>
      </c>
      <c r="L171" s="76">
        <f>(((Table134567891011121314151617343[[#This Row],[EA19]]-VLOOKUP($U$1,A:F,6,))/VLOOKUP($U$1,A:F,6,))*100)+100</f>
        <v>108.60335195530726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125.99510499599999</v>
      </c>
      <c r="F172" s="76">
        <f>IF(VLOOKUP(A172,Database!$A:$AS,MATCH($F$1,Database!$A$1:$AS$1,0),FALSE)=0,#N/A,VLOOKUP(A172,Database!$A:$AS,MATCH($F$1,Database!$A$1:$AS$1,0),FALSE))</f>
        <v>96.9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106.51005122873661</v>
      </c>
      <c r="L172" s="76">
        <f>(((Table134567891011121314151617343[[#This Row],[EA19]]-VLOOKUP($U$1,A:F,6,))/VLOOKUP($U$1,A:F,6,))*100)+100</f>
        <v>108.26815642458101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125.60410467</v>
      </c>
      <c r="F173" s="76">
        <f>IF(VLOOKUP(A173,Database!$A:$AS,MATCH($F$1,Database!$A$1:$AS$1,0),FALSE)=0,#N/A,VLOOKUP(A173,Database!$A:$AS,MATCH($F$1,Database!$A$1:$AS$1,0),FALSE))</f>
        <v>97.8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106.17951882627516</v>
      </c>
      <c r="L173" s="76">
        <f>(((Table134567891011121314151617343[[#This Row],[EA19]]-VLOOKUP($U$1,A:F,6,))/VLOOKUP($U$1,A:F,6,))*100)+100</f>
        <v>109.27374301675977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97.8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106.80338816876258</v>
      </c>
      <c r="L174" s="76">
        <f>(((Table134567891011121314151617343[[#This Row],[EA19]]-VLOOKUP($U$1,A:F,6,))/VLOOKUP($U$1,A:F,6,))*100)+100</f>
        <v>109.27374301675977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126.51410542799999</v>
      </c>
      <c r="F175" s="76">
        <f>IF(VLOOKUP(A175,Database!$A:$AS,MATCH($F$1,Database!$A$1:$AS$1,0),FALSE)=0,#N/A,VLOOKUP(A175,Database!$A:$AS,MATCH($F$1,Database!$A$1:$AS$1,0),FALSE))</f>
        <v>97.8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106.94878861144534</v>
      </c>
      <c r="L175" s="76">
        <f>(((Table134567891011121314151617343[[#This Row],[EA19]]-VLOOKUP($U$1,A:F,6,))/VLOOKUP($U$1,A:F,6,))*100)+100</f>
        <v>109.27374301675977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98.7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107.14575549128202</v>
      </c>
      <c r="L176" s="76">
        <f>(((Table134567891011121314151617343[[#This Row],[EA19]]-VLOOKUP($U$1,A:F,6,))/VLOOKUP($U$1,A:F,6,))*100)+100</f>
        <v>110.27932960893855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105.73401863198397</v>
      </c>
      <c r="L177" s="76">
        <f>(((Table134567891011121314151617343[[#This Row],[EA19]]-VLOOKUP($U$1,A:F,6,))/VLOOKUP($U$1,A:F,6,))*100)+100</f>
        <v>107.93296089385474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98.1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107.41288653737696</v>
      </c>
      <c r="L178" s="76">
        <f>(((Table134567891011121314151617343[[#This Row],[EA19]]-VLOOKUP($U$1,A:F,6,))/VLOOKUP($U$1,A:F,6,))*100)+100</f>
        <v>109.60893854748603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125.959104966</v>
      </c>
      <c r="F179" s="76">
        <f>IF(VLOOKUP(A179,Database!$A:$AS,MATCH($F$1,Database!$A$1:$AS$1,0),FALSE)=0,#N/A,VLOOKUP(A179,Database!$A:$AS,MATCH($F$1,Database!$A$1:$AS$1,0),FALSE))</f>
        <v>98.6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106.47961857788357</v>
      </c>
      <c r="L179" s="76">
        <f>(((Table134567891011121314151617343[[#This Row],[EA19]]-VLOOKUP($U$1,A:F,6,))/VLOOKUP($U$1,A:F,6,))*100)+100</f>
        <v>110.16759776536313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126.873105728</v>
      </c>
      <c r="F180" s="76">
        <f>IF(VLOOKUP(A180,Database!$A:$AS,MATCH($F$1,Database!$A$1:$AS$1,0),FALSE)=0,#N/A,VLOOKUP(A180,Database!$A:$AS,MATCH($F$1,Database!$A$1:$AS$1,0),FALSE))</f>
        <v>97.5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107.25226976926767</v>
      </c>
      <c r="L180" s="76">
        <f>(((Table134567891011121314151617343[[#This Row],[EA19]]-VLOOKUP($U$1,A:F,6,))/VLOOKUP($U$1,A:F,6,))*100)+100</f>
        <v>108.93854748603351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124.273103561</v>
      </c>
      <c r="F181" s="76">
        <f>IF(VLOOKUP(A181,Database!$A:$AS,MATCH($F$1,Database!$A$1:$AS$1,0),FALSE)=0,#N/A,VLOOKUP(A181,Database!$A:$AS,MATCH($F$1,Database!$A$1:$AS$1,0),FALSE))</f>
        <v>97.5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105.05435609626595</v>
      </c>
      <c r="L181" s="76">
        <f>(((Table134567891011121314151617343[[#This Row],[EA19]]-VLOOKUP($U$1,A:F,6,))/VLOOKUP($U$1,A:F,6,))*100)+100</f>
        <v>108.93854748603351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124.757103964</v>
      </c>
      <c r="F182" s="76">
        <f>IF(VLOOKUP(A182,Database!$A:$AS,MATCH($F$1,Database!$A$1:$AS$1,0),FALSE)=0,#N/A,VLOOKUP(A182,Database!$A:$AS,MATCH($F$1,Database!$A$1:$AS$1,0),FALSE))</f>
        <v>98.3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105.46350617967511</v>
      </c>
      <c r="L182" s="76">
        <f>(((Table134567891011121314151617343[[#This Row],[EA19]]-VLOOKUP($U$1,A:F,6,))/VLOOKUP($U$1,A:F,6,))*100)+100</f>
        <v>109.83240223463687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125.31410442799999</v>
      </c>
      <c r="F183" s="76">
        <f>IF(VLOOKUP(A183,Database!$A:$AS,MATCH($F$1,Database!$A$1:$AS$1,0),FALSE)=0,#N/A,VLOOKUP(A183,Database!$A:$AS,MATCH($F$1,Database!$A$1:$AS$1,0),FALSE))</f>
        <v>98.1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105.93436691634383</v>
      </c>
      <c r="L183" s="76">
        <f>(((Table134567891011121314151617343[[#This Row],[EA19]]-VLOOKUP($U$1,A:F,6,))/VLOOKUP($U$1,A:F,6,))*100)+100</f>
        <v>109.60893854748603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126.209105174</v>
      </c>
      <c r="F184" s="76">
        <f>IF(VLOOKUP(A184,Database!$A:$AS,MATCH($F$1,Database!$A$1:$AS$1,0),FALSE)=0,#N/A,VLOOKUP(A184,Database!$A:$AS,MATCH($F$1,Database!$A$1:$AS$1,0),FALSE))</f>
        <v>98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106.69095643074795</v>
      </c>
      <c r="L184" s="76">
        <f>(((Table134567891011121314151617343[[#This Row],[EA19]]-VLOOKUP($U$1,A:F,6,))/VLOOKUP($U$1,A:F,6,))*100)+100</f>
        <v>109.49720670391062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99.4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107.72228515438293</v>
      </c>
      <c r="L185" s="76">
        <f>(((Table134567891011121314151617343[[#This Row],[EA19]]-VLOOKUP($U$1,A:F,6,))/VLOOKUP($U$1,A:F,6,))*100)+100</f>
        <v>111.06145251396649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126.41210534299999</v>
      </c>
      <c r="F186" s="76">
        <f>IF(VLOOKUP(A186,Database!$A:$AS,MATCH($F$1,Database!$A$1:$AS$1,0),FALSE)=0,#N/A,VLOOKUP(A186,Database!$A:$AS,MATCH($F$1,Database!$A$1:$AS$1,0),FALSE))</f>
        <v>98.1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106.86256276736171</v>
      </c>
      <c r="L186" s="76">
        <f>(((Table134567891011121314151617343[[#This Row],[EA19]]-VLOOKUP($U$1,A:F,6,))/VLOOKUP($U$1,A:F,6,))*100)+100</f>
        <v>109.60893854748603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127.02910585799999</v>
      </c>
      <c r="F187" s="76">
        <f>IF(VLOOKUP(A187,Database!$A:$AS,MATCH($F$1,Database!$A$1:$AS$1,0),FALSE)=0,#N/A,VLOOKUP(A187,Database!$A:$AS,MATCH($F$1,Database!$A$1:$AS$1,0),FALSE))</f>
        <v>99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107.38414458963086</v>
      </c>
      <c r="L187" s="76">
        <f>(((Table134567891011121314151617343[[#This Row],[EA19]]-VLOOKUP($U$1,A:F,6,))/VLOOKUP($U$1,A:F,6,))*100)+100</f>
        <v>110.61452513966481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127.19110599299999</v>
      </c>
      <c r="F188" s="76">
        <f>IF(VLOOKUP(A188,Database!$A:$AS,MATCH($F$1,Database!$A$1:$AS$1,0),FALSE)=0,#N/A,VLOOKUP(A188,Database!$A:$AS,MATCH($F$1,Database!$A$1:$AS$1,0),FALSE))</f>
        <v>99.5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107.52109151846958</v>
      </c>
      <c r="L188" s="76">
        <f>(((Table134567891011121314151617343[[#This Row],[EA19]]-VLOOKUP($U$1,A:F,6,))/VLOOKUP($U$1,A:F,6,))*100)+100</f>
        <v>111.1731843575419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128.12810677300001</v>
      </c>
      <c r="F189" s="76">
        <f>IF(VLOOKUP(A189,Database!$A:$AS,MATCH($F$1,Database!$A$1:$AS$1,0),FALSE)=0,#N/A,VLOOKUP(A189,Database!$A:$AS,MATCH($F$1,Database!$A$1:$AS$1,0),FALSE))</f>
        <v>98.4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108.31318579135689</v>
      </c>
      <c r="L189" s="76">
        <f>(((Table134567891011121314151617343[[#This Row],[EA19]]-VLOOKUP($U$1,A:F,6,))/VLOOKUP($U$1,A:F,6,))*100)+100</f>
        <v>109.9441340782123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127.61710634799999</v>
      </c>
      <c r="F190" s="76">
        <f>IF(VLOOKUP(A190,Database!$A:$AS,MATCH($F$1,Database!$A$1:$AS$1,0),FALSE)=0,#N/A,VLOOKUP(A190,Database!$A:$AS,MATCH($F$1,Database!$A$1:$AS$1,0),FALSE))</f>
        <v>99.7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107.88121122023061</v>
      </c>
      <c r="L190" s="76">
        <f>(((Table134567891011121314151617343[[#This Row],[EA19]]-VLOOKUP($U$1,A:F,6,))/VLOOKUP($U$1,A:F,6,))*100)+100</f>
        <v>111.39664804469274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127.004105837</v>
      </c>
      <c r="F191" s="76">
        <f>IF(VLOOKUP(A191,Database!$A:$AS,MATCH($F$1,Database!$A$1:$AS$1,0),FALSE)=0,#N/A,VLOOKUP(A191,Database!$A:$AS,MATCH($F$1,Database!$A$1:$AS$1,0),FALSE))</f>
        <v>99.9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107.36301080417536</v>
      </c>
      <c r="L191" s="76">
        <f>(((Table134567891011121314151617343[[#This Row],[EA19]]-VLOOKUP($U$1,A:F,6,))/VLOOKUP($U$1,A:F,6,))*100)+100</f>
        <v>111.62011173184358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101.6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108.72740798408688</v>
      </c>
      <c r="L192" s="76">
        <f>(((Table134567891011121314151617343[[#This Row],[EA19]]-VLOOKUP($U$1,A:F,6,))/VLOOKUP($U$1,A:F,6,))*100)+100</f>
        <v>113.5195530726257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129.63810803199999</v>
      </c>
      <c r="F193" s="76">
        <f>IF(VLOOKUP(A193,Database!$A:$AS,MATCH($F$1,Database!$A$1:$AS$1,0),FALSE)=0,#N/A,VLOOKUP(A193,Database!$A:$AS,MATCH($F$1,Database!$A$1:$AS$1,0),FALSE))</f>
        <v>100.5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109.58966642492317</v>
      </c>
      <c r="L193" s="76">
        <f>(((Table134567891011121314151617343[[#This Row],[EA19]]-VLOOKUP($U$1,A:F,6,))/VLOOKUP($U$1,A:F,6,))*100)+100</f>
        <v>112.29050279329608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101.2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110.33019426234729</v>
      </c>
      <c r="L194" s="76">
        <f>(((Table134567891011121314151617343[[#This Row],[EA19]]-VLOOKUP($U$1,A:F,6,))/VLOOKUP($U$1,A:F,6,))*100)+100</f>
        <v>113.07262569832403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130.29310857799999</v>
      </c>
      <c r="F195" s="76">
        <f>IF(VLOOKUP(A195,Database!$A:$AS,MATCH($F$1,Database!$A$1:$AS$1,0),FALSE)=0,#N/A,VLOOKUP(A195,Database!$A:$AS,MATCH($F$1,Database!$A$1:$AS$1,0),FALSE))</f>
        <v>101.2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110.14337160030698</v>
      </c>
      <c r="L195" s="76">
        <f>(((Table134567891011121314151617343[[#This Row],[EA19]]-VLOOKUP($U$1,A:F,6,))/VLOOKUP($U$1,A:F,6,))*100)+100</f>
        <v>113.07262569832403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130.97310914400001</v>
      </c>
      <c r="F196" s="76">
        <f>IF(VLOOKUP(A196,Database!$A:$AS,MATCH($F$1,Database!$A$1:$AS$1,0),FALSE)=0,#N/A,VLOOKUP(A196,Database!$A:$AS,MATCH($F$1,Database!$A$1:$AS$1,0),FALSE))</f>
        <v>102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110.71821056030095</v>
      </c>
      <c r="L196" s="76">
        <f>(((Table134567891011121314151617343[[#This Row],[EA19]]-VLOOKUP($U$1,A:F,6,))/VLOOKUP($U$1,A:F,6,))*100)+100</f>
        <v>113.96648044692738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130.16110846800001</v>
      </c>
      <c r="F197" s="76">
        <f>IF(VLOOKUP(A197,Database!$A:$AS,MATCH($F$1,Database!$A$1:$AS$1,0),FALSE)=0,#N/A,VLOOKUP(A197,Database!$A:$AS,MATCH($F$1,Database!$A$1:$AS$1,0),FALSE))</f>
        <v>102.3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110.03178521384582</v>
      </c>
      <c r="L197" s="76">
        <f>(((Table134567891011121314151617343[[#This Row],[EA19]]-VLOOKUP($U$1,A:F,6,))/VLOOKUP($U$1,A:F,6,))*100)+100</f>
        <v>114.30167597765363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131.781109818</v>
      </c>
      <c r="F198" s="76">
        <f>IF(VLOOKUP(A198,Database!$A:$AS,MATCH($F$1,Database!$A$1:$AS$1,0),FALSE)=0,#N/A,VLOOKUP(A198,Database!$A:$AS,MATCH($F$1,Database!$A$1:$AS$1,0),FALSE))</f>
        <v>103.8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111.40125450223286</v>
      </c>
      <c r="L198" s="76">
        <f>(((Table134567891011121314151617343[[#This Row],[EA19]]-VLOOKUP($U$1,A:F,6,))/VLOOKUP($U$1,A:F,6,))*100)+100</f>
        <v>115.97765363128491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132.22211018499999</v>
      </c>
      <c r="F199" s="76">
        <f>IF(VLOOKUP(A199,Database!$A:$AS,MATCH($F$1,Database!$A$1:$AS$1,0),FALSE)=0,#N/A,VLOOKUP(A199,Database!$A:$AS,MATCH($F$1,Database!$A$1:$AS$1,0),FALSE))</f>
        <v>103.7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111.77405447475998</v>
      </c>
      <c r="L199" s="76">
        <f>(((Table134567891011121314151617343[[#This Row],[EA19]]-VLOOKUP($U$1,A:F,6,))/VLOOKUP($U$1,A:F,6,))*100)+100</f>
        <v>115.8659217877095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131.926109938</v>
      </c>
      <c r="F200" s="76">
        <f>IF(VLOOKUP(A200,Database!$A:$AS,MATCH($F$1,Database!$A$1:$AS$1,0),FALSE)=0,#N/A,VLOOKUP(A200,Database!$A:$AS,MATCH($F$1,Database!$A$1:$AS$1,0),FALSE))</f>
        <v>103.5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111.52383045635315</v>
      </c>
      <c r="L200" s="76">
        <f>(((Table134567891011121314151617343[[#This Row],[EA19]]-VLOOKUP($U$1,A:F,6,))/VLOOKUP($U$1,A:F,6,))*100)+100</f>
        <v>115.64245810055866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131.613109678</v>
      </c>
      <c r="F201" s="76">
        <f>IF(VLOOKUP(A201,Database!$A:$AS,MATCH($F$1,Database!$A$1:$AS$1,0),FALSE)=0,#N/A,VLOOKUP(A201,Database!$A:$AS,MATCH($F$1,Database!$A$1:$AS$1,0),FALSE))</f>
        <v>103.8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111.25923546491865</v>
      </c>
      <c r="L201" s="76">
        <f>(((Table134567891011121314151617343[[#This Row],[EA19]]-VLOOKUP($U$1,A:F,6,))/VLOOKUP($U$1,A:F,6,))*100)+100</f>
        <v>115.97765363128491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103.9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112.07415422636841</v>
      </c>
      <c r="L202" s="76">
        <f>(((Table134567891011121314151617343[[#This Row],[EA19]]-VLOOKUP($U$1,A:F,6,))/VLOOKUP($U$1,A:F,6,))*100)+100</f>
        <v>116.08938547486034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132.35211029300001</v>
      </c>
      <c r="F203" s="76">
        <f>IF(VLOOKUP(A203,Database!$A:$AS,MATCH($F$1,Database!$A$1:$AS$1,0),FALSE)=0,#N/A,VLOOKUP(A203,Database!$A:$AS,MATCH($F$1,Database!$A$1:$AS$1,0),FALSE))</f>
        <v>103.6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111.8839501581142</v>
      </c>
      <c r="L203" s="76">
        <f>(((Table134567891011121314151617343[[#This Row],[EA19]]-VLOOKUP($U$1,A:F,6,))/VLOOKUP($U$1,A:F,6,))*100)+100</f>
        <v>115.75418994413407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134.055111713</v>
      </c>
      <c r="F204" s="76">
        <f>IF(VLOOKUP(A204,Database!$A:$AS,MATCH($F$1,Database!$A$1:$AS$1,0),FALSE)=0,#N/A,VLOOKUP(A204,Database!$A:$AS,MATCH($F$1,Database!$A$1:$AS$1,0),FALSE))</f>
        <v>104.6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113.32358361445021</v>
      </c>
      <c r="L204" s="76">
        <f>(((Table134567891011121314151617343[[#This Row],[EA19]]-VLOOKUP($U$1,A:F,6,))/VLOOKUP($U$1,A:F,6,))*100)+100</f>
        <v>116.87150837988827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135.69611308</v>
      </c>
      <c r="F205" s="76">
        <f>IF(VLOOKUP(A205,Database!$A:$AS,MATCH($F$1,Database!$A$1:$AS$1,0),FALSE)=0,#N/A,VLOOKUP(A205,Database!$A:$AS,MATCH($F$1,Database!$A$1:$AS$1,0),FALSE))</f>
        <v>106.2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114.71080528207887</v>
      </c>
      <c r="L205" s="76">
        <f>(((Table134567891011121314151617343[[#This Row],[EA19]]-VLOOKUP($U$1,A:F,6,))/VLOOKUP($U$1,A:F,6,))*100)+100</f>
        <v>118.65921787709497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134.76911230799999</v>
      </c>
      <c r="F206" s="76">
        <f>IF(VLOOKUP(A206,Database!$A:$AS,MATCH($F$1,Database!$A$1:$AS$1,0),FALSE)=0,#N/A,VLOOKUP(A206,Database!$A:$AS,MATCH($F$1,Database!$A$1:$AS$1,0),FALSE))</f>
        <v>105.6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113.92716452303561</v>
      </c>
      <c r="L206" s="76">
        <f>(((Table134567891011121314151617343[[#This Row],[EA19]]-VLOOKUP($U$1,A:F,6,))/VLOOKUP($U$1,A:F,6,))*100)+100</f>
        <v>117.98882681564245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106.3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113.31851150597471</v>
      </c>
      <c r="L207" s="76">
        <f>(((Table134567891011121314151617343[[#This Row],[EA19]]-VLOOKUP($U$1,A:F,6,))/VLOOKUP($U$1,A:F,6,))*100)+100</f>
        <v>118.77094972067039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135.69311307800001</v>
      </c>
      <c r="F208" s="76">
        <f>IF(VLOOKUP(A208,Database!$A:$AS,MATCH($F$1,Database!$A$1:$AS$1,0),FALSE)=0,#N/A,VLOOKUP(A208,Database!$A:$AS,MATCH($F$1,Database!$A$1:$AS$1,0),FALSE))</f>
        <v>106.9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114.70826922826379</v>
      </c>
      <c r="L208" s="76">
        <f>(((Table134567891011121314151617343[[#This Row],[EA19]]-VLOOKUP($U$1,A:F,6,))/VLOOKUP($U$1,A:F,6,))*100)+100</f>
        <v>119.44134078212291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133.16911097400001</v>
      </c>
      <c r="F209" s="76">
        <f>IF(VLOOKUP(A209,Database!$A:$AS,MATCH($F$1,Database!$A$1:$AS$1,0),FALSE)=0,#N/A,VLOOKUP(A209,Database!$A:$AS,MATCH($F$1,Database!$A$1:$AS$1,0),FALSE))</f>
        <v>105.4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112.57460226233671</v>
      </c>
      <c r="L209" s="76">
        <f>(((Table134567891011121314151617343[[#This Row],[EA19]]-VLOOKUP($U$1,A:F,6,))/VLOOKUP($U$1,A:F,6,))*100)+100</f>
        <v>117.76536312849163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136.289113574</v>
      </c>
      <c r="F210" s="76">
        <f>IF(VLOOKUP(A210,Database!$A:$AS,MATCH($F$1,Database!$A$1:$AS$1,0),FALSE)=0,#N/A,VLOOKUP(A210,Database!$A:$AS,MATCH($F$1,Database!$A$1:$AS$1,0),FALSE))</f>
        <v>107.3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115.21209866960064</v>
      </c>
      <c r="L210" s="76">
        <f>(((Table134567891011121314151617343[[#This Row],[EA19]]-VLOOKUP($U$1,A:F,6,))/VLOOKUP($U$1,A:F,6,))*100)+100</f>
        <v>119.88826815642457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136.15911346600001</v>
      </c>
      <c r="F211" s="76">
        <f>IF(VLOOKUP(A211,Database!$A:$AS,MATCH($F$1,Database!$A$1:$AS$1,0),FALSE)=0,#N/A,VLOOKUP(A211,Database!$A:$AS,MATCH($F$1,Database!$A$1:$AS$1,0),FALSE))</f>
        <v>107.4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115.10220298624643</v>
      </c>
      <c r="L211" s="76">
        <f>(((Table134567891011121314151617343[[#This Row],[EA19]]-VLOOKUP($U$1,A:F,6,))/VLOOKUP($U$1,A:F,6,))*100)+100</f>
        <v>120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133.720111433</v>
      </c>
      <c r="F212" s="76">
        <f>IF(VLOOKUP(A212,Database!$A:$AS,MATCH($F$1,Database!$A$1:$AS$1,0),FALSE)=0,#N/A,VLOOKUP(A212,Database!$A:$AS,MATCH($F$1,Database!$A$1:$AS$1,0),FALSE))</f>
        <v>107.6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113.04039089052992</v>
      </c>
      <c r="L212" s="76">
        <f>(((Table134567891011121314151617343[[#This Row],[EA19]]-VLOOKUP($U$1,A:F,6,))/VLOOKUP($U$1,A:F,6,))*100)+100</f>
        <v>120.22346368715083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133.87111155900001</v>
      </c>
      <c r="F213" s="76">
        <f>IF(VLOOKUP(A213,Database!$A:$AS,MATCH($F$1,Database!$A$1:$AS$1,0),FALSE)=0,#N/A,VLOOKUP(A213,Database!$A:$AS,MATCH($F$1,Database!$A$1:$AS$1,0),FALSE))</f>
        <v>108.3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113.16803895397109</v>
      </c>
      <c r="L213" s="76">
        <f>(((Table134567891011121314151617343[[#This Row],[EA19]]-VLOOKUP($U$1,A:F,6,))/VLOOKUP($U$1,A:F,6,))*100)+100</f>
        <v>121.00558659217877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134.37811198200001</v>
      </c>
      <c r="F214" s="76">
        <f>IF(VLOOKUP(A214,Database!$A:$AS,MATCH($F$1,Database!$A$1:$AS$1,0),FALSE)=0,#N/A,VLOOKUP(A214,Database!$A:$AS,MATCH($F$1,Database!$A$1:$AS$1,0),FALSE))</f>
        <v>107.9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113.59663212057416</v>
      </c>
      <c r="L214" s="76">
        <f>(((Table134567891011121314151617343[[#This Row],[EA19]]-VLOOKUP($U$1,A:F,6,))/VLOOKUP($U$1,A:F,6,))*100)+100</f>
        <v>120.55865921787711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108.7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113.80966067654548</v>
      </c>
      <c r="L215" s="76">
        <f>(((Table134567891011121314151617343[[#This Row],[EA19]]-VLOOKUP($U$1,A:F,6,))/VLOOKUP($U$1,A:F,6,))*100)+100</f>
        <v>121.45251396648045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133.62811135699999</v>
      </c>
      <c r="F216" s="76">
        <f>IF(VLOOKUP(A216,Database!$A:$AS,MATCH($F$1,Database!$A$1:$AS$1,0),FALSE)=0,#N/A,VLOOKUP(A216,Database!$A:$AS,MATCH($F$1,Database!$A$1:$AS$1,0),FALSE))</f>
        <v>108.1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112.9626185611357</v>
      </c>
      <c r="L216" s="76">
        <f>(((Table134567891011121314151617343[[#This Row],[EA19]]-VLOOKUP($U$1,A:F,6,))/VLOOKUP($U$1,A:F,6,))*100)+100</f>
        <v>120.78212290502793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133.37011114200001</v>
      </c>
      <c r="F217" s="76">
        <f>IF(VLOOKUP(A217,Database!$A:$AS,MATCH($F$1,Database!$A$1:$AS$1,0),FALSE)=0,#N/A,VLOOKUP(A217,Database!$A:$AS,MATCH($F$1,Database!$A$1:$AS$1,0),FALSE))</f>
        <v>108.5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112.74451789668889</v>
      </c>
      <c r="L217" s="76">
        <f>(((Table134567891011121314151617343[[#This Row],[EA19]]-VLOOKUP($U$1,A:F,6,))/VLOOKUP($U$1,A:F,6,))*100)+100</f>
        <v>121.22905027932961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133.78411148699999</v>
      </c>
      <c r="F218" s="76">
        <f>IF(VLOOKUP(A218,Database!$A:$AS,MATCH($F$1,Database!$A$1:$AS$1,0),FALSE)=0,#N/A,VLOOKUP(A218,Database!$A:$AS,MATCH($F$1,Database!$A$1:$AS$1,0),FALSE))</f>
        <v>109.5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113.09449338149889</v>
      </c>
      <c r="L218" s="76">
        <f>(((Table134567891011121314151617343[[#This Row],[EA19]]-VLOOKUP($U$1,A:F,6,))/VLOOKUP($U$1,A:F,6,))*100)+100</f>
        <v>122.3463687150838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133.676111397</v>
      </c>
      <c r="F219" s="76">
        <f>IF(VLOOKUP(A219,Database!$A:$AS,MATCH($F$1,Database!$A$1:$AS$1,0),FALSE)=0,#N/A,VLOOKUP(A219,Database!$A:$AS,MATCH($F$1,Database!$A$1:$AS$1,0),FALSE))</f>
        <v>109.3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113.00319542893976</v>
      </c>
      <c r="L219" s="76">
        <f>(((Table134567891011121314151617343[[#This Row],[EA19]]-VLOOKUP($U$1,A:F,6,))/VLOOKUP($U$1,A:F,6,))*100)+100</f>
        <v>122.12290502793296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131.23810936500001</v>
      </c>
      <c r="F220" s="76">
        <f>IF(VLOOKUP(A220,Database!$A:$AS,MATCH($F$1,Database!$A$1:$AS$1,0),FALSE)=0,#N/A,VLOOKUP(A220,Database!$A:$AS,MATCH($F$1,Database!$A$1:$AS$1,0),FALSE))</f>
        <v>108.8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110.94222868477675</v>
      </c>
      <c r="L220" s="76">
        <f>(((Table134567891011121314151617343[[#This Row],[EA19]]-VLOOKUP($U$1,A:F,6,))/VLOOKUP($U$1,A:F,6,))*100)+100</f>
        <v>121.56424581005587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132.044110037</v>
      </c>
      <c r="F221" s="76">
        <f>IF(VLOOKUP(A221,Database!$A:$AS,MATCH($F$1,Database!$A$1:$AS$1,0),FALSE)=0,#N/A,VLOOKUP(A221,Database!$A:$AS,MATCH($F$1,Database!$A$1:$AS$1,0),FALSE))</f>
        <v>110.1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111.62358192360171</v>
      </c>
      <c r="L221" s="76">
        <f>(((Table134567891011121314151617343[[#This Row],[EA19]]-VLOOKUP($U$1,A:F,6,))/VLOOKUP($U$1,A:F,6,))*100)+100</f>
        <v>123.0167597765363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128.66410722000001</v>
      </c>
      <c r="F222" s="76">
        <f>IF(VLOOKUP(A222,Database!$A:$AS,MATCH($F$1,Database!$A$1:$AS$1,0),FALSE)=0,#N/A,VLOOKUP(A222,Database!$A:$AS,MATCH($F$1,Database!$A$1:$AS$1,0),FALSE))</f>
        <v>106.9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108.76629414878401</v>
      </c>
      <c r="L222" s="76">
        <f>(((Table134567891011121314151617343[[#This Row],[EA19]]-VLOOKUP($U$1,A:F,6,))/VLOOKUP($U$1,A:F,6,))*100)+100</f>
        <v>119.44134078212291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124.611103843</v>
      </c>
      <c r="F223" s="76">
        <f>IF(VLOOKUP(A223,Database!$A:$AS,MATCH($F$1,Database!$A$1:$AS$1,0),FALSE)=0,#N/A,VLOOKUP(A223,Database!$A:$AS,MATCH($F$1,Database!$A$1:$AS$1,0),FALSE))</f>
        <v>107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105.34008487400132</v>
      </c>
      <c r="L223" s="76">
        <f>(((Table134567891011121314151617343[[#This Row],[EA19]]-VLOOKUP($U$1,A:F,6,))/VLOOKUP($U$1,A:F,6,))*100)+100</f>
        <v>119.55307262569832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126.476105397</v>
      </c>
      <c r="F224" s="76">
        <f>IF(VLOOKUP(A224,Database!$A:$AS,MATCH($F$1,Database!$A$1:$AS$1,0),FALSE)=0,#N/A,VLOOKUP(A224,Database!$A:$AS,MATCH($F$1,Database!$A$1:$AS$1,0),FALSE))</f>
        <v>106.1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106.9166652583307</v>
      </c>
      <c r="L224" s="76">
        <f>(((Table134567891011121314151617343[[#This Row],[EA19]]-VLOOKUP($U$1,A:F,6,))/VLOOKUP($U$1,A:F,6,))*100)+100</f>
        <v>118.54748603351955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123.143102619</v>
      </c>
      <c r="F225" s="76">
        <f>IF(VLOOKUP(A225,Database!$A:$AS,MATCH($F$1,Database!$A$1:$AS$1,0),FALSE)=0,#N/A,VLOOKUP(A225,Database!$A:$AS,MATCH($F$1,Database!$A$1:$AS$1,0),FALSE))</f>
        <v>105.6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104.09910899976359</v>
      </c>
      <c r="L225" s="76">
        <f>(((Table134567891011121314151617343[[#This Row],[EA19]]-VLOOKUP($U$1,A:F,6,))/VLOOKUP($U$1,A:F,6,))*100)+100</f>
        <v>117.98882681564245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122.528102107</v>
      </c>
      <c r="F226" s="76">
        <f>IF(VLOOKUP(A226,Database!$A:$AS,MATCH($F$1,Database!$A$1:$AS$1,0),FALSE)=0,#N/A,VLOOKUP(A226,Database!$A:$AS,MATCH($F$1,Database!$A$1:$AS$1,0),FALSE))</f>
        <v>104.8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103.57921788144672</v>
      </c>
      <c r="L226" s="76">
        <f>(((Table134567891011121314151617343[[#This Row],[EA19]]-VLOOKUP($U$1,A:F,6,))/VLOOKUP($U$1,A:F,6,))*100)+100</f>
        <v>117.09497206703909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115.21509601299999</v>
      </c>
      <c r="F227" s="76">
        <f>IF(VLOOKUP(A227,Database!$A:$AS,MATCH($F$1,Database!$A$1:$AS$1,0),FALSE)=0,#N/A,VLOOKUP(A227,Database!$A:$AS,MATCH($F$1,Database!$A$1:$AS$1,0),FALSE))</f>
        <v>102.3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97.397163001356489</v>
      </c>
      <c r="L227" s="76">
        <f>(((Table134567891011121314151617343[[#This Row],[EA19]]-VLOOKUP($U$1,A:F,6,))/VLOOKUP($U$1,A:F,6,))*100)+100</f>
        <v>114.30167597765363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112.45109370900001</v>
      </c>
      <c r="F228" s="76">
        <f>IF(VLOOKUP(A228,Database!$A:$AS,MATCH($F$1,Database!$A$1:$AS$1,0),FALSE)=0,#N/A,VLOOKUP(A228,Database!$A:$AS,MATCH($F$1,Database!$A$1:$AS$1,0),FALSE))</f>
        <v>98.5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95.060611696409126</v>
      </c>
      <c r="L228" s="76">
        <f>(((Table134567891011121314151617343[[#This Row],[EA19]]-VLOOKUP($U$1,A:F,6,))/VLOOKUP($U$1,A:F,6,))*100)+100</f>
        <v>110.05586592178771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106.59308882800001</v>
      </c>
      <c r="F229" s="76">
        <f>IF(VLOOKUP(A229,Database!$A:$AS,MATCH($F$1,Database!$A$1:$AS$1,0),FALSE)=0,#N/A,VLOOKUP(A229,Database!$A:$AS,MATCH($F$1,Database!$A$1:$AS$1,0),FALSE))</f>
        <v>94.9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90.10854312205214</v>
      </c>
      <c r="L229" s="76">
        <f>(((Table134567891011121314151617343[[#This Row],[EA19]]-VLOOKUP($U$1,A:F,6,))/VLOOKUP($U$1,A:F,6,))*100)+100</f>
        <v>106.03351955307264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105.615088013</v>
      </c>
      <c r="F230" s="76">
        <f>IF(VLOOKUP(A230,Database!$A:$AS,MATCH($F$1,Database!$A$1:$AS$1,0),FALSE)=0,#N/A,VLOOKUP(A230,Database!$A:$AS,MATCH($F$1,Database!$A$1:$AS$1,0),FALSE))</f>
        <v>91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89.281789440544415</v>
      </c>
      <c r="L230" s="76">
        <f>(((Table134567891011121314151617343[[#This Row],[EA19]]-VLOOKUP($U$1,A:F,6,))/VLOOKUP($U$1,A:F,6,))*100)+100</f>
        <v>101.67597765363128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94.72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89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92.427790788446515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89.028184016769018</v>
      </c>
      <c r="L231" s="76">
        <f>(((Table134567891011121314151617343[[#This Row],[EA19]]-VLOOKUP($U$1,A:F,6,))/VLOOKUP($U$1,A:F,6,))*100)+100</f>
        <v>99.441340782122907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102.565085471</v>
      </c>
      <c r="F232" s="76">
        <f>IF(VLOOKUP(A232,Database!$A:$AS,MATCH($F$1,Database!$A$1:$AS$1,0),FALSE)=0,#N/A,VLOOKUP(A232,Database!$A:$AS,MATCH($F$1,Database!$A$1:$AS$1,0),FALSE))</f>
        <v>87.8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86.703467631879619</v>
      </c>
      <c r="L232" s="76">
        <f>(((Table134567891011121314151617343[[#This Row],[EA19]]-VLOOKUP($U$1,A:F,6,))/VLOOKUP($U$1,A:F,6,))*100)+100</f>
        <v>98.100558659217867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103.44708620599999</v>
      </c>
      <c r="F233" s="76">
        <f>IF(VLOOKUP(A233,Database!$A:$AS,MATCH($F$1,Database!$A$1:$AS$1,0),FALSE)=0,#N/A,VLOOKUP(A233,Database!$A:$AS,MATCH($F$1,Database!$A$1:$AS$1,0),FALSE))</f>
        <v>86.6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87.449067577779232</v>
      </c>
      <c r="L233" s="76">
        <f>(((Table134567891011121314151617343[[#This Row],[EA19]]-VLOOKUP($U$1,A:F,6,))/VLOOKUP($U$1,A:F,6,))*100)+100</f>
        <v>96.759776536312842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102.78408565300001</v>
      </c>
      <c r="F234" s="76">
        <f>IF(VLOOKUP(A234,Database!$A:$AS,MATCH($F$1,Database!$A$1:$AS$1,0),FALSE)=0,#N/A,VLOOKUP(A234,Database!$A:$AS,MATCH($F$1,Database!$A$1:$AS$1,0),FALSE))</f>
        <v>88.7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86.888599590812973</v>
      </c>
      <c r="L234" s="76">
        <f>(((Table134567891011121314151617343[[#This Row],[EA19]]-VLOOKUP($U$1,A:F,6,))/VLOOKUP($U$1,A:F,6,))*100)+100</f>
        <v>99.106145251396654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103.756086463</v>
      </c>
      <c r="F235" s="76">
        <f>IF(VLOOKUP(A235,Database!$A:$AS,MATCH($F$1,Database!$A$1:$AS$1,0),FALSE)=0,#N/A,VLOOKUP(A235,Database!$A:$AS,MATCH($F$1,Database!$A$1:$AS$1,0),FALSE))</f>
        <v>89.2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87.710281163845195</v>
      </c>
      <c r="L235" s="76">
        <f>(((Table134567891011121314151617343[[#This Row],[EA19]]-VLOOKUP($U$1,A:F,6,))/VLOOKUP($U$1,A:F,6,))*100)+100</f>
        <v>99.664804469273747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104.742087285</v>
      </c>
      <c r="F236" s="76">
        <f>IF(VLOOKUP(A236,Database!$A:$AS,MATCH($F$1,Database!$A$1:$AS$1,0),FALSE)=0,#N/A,VLOOKUP(A236,Database!$A:$AS,MATCH($F$1,Database!$A$1:$AS$1,0),FALSE))</f>
        <v>89.4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88.543797656935382</v>
      </c>
      <c r="L236" s="76">
        <f>(((Table134567891011121314151617343[[#This Row],[EA19]]-VLOOKUP($U$1,A:F,6,))/VLOOKUP($U$1,A:F,6,))*100)+100</f>
        <v>99.888268156424587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105.20408767000001</v>
      </c>
      <c r="F237" s="76">
        <f>IF(VLOOKUP(A237,Database!$A:$AS,MATCH($F$1,Database!$A$1:$AS$1,0),FALSE)=0,#N/A,VLOOKUP(A237,Database!$A:$AS,MATCH($F$1,Database!$A$1:$AS$1,0),FALSE))</f>
        <v>89.5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88.934350009549476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91.6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89.824505047423713</v>
      </c>
      <c r="L238" s="76">
        <f>(((Table134567891011121314151617343[[#This Row],[EA19]]-VLOOKUP($U$1,A:F,6,))/VLOOKUP($U$1,A:F,6,))*100)+100</f>
        <v>102.3463687150838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105.981088318</v>
      </c>
      <c r="F239" s="76">
        <f>IF(VLOOKUP(A239,Database!$A:$AS,MATCH($F$1,Database!$A$1:$AS$1,0),FALSE)=0,#N/A,VLOOKUP(A239,Database!$A:$AS,MATCH($F$1,Database!$A$1:$AS$1,0),FALSE))</f>
        <v>91.3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89.591188057550369</v>
      </c>
      <c r="L239" s="76">
        <f>(((Table134567891011121314151617343[[#This Row],[EA19]]-VLOOKUP($U$1,A:F,6,))/VLOOKUP($U$1,A:F,6,))*100)+100</f>
        <v>102.01117318435755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105.542087952</v>
      </c>
      <c r="F240" s="76">
        <f>IF(VLOOKUP(A240,Database!$A:$AS,MATCH($F$1,Database!$A$1:$AS$1,0),FALSE)=0,#N/A,VLOOKUP(A240,Database!$A:$AS,MATCH($F$1,Database!$A$1:$AS$1,0),FALSE))</f>
        <v>91.5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89.220078787284848</v>
      </c>
      <c r="L240" s="76">
        <f>(((Table134567891011121314151617343[[#This Row],[EA19]]-VLOOKUP($U$1,A:F,6,))/VLOOKUP($U$1,A:F,6,))*100)+100</f>
        <v>102.23463687150839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104.96008746699999</v>
      </c>
      <c r="F241" s="76">
        <f>IF(VLOOKUP(A241,Database!$A:$AS,MATCH($F$1,Database!$A$1:$AS$1,0),FALSE)=0,#N/A,VLOOKUP(A241,Database!$A:$AS,MATCH($F$1,Database!$A$1:$AS$1,0),FALSE))</f>
        <v>91.5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88.728084265160604</v>
      </c>
      <c r="L241" s="76">
        <f>(((Table134567891011121314151617343[[#This Row],[EA19]]-VLOOKUP($U$1,A:F,6,))/VLOOKUP($U$1,A:F,6,))*100)+100</f>
        <v>102.23463687150839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104.05308671100001</v>
      </c>
      <c r="F242" s="76">
        <f>IF(VLOOKUP(A242,Database!$A:$AS,MATCH($F$1,Database!$A$1:$AS$1,0),FALSE)=0,#N/A,VLOOKUP(A242,Database!$A:$AS,MATCH($F$1,Database!$A$1:$AS$1,0),FALSE))</f>
        <v>93.1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87.961350533805501</v>
      </c>
      <c r="L242" s="76">
        <f>(((Table134567891011121314151617343[[#This Row],[EA19]]-VLOOKUP($U$1,A:F,6,))/VLOOKUP($U$1,A:F,6,))*100)+100</f>
        <v>104.02234636871508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92.6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87.963886587620564</v>
      </c>
      <c r="L243" s="76">
        <f>(((Table134567891011121314151617343[[#This Row],[EA19]]-VLOOKUP($U$1,A:F,6,))/VLOOKUP($U$1,A:F,6,))*100)+100</f>
        <v>103.46368715083798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106.343088619</v>
      </c>
      <c r="F244" s="76">
        <f>IF(VLOOKUP(A244,Database!$A:$AS,MATCH($F$1,Database!$A$1:$AS$1,0),FALSE)=0,#N/A,VLOOKUP(A244,Database!$A:$AS,MATCH($F$1,Database!$A$1:$AS$1,0),FALSE))</f>
        <v>94.3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89.897205268342418</v>
      </c>
      <c r="L244" s="76">
        <f>(((Table134567891011121314151617343[[#This Row],[EA19]]-VLOOKUP($U$1,A:F,6,))/VLOOKUP($U$1,A:F,6,))*100)+100</f>
        <v>105.3631284916201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106.705088921</v>
      </c>
      <c r="F245" s="76">
        <f>IF(VLOOKUP(A245,Database!$A:$AS,MATCH($F$1,Database!$A$1:$AS$1,0),FALSE)=0,#N/A,VLOOKUP(A245,Database!$A:$AS,MATCH($F$1,Database!$A$1:$AS$1,0),FALSE))</f>
        <v>94.7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90.203222479979829</v>
      </c>
      <c r="L245" s="76">
        <f>(((Table134567891011121314151617343[[#This Row],[EA19]]-VLOOKUP($U$1,A:F,6,))/VLOOKUP($U$1,A:F,6,))*100)+100</f>
        <v>105.8100558659218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106.230088525</v>
      </c>
      <c r="F246" s="76">
        <f>IF(VLOOKUP(A246,Database!$A:$AS,MATCH($F$1,Database!$A$1:$AS$1,0),FALSE)=0,#N/A,VLOOKUP(A246,Database!$A:$AS,MATCH($F$1,Database!$A$1:$AS$1,0),FALSE))</f>
        <v>96.5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89.80168055886125</v>
      </c>
      <c r="L246" s="76">
        <f>(((Table134567891011121314151617343[[#This Row],[EA19]]-VLOOKUP($U$1,A:F,6,))/VLOOKUP($U$1,A:F,6,))*100)+100</f>
        <v>107.82122905027933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106.319088599</v>
      </c>
      <c r="F247" s="76">
        <f>IF(VLOOKUP(A247,Database!$A:$AS,MATCH($F$1,Database!$A$1:$AS$1,0),FALSE)=0,#N/A,VLOOKUP(A247,Database!$A:$AS,MATCH($F$1,Database!$A$1:$AS$1,0),FALSE))</f>
        <v>96.6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89.876916834440394</v>
      </c>
      <c r="L247" s="76">
        <f>(((Table134567891011121314151617343[[#This Row],[EA19]]-VLOOKUP($U$1,A:F,6,))/VLOOKUP($U$1,A:F,6,))*100)+100</f>
        <v>107.93296089385474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96.2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88.864185842445835</v>
      </c>
      <c r="L248" s="76">
        <f>(((Table134567891011121314151617343[[#This Row],[EA19]]-VLOOKUP($U$1,A:F,6,))/VLOOKUP($U$1,A:F,6,))*100)+100</f>
        <v>107.48603351955308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104.221086851</v>
      </c>
      <c r="F249" s="76">
        <f>IF(VLOOKUP(A249,Database!$A:$AS,MATCH($F$1,Database!$A$1:$AS$1,0),FALSE)=0,#N/A,VLOOKUP(A249,Database!$A:$AS,MATCH($F$1,Database!$A$1:$AS$1,0),FALSE))</f>
        <v>97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88.1033695711197</v>
      </c>
      <c r="L249" s="76">
        <f>(((Table134567891011121314151617343[[#This Row],[EA19]]-VLOOKUP($U$1,A:F,6,))/VLOOKUP($U$1,A:F,6,))*100)+100</f>
        <v>108.37988826815642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104.85808738199999</v>
      </c>
      <c r="F250" s="76">
        <f>IF(VLOOKUP(A250,Database!$A:$AS,MATCH($F$1,Database!$A$1:$AS$1,0),FALSE)=0,#N/A,VLOOKUP(A250,Database!$A:$AS,MATCH($F$1,Database!$A$1:$AS$1,0),FALSE))</f>
        <v>97.2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88.641858421076975</v>
      </c>
      <c r="L250" s="76">
        <f>(((Table134567891011121314151617343[[#This Row],[EA19]]-VLOOKUP($U$1,A:F,6,))/VLOOKUP($U$1,A:F,6,))*100)+100</f>
        <v>108.60335195530726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98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89.182883324849342</v>
      </c>
      <c r="L251" s="76">
        <f>(((Table134567891011121314151617343[[#This Row],[EA19]]-VLOOKUP($U$1,A:F,6,))/VLOOKUP($U$1,A:F,6,))*100)+100</f>
        <v>109.49720670391062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108.02409002</v>
      </c>
      <c r="F252" s="76">
        <f>IF(VLOOKUP(A252,Database!$A:$AS,MATCH($F$1,Database!$A$1:$AS$1,0),FALSE)=0,#N/A,VLOOKUP(A252,Database!$A:$AS,MATCH($F$1,Database!$A$1:$AS$1,0),FALSE))</f>
        <v>98.9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91.318240993038017</v>
      </c>
      <c r="L252" s="76">
        <f>(((Table134567891011121314151617343[[#This Row],[EA19]]-VLOOKUP($U$1,A:F,6,))/VLOOKUP($U$1,A:F,6,))*100)+100</f>
        <v>110.50279329608939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99.6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89.071296938388173</v>
      </c>
      <c r="L253" s="76">
        <f>(((Table134567891011121314151617343[[#This Row],[EA19]]-VLOOKUP($U$1,A:F,6,))/VLOOKUP($U$1,A:F,6,))*100)+100</f>
        <v>111.28491620111731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105.853088211</v>
      </c>
      <c r="F254" s="76">
        <f>IF(VLOOKUP(A254,Database!$A:$AS,MATCH($F$1,Database!$A$1:$AS$1,0),FALSE)=0,#N/A,VLOOKUP(A254,Database!$A:$AS,MATCH($F$1,Database!$A$1:$AS$1,0),FALSE))</f>
        <v>99.1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89.482983076457757</v>
      </c>
      <c r="L254" s="76">
        <f>(((Table134567891011121314151617343[[#This Row],[EA19]]-VLOOKUP($U$1,A:F,6,))/VLOOKUP($U$1,A:F,6,))*100)+100</f>
        <v>110.72625698324022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106.278088565</v>
      </c>
      <c r="F255" s="76">
        <f>IF(VLOOKUP(A255,Database!$A:$AS,MATCH($F$1,Database!$A$1:$AS$1,0),FALSE)=0,#N/A,VLOOKUP(A255,Database!$A:$AS,MATCH($F$1,Database!$A$1:$AS$1,0),FALSE))</f>
        <v>100.1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89.842257426665327</v>
      </c>
      <c r="L255" s="76">
        <f>(((Table134567891011121314151617343[[#This Row],[EA19]]-VLOOKUP($U$1,A:F,6,))/VLOOKUP($U$1,A:F,6,))*100)+100</f>
        <v>111.8435754189944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105.414087845</v>
      </c>
      <c r="F256" s="76">
        <f>IF(VLOOKUP(A256,Database!$A:$AS,MATCH($F$1,Database!$A$1:$AS$1,0),FALSE)=0,#N/A,VLOOKUP(A256,Database!$A:$AS,MATCH($F$1,Database!$A$1:$AS$1,0),FALSE))</f>
        <v>100.2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89.111873806192222</v>
      </c>
      <c r="L256" s="76">
        <f>(((Table134567891011121314151617343[[#This Row],[EA19]]-VLOOKUP($U$1,A:F,6,))/VLOOKUP($U$1,A:F,6,))*100)+100</f>
        <v>111.95530726256983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104.91808743199999</v>
      </c>
      <c r="F257" s="76">
        <f>IF(VLOOKUP(A257,Database!$A:$AS,MATCH($F$1,Database!$A$1:$AS$1,0),FALSE)=0,#N/A,VLOOKUP(A257,Database!$A:$AS,MATCH($F$1,Database!$A$1:$AS$1,0),FALSE))</f>
        <v>99.8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88.692579505832043</v>
      </c>
      <c r="L257" s="76">
        <f>(((Table134567891011121314151617343[[#This Row],[EA19]]-VLOOKUP($U$1,A:F,6,))/VLOOKUP($U$1,A:F,6,))*100)+100</f>
        <v>111.50837988826815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104.056086713</v>
      </c>
      <c r="F258" s="76">
        <f>IF(VLOOKUP(A258,Database!$A:$AS,MATCH($F$1,Database!$A$1:$AS$1,0),FALSE)=0,#N/A,VLOOKUP(A258,Database!$A:$AS,MATCH($F$1,Database!$A$1:$AS$1,0),FALSE))</f>
        <v>100.4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87.963886587620564</v>
      </c>
      <c r="L258" s="76">
        <f>(((Table134567891011121314151617343[[#This Row],[EA19]]-VLOOKUP($U$1,A:F,6,))/VLOOKUP($U$1,A:F,6,))*100)+100</f>
        <v>112.17877094972067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104.45408704499999</v>
      </c>
      <c r="F259" s="76">
        <f>IF(VLOOKUP(A259,Database!$A:$AS,MATCH($F$1,Database!$A$1:$AS$1,0),FALSE)=0,#N/A,VLOOKUP(A259,Database!$A:$AS,MATCH($F$1,Database!$A$1:$AS$1,0),FALSE))</f>
        <v>99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88.300336450111018</v>
      </c>
      <c r="L259" s="76">
        <f>(((Table134567891011121314151617343[[#This Row],[EA19]]-VLOOKUP($U$1,A:F,6,))/VLOOKUP($U$1,A:F,6,))*100)+100</f>
        <v>110.61452513966481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104.675087229</v>
      </c>
      <c r="F260" s="76">
        <f>IF(VLOOKUP(A260,Database!$A:$AS,MATCH($F$1,Database!$A$1:$AS$1,0),FALSE)=0,#N/A,VLOOKUP(A260,Database!$A:$AS,MATCH($F$1,Database!$A$1:$AS$1,0),FALSE))</f>
        <v>100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88.487159112151318</v>
      </c>
      <c r="L260" s="76">
        <f>(((Table134567891011121314151617343[[#This Row],[EA19]]-VLOOKUP($U$1,A:F,6,))/VLOOKUP($U$1,A:F,6,))*100)+100</f>
        <v>111.73184357541899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104.579087149</v>
      </c>
      <c r="F261" s="76">
        <f>IF(VLOOKUP(A261,Database!$A:$AS,MATCH($F$1,Database!$A$1:$AS$1,0),FALSE)=0,#N/A,VLOOKUP(A261,Database!$A:$AS,MATCH($F$1,Database!$A$1:$AS$1,0),FALSE))</f>
        <v>100.1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88.406005376543206</v>
      </c>
      <c r="L261" s="76">
        <f>(((Table134567891011121314151617343[[#This Row],[EA19]]-VLOOKUP($U$1,A:F,6,))/VLOOKUP($U$1,A:F,6,))*100)+100</f>
        <v>111.8435754189944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99.1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87.203070316294429</v>
      </c>
      <c r="L262" s="76">
        <f>(((Table134567891011121314151617343[[#This Row],[EA19]]-VLOOKUP($U$1,A:F,6,))/VLOOKUP($U$1,A:F,6,))*100)+100</f>
        <v>110.72625698324022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101.65708471400001</v>
      </c>
      <c r="F263" s="76">
        <f>IF(VLOOKUP(A263,Database!$A:$AS,MATCH($F$1,Database!$A$1:$AS$1,0),FALSE)=0,#N/A,VLOOKUP(A263,Database!$A:$AS,MATCH($F$1,Database!$A$1:$AS$1,0),FALSE))</f>
        <v>98.8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85.935888548971036</v>
      </c>
      <c r="L263" s="76">
        <f>(((Table134567891011121314151617343[[#This Row],[EA19]]-VLOOKUP($U$1,A:F,6,))/VLOOKUP($U$1,A:F,6,))*100)+100</f>
        <v>110.39106145251397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99.1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85.474326677699835</v>
      </c>
      <c r="L264" s="76">
        <f>(((Table134567891011121314151617343[[#This Row],[EA19]]-VLOOKUP($U$1,A:F,6,))/VLOOKUP($U$1,A:F,6,))*100)+100</f>
        <v>110.72625698324022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102.30708525599999</v>
      </c>
      <c r="F265" s="76">
        <f>IF(VLOOKUP(A265,Database!$A:$AS,MATCH($F$1,Database!$A$1:$AS$1,0),FALSE)=0,#N/A,VLOOKUP(A265,Database!$A:$AS,MATCH($F$1,Database!$A$1:$AS$1,0),FALSE))</f>
        <v>98.5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86.485366967432782</v>
      </c>
      <c r="L265" s="76">
        <f>(((Table134567891011121314151617343[[#This Row],[EA19]]-VLOOKUP($U$1,A:F,6,))/VLOOKUP($U$1,A:F,6,))*100)+100</f>
        <v>110.05586592178771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100.689083908</v>
      </c>
      <c r="F266" s="76">
        <f>IF(VLOOKUP(A266,Database!$A:$AS,MATCH($F$1,Database!$A$1:$AS$1,0),FALSE)=0,#N/A,VLOOKUP(A266,Database!$A:$AS,MATCH($F$1,Database!$A$1:$AS$1,0),FALSE))</f>
        <v>97.7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98.428961748633881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85.117588382152704</v>
      </c>
      <c r="L266" s="76">
        <f>(((Table134567891011121314151617343[[#This Row],[EA19]]-VLOOKUP($U$1,A:F,6,))/VLOOKUP($U$1,A:F,6,))*100)+100</f>
        <v>109.16201117318437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101.79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99.468082890000005</v>
      </c>
      <c r="F267" s="76">
        <f>IF(VLOOKUP(A267,Database!$A:$AS,MATCH($F$1,Database!$A$1:$AS$1,0),FALSE)=0,#N/A,VLOOKUP(A267,Database!$A:$AS,MATCH($F$1,Database!$A$1:$AS$1,0),FALSE))</f>
        <v>98.4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99.326697892271667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84.085414306964253</v>
      </c>
      <c r="L267" s="76">
        <f>(((Table134567891011121314151617343[[#This Row],[EA19]]-VLOOKUP($U$1,A:F,6,))/VLOOKUP($U$1,A:F,6,))*100)+100</f>
        <v>109.9441340782123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100.65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97.916081597000002</v>
      </c>
      <c r="F268" s="76">
        <f>IF(VLOOKUP(A268,Database!$A:$AS,MATCH($F$1,Database!$A$1:$AS$1,0),FALSE)=0,#N/A,VLOOKUP(A268,Database!$A:$AS,MATCH($F$1,Database!$A$1:$AS$1,0),FALSE))</f>
        <v>98.2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98.214285714285722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82.773428914914746</v>
      </c>
      <c r="L268" s="76">
        <f>(((Table134567891011121314151617343[[#This Row],[EA19]]-VLOOKUP($U$1,A:F,6,))/VLOOKUP($U$1,A:F,6,))*100)+100</f>
        <v>109.72067039106146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100.98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97.134080944999994</v>
      </c>
      <c r="F269" s="76">
        <f>IF(VLOOKUP(A269,Database!$A:$AS,MATCH($F$1,Database!$A$1:$AS$1,0),FALSE)=0,#N/A,VLOOKUP(A269,Database!$A:$AS,MATCH($F$1,Database!$A$1:$AS$1,0),FALSE))</f>
        <v>97.4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98.536299765807968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82.112364109991802</v>
      </c>
      <c r="L269" s="76">
        <f>(((Table134567891011121314151617343[[#This Row],[EA19]]-VLOOKUP($U$1,A:F,6,))/VLOOKUP($U$1,A:F,6,))*100)+100</f>
        <v>108.8268156424581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97.623081353000003</v>
      </c>
      <c r="F270" s="76">
        <f>IF(VLOOKUP(A270,Database!$A:$AS,MATCH($F$1,Database!$A$1:$AS$1,0),FALSE)=0,#N/A,VLOOKUP(A270,Database!$A:$AS,MATCH($F$1,Database!$A$1:$AS$1,0),FALSE))</f>
        <v>98.3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82.525740951168345</v>
      </c>
      <c r="L270" s="76">
        <f>(((Table134567891011121314151617343[[#This Row],[EA19]]-VLOOKUP($U$1,A:F,6,))/VLOOKUP($U$1,A:F,6,))*100)+100</f>
        <v>109.83240223463687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97.689081408000007</v>
      </c>
      <c r="F271" s="76">
        <f>IF(VLOOKUP(A271,Database!$A:$AS,MATCH($F$1,Database!$A$1:$AS$1,0),FALSE)=0,#N/A,VLOOKUP(A271,Database!$A:$AS,MATCH($F$1,Database!$A$1:$AS$1,0),FALSE))</f>
        <v>97.4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82.581534144398944</v>
      </c>
      <c r="L271" s="76">
        <f>(((Table134567891011121314151617343[[#This Row],[EA19]]-VLOOKUP($U$1,A:F,6,))/VLOOKUP($U$1,A:F,6,))*100)+100</f>
        <v>108.8268156424581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97.7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97.092115534738483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81.959355504173104</v>
      </c>
      <c r="L272" s="76">
        <f>(((Table134567891011121314151617343[[#This Row],[EA19]]-VLOOKUP($U$1,A:F,6,))/VLOOKUP($U$1,A:F,6,))*100)+100</f>
        <v>109.16201117318437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101.72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98.873082393999994</v>
      </c>
      <c r="F273" s="76">
        <f>IF(VLOOKUP(A273,Database!$A:$AS,MATCH($F$1,Database!$A$1:$AS$1,0),FALSE)=0,#N/A,VLOOKUP(A273,Database!$A:$AS,MATCH($F$1,Database!$A$1:$AS$1,0),FALSE))</f>
        <v>98.4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99.258391881342689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83.58243021633551</v>
      </c>
      <c r="L273" s="76">
        <f>(((Table134567891011121314151617343[[#This Row],[EA19]]-VLOOKUP($U$1,A:F,6,))/VLOOKUP($U$1,A:F,6,))*100)+100</f>
        <v>109.9441340782123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96.6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80.950005917547102</v>
      </c>
      <c r="L274" s="76">
        <f>(((Table134567891011121314151617343[[#This Row],[EA19]]-VLOOKUP($U$1,A:F,6,))/VLOOKUP($U$1,A:F,6,))*100)+100</f>
        <v>107.93296089385474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97.97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96.244080202999996</v>
      </c>
      <c r="F275" s="76">
        <f>IF(VLOOKUP(A275,Database!$A:$AS,MATCH($F$1,Database!$A$1:$AS$1,0),FALSE)=0,#N/A,VLOOKUP(A275,Database!$A:$AS,MATCH($F$1,Database!$A$1:$AS$1,0),FALSE))</f>
        <v>95.8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95.599141295862609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81.360001352509727</v>
      </c>
      <c r="L275" s="76">
        <f>(((Table134567891011121314151617343[[#This Row],[EA19]]-VLOOKUP($U$1,A:F,6,))/VLOOKUP($U$1,A:F,6,))*100)+100</f>
        <v>107.0391061452514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97.96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93.968078306999999</v>
      </c>
      <c r="F276" s="76">
        <f>IF(VLOOKUP(A276,Database!$A:$AS,MATCH($F$1,Database!$A$1:$AS$1,0),FALSE)=0,#N/A,VLOOKUP(A276,Database!$A:$AS,MATCH($F$1,Database!$A$1:$AS$1,0),FALSE))</f>
        <v>95.1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95.589383294301314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79.435981538030774</v>
      </c>
      <c r="L276" s="76">
        <f>(((Table134567891011121314151617343[[#This Row],[EA19]]-VLOOKUP($U$1,A:F,6,))/VLOOKUP($U$1,A:F,6,))*100)+100</f>
        <v>106.25698324022346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98.84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94.364078637000006</v>
      </c>
      <c r="F277" s="76">
        <f>IF(VLOOKUP(A277,Database!$A:$AS,MATCH($F$1,Database!$A$1:$AS$1,0),FALSE)=0,#N/A,VLOOKUP(A277,Database!$A:$AS,MATCH($F$1,Database!$A$1:$AS$1,0),FALSE))</f>
        <v>95.6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96.448087431693992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79.770740697414269</v>
      </c>
      <c r="L277" s="76">
        <f>(((Table134567891011121314151617343[[#This Row],[EA19]]-VLOOKUP($U$1,A:F,6,))/VLOOKUP($U$1,A:F,6,))*100)+100</f>
        <v>106.81564245810056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95.140079283000006</v>
      </c>
      <c r="F278" s="76">
        <f>IF(VLOOKUP(A278,Database!$A:$AS,MATCH($F$1,Database!$A$1:$AS$1,0),FALSE)=0,#N/A,VLOOKUP(A278,Database!$A:$AS,MATCH($F$1,Database!$A$1:$AS$1,0),FALSE))</f>
        <v>95.2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96.311475409836063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80.426733393016349</v>
      </c>
      <c r="L278" s="76">
        <f>(((Table134567891011121314151617343[[#This Row],[EA19]]-VLOOKUP($U$1,A:F,6,))/VLOOKUP($U$1,A:F,6,))*100)+100</f>
        <v>106.36871508379889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94.609078840999999</v>
      </c>
      <c r="F279" s="76">
        <f>IF(VLOOKUP(A279,Database!$A:$AS,MATCH($F$1,Database!$A$1:$AS$1,0),FALSE)=0,#N/A,VLOOKUP(A279,Database!$A:$AS,MATCH($F$1,Database!$A$1:$AS$1,0),FALSE))</f>
        <v>95.3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79.977851793356592</v>
      </c>
      <c r="L279" s="76">
        <f>(((Table134567891011121314151617343[[#This Row],[EA19]]-VLOOKUP($U$1,A:F,6,))/VLOOKUP($U$1,A:F,6,))*100)+100</f>
        <v>106.4804469273743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99.91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95.406079504999994</v>
      </c>
      <c r="F280" s="76">
        <f>IF(VLOOKUP(A280,Database!$A:$AS,MATCH($F$1,Database!$A$1:$AS$1,0),FALSE)=0,#N/A,VLOOKUP(A280,Database!$A:$AS,MATCH($F$1,Database!$A$1:$AS$1,0),FALSE))</f>
        <v>96.4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97.492193598750973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80.651596869045619</v>
      </c>
      <c r="L280" s="76">
        <f>(((Table134567891011121314151617343[[#This Row],[EA19]]-VLOOKUP($U$1,A:F,6,))/VLOOKUP($U$1,A:F,6,))*100)+100</f>
        <v>107.70949720670392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94.380078650000002</v>
      </c>
      <c r="F281" s="76">
        <f>IF(VLOOKUP(A281,Database!$A:$AS,MATCH($F$1,Database!$A$1:$AS$1,0),FALSE)=0,#N/A,VLOOKUP(A281,Database!$A:$AS,MATCH($F$1,Database!$A$1:$AS$1,0),FALSE))</f>
        <v>96.6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79.784266319733831</v>
      </c>
      <c r="L281" s="76">
        <f>(((Table134567891011121314151617343[[#This Row],[EA19]]-VLOOKUP($U$1,A:F,6,))/VLOOKUP($U$1,A:F,6,))*100)+100</f>
        <v>107.93296089385474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101.12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96.8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98.672911787665882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80.259353813324594</v>
      </c>
      <c r="L282" s="76">
        <f>(((Table134567891011121314151617343[[#This Row],[EA19]]-VLOOKUP($U$1,A:F,6,))/VLOOKUP($U$1,A:F,6,))*100)+100</f>
        <v>108.15642458100558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96.8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81.005799110777673</v>
      </c>
      <c r="L283" s="76">
        <f>(((Table134567891011121314151617343[[#This Row],[EA19]]-VLOOKUP($U$1,A:F,6,))/VLOOKUP($U$1,A:F,6,))*100)+100</f>
        <v>108.15642458100558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99.11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96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96.711553473848554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81.015097976175213</v>
      </c>
      <c r="L284" s="76">
        <f>(((Table134567891011121314151617343[[#This Row],[EA19]]-VLOOKUP($U$1,A:F,6,))/VLOOKUP($U$1,A:F,6,))*100)+100</f>
        <v>107.26256983240224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98.38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96.649080541000004</v>
      </c>
      <c r="F285" s="76">
        <f>IF(VLOOKUP(A285,Database!$A:$AS,MATCH($F$1,Database!$A$1:$AS$1,0),FALSE)=0,#N/A,VLOOKUP(A285,Database!$A:$AS,MATCH($F$1,Database!$A$1:$AS$1,0),FALSE))</f>
        <v>96.4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95.999219359875084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81.702368675029163</v>
      </c>
      <c r="L285" s="76">
        <f>(((Table134567891011121314151617343[[#This Row],[EA19]]-VLOOKUP($U$1,A:F,6,))/VLOOKUP($U$1,A:F,6,))*100)+100</f>
        <v>107.70949720670392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99.05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96.65300546448087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81.433546925827258</v>
      </c>
      <c r="L286" s="76">
        <f>(((Table134567891011121314151617343[[#This Row],[EA19]]-VLOOKUP($U$1,A:F,6,))/VLOOKUP($U$1,A:F,6,))*100)+100</f>
        <v>107.93296089385474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98.92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95.599079665999994</v>
      </c>
      <c r="F287" s="76">
        <f>IF(VLOOKUP(A287,Database!$A:$AS,MATCH($F$1,Database!$A$1:$AS$1,0),FALSE)=0,#N/A,VLOOKUP(A287,Database!$A:$AS,MATCH($F$1,Database!$A$1:$AS$1,0),FALSE))</f>
        <v>96.1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96.526151444184222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80.814749691815337</v>
      </c>
      <c r="L287" s="76">
        <f>(((Table134567891011121314151617343[[#This Row],[EA19]]-VLOOKUP($U$1,A:F,6,))/VLOOKUP($U$1,A:F,6,))*100)+100</f>
        <v>107.37430167597765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100.71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96.430080357999998</v>
      </c>
      <c r="F288" s="76">
        <f>IF(VLOOKUP(A288,Database!$A:$AS,MATCH($F$1,Database!$A$1:$AS$1,0),FALSE)=0,#N/A,VLOOKUP(A288,Database!$A:$AS,MATCH($F$1,Database!$A$1:$AS$1,0),FALSE))</f>
        <v>97.4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98.272833723653392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81.517236715250462</v>
      </c>
      <c r="L288" s="76">
        <f>(((Table134567891011121314151617343[[#This Row],[EA19]]-VLOOKUP($U$1,A:F,6,))/VLOOKUP($U$1,A:F,6,))*100)+100</f>
        <v>108.8268156424581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96.676080562999999</v>
      </c>
      <c r="F289" s="76">
        <f>IF(VLOOKUP(A289,Database!$A:$AS,MATCH($F$1,Database!$A$1:$AS$1,0),FALSE)=0,#N/A,VLOOKUP(A289,Database!$A:$AS,MATCH($F$1,Database!$A$1:$AS$1,0),FALSE))</f>
        <v>97.2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81.72519316274628</v>
      </c>
      <c r="L289" s="76">
        <f>(((Table134567891011121314151617343[[#This Row],[EA19]]-VLOOKUP($U$1,A:F,6,))/VLOOKUP($U$1,A:F,6,))*100)+100</f>
        <v>108.60335195530726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98.01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96.9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95.638173302107731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81.619524236314106</v>
      </c>
      <c r="L290" s="76">
        <f>(((Table134567891011121314151617343[[#This Row],[EA19]]-VLOOKUP($U$1,A:F,6,))/VLOOKUP($U$1,A:F,6,))*100)+100</f>
        <v>108.26815642458101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99.37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97.6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96.965261514441849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82.0963024330118</v>
      </c>
      <c r="L291" s="76">
        <f>(((Table134567891011121314151617343[[#This Row],[EA19]]-VLOOKUP($U$1,A:F,6,))/VLOOKUP($U$1,A:F,6,))*100)+100</f>
        <v>109.05027932960893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96.482080401999994</v>
      </c>
      <c r="F292" s="76">
        <f>IF(VLOOKUP(A292,Database!$A:$AS,MATCH($F$1,Database!$A$1:$AS$1,0),FALSE)=0,#N/A,VLOOKUP(A292,Database!$A:$AS,MATCH($F$1,Database!$A$1:$AS$1,0),FALSE))</f>
        <v>97.1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81.561194989268429</v>
      </c>
      <c r="L292" s="76">
        <f>(((Table134567891011121314151617343[[#This Row],[EA19]]-VLOOKUP($U$1,A:F,6,))/VLOOKUP($U$1,A:F,6,))*100)+100</f>
        <v>108.49162011173183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99.09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97.517081263999998</v>
      </c>
      <c r="F293" s="76">
        <f>IF(VLOOKUP(A293,Database!$A:$AS,MATCH($F$1,Database!$A$1:$AS$1,0),FALSE)=0,#N/A,VLOOKUP(A293,Database!$A:$AS,MATCH($F$1,Database!$A$1:$AS$1,0),FALSE))</f>
        <v>98.6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96.692037470725992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82.436133700870812</v>
      </c>
      <c r="L293" s="76">
        <f>(((Table134567891011121314151617343[[#This Row],[EA19]]-VLOOKUP($U$1,A:F,6,))/VLOOKUP($U$1,A:F,6,))*100)+100</f>
        <v>110.16759776536313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97.21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97.127080938999995</v>
      </c>
      <c r="F294" s="76">
        <f>IF(VLOOKUP(A294,Database!$A:$AS,MATCH($F$1,Database!$A$1:$AS$1,0),FALSE)=0,#N/A,VLOOKUP(A294,Database!$A:$AS,MATCH($F$1,Database!$A$1:$AS$1,0),FALSE))</f>
        <v>97.8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94.857533177205298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82.10644664996282</v>
      </c>
      <c r="L294" s="76">
        <f>(((Table134567891011121314151617343[[#This Row],[EA19]]-VLOOKUP($U$1,A:F,6,))/VLOOKUP($U$1,A:F,6,))*100)+100</f>
        <v>109.27374301675977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96.643080535999999</v>
      </c>
      <c r="F295" s="76">
        <f>IF(VLOOKUP(A295,Database!$A:$AS,MATCH($F$1,Database!$A$1:$AS$1,0),FALSE)=0,#N/A,VLOOKUP(A295,Database!$A:$AS,MATCH($F$1,Database!$A$1:$AS$1,0),FALSE))</f>
        <v>97.3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81.697296566553661</v>
      </c>
      <c r="L295" s="76">
        <f>(((Table134567891011121314151617343[[#This Row],[EA19]]-VLOOKUP($U$1,A:F,6,))/VLOOKUP($U$1,A:F,6,))*100)+100</f>
        <v>108.71508379888267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100.13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98.1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97.706869633099132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81.616988182499014</v>
      </c>
      <c r="L296" s="76">
        <f>(((Table134567891011121314151617343[[#This Row],[EA19]]-VLOOKUP($U$1,A:F,6,))/VLOOKUP($U$1,A:F,6,))*100)+100</f>
        <v>109.60893854748603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97.020080849999999</v>
      </c>
      <c r="F297" s="76">
        <f>IF(VLOOKUP(A297,Database!$A:$AS,MATCH($F$1,Database!$A$1:$AS$1,0),FALSE)=0,#N/A,VLOOKUP(A297,Database!$A:$AS,MATCH($F$1,Database!$A$1:$AS$1,0),FALSE))</f>
        <v>96.4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95.940671350507401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82.015994048957168</v>
      </c>
      <c r="L297" s="76">
        <f>(((Table134567891011121314151617343[[#This Row],[EA19]]-VLOOKUP($U$1,A:F,6,))/VLOOKUP($U$1,A:F,6,))*100)+100</f>
        <v>107.70949720670392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97.260081049999997</v>
      </c>
      <c r="F298" s="76">
        <f>IF(VLOOKUP(A298,Database!$A:$AS,MATCH($F$1,Database!$A$1:$AS$1,0),FALSE)=0,#N/A,VLOOKUP(A298,Database!$A:$AS,MATCH($F$1,Database!$A$1:$AS$1,0),FALSE))</f>
        <v>97.4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82.218878387977455</v>
      </c>
      <c r="L298" s="76">
        <f>(((Table134567891011121314151617343[[#This Row],[EA19]]-VLOOKUP($U$1,A:F,6,))/VLOOKUP($U$1,A:F,6,))*100)+100</f>
        <v>108.8268156424581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96.816080679999999</v>
      </c>
      <c r="F299" s="76">
        <f>IF(VLOOKUP(A299,Database!$A:$AS,MATCH($F$1,Database!$A$1:$AS$1,0),FALSE)=0,#N/A,VLOOKUP(A299,Database!$A:$AS,MATCH($F$1,Database!$A$1:$AS$1,0),FALSE))</f>
        <v>97.1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81.843542360789911</v>
      </c>
      <c r="L299" s="76">
        <f>(((Table134567891011121314151617343[[#This Row],[EA19]]-VLOOKUP($U$1,A:F,6,))/VLOOKUP($U$1,A:F,6,))*100)+100</f>
        <v>108.49162011173183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96.78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96.423080353000003</v>
      </c>
      <c r="F300" s="76">
        <f>IF(VLOOKUP(A300,Database!$A:$AS,MATCH($F$1,Database!$A$1:$AS$1,0),FALSE)=0,#N/A,VLOOKUP(A300,Database!$A:$AS,MATCH($F$1,Database!$A$1:$AS$1,0),FALSE))</f>
        <v>96.8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94.437939110070261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81.511319256066841</v>
      </c>
      <c r="L300" s="76">
        <f>(((Table134567891011121314151617343[[#This Row],[EA19]]-VLOOKUP($U$1,A:F,6,))/VLOOKUP($U$1,A:F,6,))*100)+100</f>
        <v>108.15642458100558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99.65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96.651080543000006</v>
      </c>
      <c r="F301" s="76">
        <f>IF(VLOOKUP(A301,Database!$A:$AS,MATCH($F$1,Database!$A$1:$AS$1,0),FALSE)=0,#N/A,VLOOKUP(A301,Database!$A:$AS,MATCH($F$1,Database!$A$1:$AS$1,0),FALSE))</f>
        <v>98.2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97.238485558157691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81.704059378136122</v>
      </c>
      <c r="L301" s="76">
        <f>(((Table134567891011121314151617343[[#This Row],[EA19]]-VLOOKUP($U$1,A:F,6,))/VLOOKUP($U$1,A:F,6,))*100)+100</f>
        <v>109.72067039106146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96.855080713000007</v>
      </c>
      <c r="F302" s="76">
        <f>IF(VLOOKUP(A302,Database!$A:$AS,MATCH($F$1,Database!$A$1:$AS$1,0),FALSE)=0,#N/A,VLOOKUP(A302,Database!$A:$AS,MATCH($F$1,Database!$A$1:$AS$1,0),FALSE))</f>
        <v>97.6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81.876511066303379</v>
      </c>
      <c r="L302" s="76">
        <f>(((Table134567891011121314151617343[[#This Row],[EA19]]-VLOOKUP($U$1,A:F,6,))/VLOOKUP($U$1,A:F,6,))*100)+100</f>
        <v>109.05027932960893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100.02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98.111081759000001</v>
      </c>
      <c r="F303" s="76">
        <f>IF(VLOOKUP(A303,Database!$A:$AS,MATCH($F$1,Database!$A$1:$AS$1,0),FALSE)=0,#N/A,VLOOKUP(A303,Database!$A:$AS,MATCH($F$1,Database!$A$1:$AS$1,0),FALSE))</f>
        <v>100.3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97.599531615925045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82.938272439946061</v>
      </c>
      <c r="L303" s="76">
        <f>(((Table134567891011121314151617343[[#This Row],[EA19]]-VLOOKUP($U$1,A:F,6,))/VLOOKUP($U$1,A:F,6,))*100)+100</f>
        <v>112.06703910614524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98.837082363999997</v>
      </c>
      <c r="F304" s="76">
        <f>IF(VLOOKUP(A304,Database!$A:$AS,MATCH($F$1,Database!$A$1:$AS$1,0),FALSE)=0,#N/A,VLOOKUP(A304,Database!$A:$AS,MATCH($F$1,Database!$A$1:$AS$1,0),FALSE))</f>
        <v>100.4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83.55199756548248</v>
      </c>
      <c r="L304" s="76">
        <f>(((Table134567891011121314151617343[[#This Row],[EA19]]-VLOOKUP($U$1,A:F,6,))/VLOOKUP($U$1,A:F,6,))*100)+100</f>
        <v>112.17877094972067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99.755083128999999</v>
      </c>
      <c r="F305" s="76">
        <f>IF(VLOOKUP(A305,Database!$A:$AS,MATCH($F$1,Database!$A$1:$AS$1,0),FALSE)=0,#N/A,VLOOKUP(A305,Database!$A:$AS,MATCH($F$1,Database!$A$1:$AS$1,0),FALSE))</f>
        <v>99.4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84.328030162235123</v>
      </c>
      <c r="L305" s="76">
        <f>(((Table134567891011121314151617343[[#This Row],[EA19]]-VLOOKUP($U$1,A:F,6,))/VLOOKUP($U$1,A:F,6,))*100)+100</f>
        <v>111.06145251396649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100.29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100.93408411199999</v>
      </c>
      <c r="F306" s="76">
        <f>IF(VLOOKUP(A306,Database!$A:$AS,MATCH($F$1,Database!$A$1:$AS$1,0),FALSE)=0,#N/A,VLOOKUP(A306,Database!$A:$AS,MATCH($F$1,Database!$A$1:$AS$1,0),FALSE))</f>
        <v>100.2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97.862997658079621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85.324699478095027</v>
      </c>
      <c r="L306" s="76">
        <f>(((Table134567891011121314151617343[[#This Row],[EA19]]-VLOOKUP($U$1,A:F,6,))/VLOOKUP($U$1,A:F,6,))*100)+100</f>
        <v>111.95530726256983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100.21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101.121084268</v>
      </c>
      <c r="F307" s="76">
        <f>IF(VLOOKUP(A307,Database!$A:$AS,MATCH($F$1,Database!$A$1:$AS$1,0),FALSE)=0,#N/A,VLOOKUP(A307,Database!$A:$AS,MATCH($F$1,Database!$A$1:$AS$1,0),FALSE))</f>
        <v>100.4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97.784933645589376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85.482780192389257</v>
      </c>
      <c r="L307" s="76">
        <f>(((Table134567891011121314151617343[[#This Row],[EA19]]-VLOOKUP($U$1,A:F,6,))/VLOOKUP($U$1,A:F,6,))*100)+100</f>
        <v>112.17877094972067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99.19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102.068085057</v>
      </c>
      <c r="F308" s="76">
        <f>IF(VLOOKUP(A308,Database!$A:$AS,MATCH($F$1,Database!$A$1:$AS$1,0),FALSE)=0,#N/A,VLOOKUP(A308,Database!$A:$AS,MATCH($F$1,Database!$A$1:$AS$1,0),FALSE))</f>
        <v>100.9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96.789617486338798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86.283327979965975</v>
      </c>
      <c r="L308" s="76">
        <f>(((Table134567891011121314151617343[[#This Row],[EA19]]-VLOOKUP($U$1,A:F,6,))/VLOOKUP($U$1,A:F,6,))*100)+100</f>
        <v>112.73743016759778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100.09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99.788083157000003</v>
      </c>
      <c r="F309" s="76">
        <f>IF(VLOOKUP(A309,Database!$A:$AS,MATCH($F$1,Database!$A$1:$AS$1,0),FALSE)=0,#N/A,VLOOKUP(A309,Database!$A:$AS,MATCH($F$1,Database!$A$1:$AS$1,0),FALSE))</f>
        <v>99.7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97.667837626854023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84.355926759273103</v>
      </c>
      <c r="L309" s="76">
        <f>(((Table134567891011121314151617343[[#This Row],[EA19]]-VLOOKUP($U$1,A:F,6,))/VLOOKUP($U$1,A:F,6,))*100)+100</f>
        <v>111.39664804469274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101.16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101.183084319</v>
      </c>
      <c r="F310" s="76">
        <f>IF(VLOOKUP(A310,Database!$A:$AS,MATCH($F$1,Database!$A$1:$AS$1,0),FALSE)=0,#N/A,VLOOKUP(A310,Database!$A:$AS,MATCH($F$1,Database!$A$1:$AS$1,0),FALSE))</f>
        <v>100.3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98.711943793911004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85.535191979405937</v>
      </c>
      <c r="L310" s="76">
        <f>(((Table134567891011121314151617343[[#This Row],[EA19]]-VLOOKUP($U$1,A:F,6,))/VLOOKUP($U$1,A:F,6,))*100)+100</f>
        <v>112.06703910614524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100.561083801</v>
      </c>
      <c r="F311" s="76">
        <f>IF(VLOOKUP(A311,Database!$A:$AS,MATCH($F$1,Database!$A$1:$AS$1,0),FALSE)=0,#N/A,VLOOKUP(A311,Database!$A:$AS,MATCH($F$1,Database!$A$1:$AS$1,0),FALSE))</f>
        <v>100.7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85.009383401060092</v>
      </c>
      <c r="L311" s="76">
        <f>(((Table134567891011121314151617343[[#This Row],[EA19]]-VLOOKUP($U$1,A:F,6,))/VLOOKUP($U$1,A:F,6,))*100)+100</f>
        <v>112.51396648044692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100.48808373999999</v>
      </c>
      <c r="F312" s="76">
        <f>IF(VLOOKUP(A312,Database!$A:$AS,MATCH($F$1,Database!$A$1:$AS$1,0),FALSE)=0,#N/A,VLOOKUP(A312,Database!$A:$AS,MATCH($F$1,Database!$A$1:$AS$1,0),FALSE))</f>
        <v>99.9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96.955503512880554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84.947672747800524</v>
      </c>
      <c r="L312" s="76">
        <f>(((Table134567891011121314151617343[[#This Row],[EA19]]-VLOOKUP($U$1,A:F,6,))/VLOOKUP($U$1,A:F,6,))*100)+100</f>
        <v>111.62011173184358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100.299083583</v>
      </c>
      <c r="F313" s="76">
        <f>IF(VLOOKUP(A313,Database!$A:$AS,MATCH($F$1,Database!$A$1:$AS$1,0),FALSE)=0,#N/A,VLOOKUP(A313,Database!$A:$AS,MATCH($F$1,Database!$A$1:$AS$1,0),FALSE))</f>
        <v>100.2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97.287275565964094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84.787901331244711</v>
      </c>
      <c r="L313" s="76">
        <f>(((Table134567891011121314151617343[[#This Row],[EA19]]-VLOOKUP($U$1,A:F,6,))/VLOOKUP($U$1,A:F,6,))*100)+100</f>
        <v>111.95530726256983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101.46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101.84608487200001</v>
      </c>
      <c r="F314" s="76">
        <f>IF(VLOOKUP(A314,Database!$A:$AS,MATCH($F$1,Database!$A$1:$AS$1,0),FALSE)=0,#N/A,VLOOKUP(A314,Database!$A:$AS,MATCH($F$1,Database!$A$1:$AS$1,0),FALSE))</f>
        <v>102.7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99.004683840749408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86.095659966372196</v>
      </c>
      <c r="L314" s="76">
        <f>(((Table134567891011121314151617343[[#This Row],[EA19]]-VLOOKUP($U$1,A:F,6,))/VLOOKUP($U$1,A:F,6,))*100)+100</f>
        <v>114.74860335195531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100.83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101.450084542</v>
      </c>
      <c r="F315" s="76">
        <f>IF(VLOOKUP(A315,Database!$A:$AS,MATCH($F$1,Database!$A$1:$AS$1,0),FALSE)=0,#N/A,VLOOKUP(A315,Database!$A:$AS,MATCH($F$1,Database!$A$1:$AS$1,0),FALSE))</f>
        <v>101.1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98.389929742388759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85.760900806988687</v>
      </c>
      <c r="L315" s="76">
        <f>(((Table134567891011121314151617343[[#This Row],[EA19]]-VLOOKUP($U$1,A:F,6,))/VLOOKUP($U$1,A:F,6,))*100)+100</f>
        <v>112.9608938547486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102.35608529700001</v>
      </c>
      <c r="F316" s="76">
        <f>IF(VLOOKUP(A316,Database!$A:$AS,MATCH($F$1,Database!$A$1:$AS$1,0),FALSE)=0,#N/A,VLOOKUP(A316,Database!$A:$AS,MATCH($F$1,Database!$A$1:$AS$1,0),FALSE))</f>
        <v>100.6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86.526789186790339</v>
      </c>
      <c r="L316" s="76">
        <f>(((Table134567891011121314151617343[[#This Row],[EA19]]-VLOOKUP($U$1,A:F,6,))/VLOOKUP($U$1,A:F,6,))*100)+100</f>
        <v>112.4022346368715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102.55208546</v>
      </c>
      <c r="F317" s="76">
        <f>IF(VLOOKUP(A317,Database!$A:$AS,MATCH($F$1,Database!$A$1:$AS$1,0),FALSE)=0,#N/A,VLOOKUP(A317,Database!$A:$AS,MATCH($F$1,Database!$A$1:$AS$1,0),FALSE))</f>
        <v>101.6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86.692478063375134</v>
      </c>
      <c r="L317" s="76">
        <f>(((Table134567891011121314151617343[[#This Row],[EA19]]-VLOOKUP($U$1,A:F,6,))/VLOOKUP($U$1,A:F,6,))*100)+100</f>
        <v>113.5195530726257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100.349083624</v>
      </c>
      <c r="F318" s="76">
        <f>IF(VLOOKUP(A318,Database!$A:$AS,MATCH($F$1,Database!$A$1:$AS$1,0),FALSE)=0,#N/A,VLOOKUP(A318,Database!$A:$AS,MATCH($F$1,Database!$A$1:$AS$1,0),FALSE))</f>
        <v>100.2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84.830168901310373</v>
      </c>
      <c r="L318" s="76">
        <f>(((Table134567891011121314151617343[[#This Row],[EA19]]-VLOOKUP($U$1,A:F,6,))/VLOOKUP($U$1,A:F,6,))*100)+100</f>
        <v>111.95530726256983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99.31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100.662083885</v>
      </c>
      <c r="F319" s="76">
        <f>IF(VLOOKUP(A319,Database!$A:$AS,MATCH($F$1,Database!$A$1:$AS$1,0),FALSE)=0,#N/A,VLOOKUP(A319,Database!$A:$AS,MATCH($F$1,Database!$A$1:$AS$1,0),FALSE))</f>
        <v>101.2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96.906713505074165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85.094763893590255</v>
      </c>
      <c r="L319" s="76">
        <f>(((Table134567891011121314151617343[[#This Row],[EA19]]-VLOOKUP($U$1,A:F,6,))/VLOOKUP($U$1,A:F,6,))*100)+100</f>
        <v>113.07262569832403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99.14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100.800084</v>
      </c>
      <c r="F320" s="76">
        <f>IF(VLOOKUP(A320,Database!$A:$AS,MATCH($F$1,Database!$A$1:$AS$1,0),FALSE)=0,#N/A,VLOOKUP(A320,Database!$A:$AS,MATCH($F$1,Database!$A$1:$AS$1,0),FALSE))</f>
        <v>101.2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96.740827478532395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85.211422388526927</v>
      </c>
      <c r="L320" s="76">
        <f>(((Table134567891011121314151617343[[#This Row],[EA19]]-VLOOKUP($U$1,A:F,6,))/VLOOKUP($U$1,A:F,6,))*100)+100</f>
        <v>113.07262569832403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101.06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102.14108511800001</v>
      </c>
      <c r="F321" s="76">
        <f>IF(VLOOKUP(A321,Database!$A:$AS,MATCH($F$1,Database!$A$1:$AS$1,0),FALSE)=0,#N/A,VLOOKUP(A321,Database!$A:$AS,MATCH($F$1,Database!$A$1:$AS$1,0),FALSE))</f>
        <v>101.2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98.614363778298198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86.345038633225542</v>
      </c>
      <c r="L321" s="76">
        <f>(((Table134567891011121314151617343[[#This Row],[EA19]]-VLOOKUP($U$1,A:F,6,))/VLOOKUP($U$1,A:F,6,))*100)+100</f>
        <v>113.07262569832403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101.901084918</v>
      </c>
      <c r="F322" s="76">
        <f>IF(VLOOKUP(A322,Database!$A:$AS,MATCH($F$1,Database!$A$1:$AS$1,0),FALSE)=0,#N/A,VLOOKUP(A322,Database!$A:$AS,MATCH($F$1,Database!$A$1:$AS$1,0),FALSE))</f>
        <v>101.4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97.472677595628411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86.142154294205227</v>
      </c>
      <c r="L322" s="76">
        <f>(((Table134567891011121314151617343[[#This Row],[EA19]]-VLOOKUP($U$1,A:F,6,))/VLOOKUP($U$1,A:F,6,))*100)+100</f>
        <v>113.29608938547487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102.179085149</v>
      </c>
      <c r="F323" s="76">
        <f>IF(VLOOKUP(A323,Database!$A:$AS,MATCH($F$1,Database!$A$1:$AS$1,0),FALSE)=0,#N/A,VLOOKUP(A323,Database!$A:$AS,MATCH($F$1,Database!$A$1:$AS$1,0),FALSE))</f>
        <v>102.8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86.377161986340184</v>
      </c>
      <c r="L323" s="76">
        <f>(((Table134567891011121314151617343[[#This Row],[EA19]]-VLOOKUP($U$1,A:F,6,))/VLOOKUP($U$1,A:F,6,))*100)+100</f>
        <v>114.86033519553072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103.222086018</v>
      </c>
      <c r="F324" s="76">
        <f>IF(VLOOKUP(A324,Database!$A:$AS,MATCH($F$1,Database!$A$1:$AS$1,0),FALSE)=0,#N/A,VLOOKUP(A324,Database!$A:$AS,MATCH($F$1,Database!$A$1:$AS$1,0),FALSE))</f>
        <v>102.6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87.258863509525014</v>
      </c>
      <c r="L324" s="76">
        <f>(((Table134567891011121314151617343[[#This Row],[EA19]]-VLOOKUP($U$1,A:F,6,))/VLOOKUP($U$1,A:F,6,))*100)+100</f>
        <v>114.63687150837988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100.76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103.255086046</v>
      </c>
      <c r="F325" s="76">
        <f>IF(VLOOKUP(A325,Database!$A:$AS,MATCH($F$1,Database!$A$1:$AS$1,0),FALSE)=0,#N/A,VLOOKUP(A325,Database!$A:$AS,MATCH($F$1,Database!$A$1:$AS$1,0),FALSE))</f>
        <v>102.5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98.321623731459795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87.286760106562994</v>
      </c>
      <c r="L325" s="76">
        <f>(((Table134567891011121314151617343[[#This Row],[EA19]]-VLOOKUP($U$1,A:F,6,))/VLOOKUP($U$1,A:F,6,))*100)+100</f>
        <v>114.52513966480447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104.23508686300001</v>
      </c>
      <c r="F326" s="76">
        <f>IF(VLOOKUP(A326,Database!$A:$AS,MATCH($F$1,Database!$A$1:$AS$1,0),FALSE)=0,#N/A,VLOOKUP(A326,Database!$A:$AS,MATCH($F$1,Database!$A$1:$AS$1,0),FALSE))</f>
        <v>101.9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98.663153786104601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88.115204491177678</v>
      </c>
      <c r="L326" s="76">
        <f>(((Table134567891011121314151617343[[#This Row],[EA19]]-VLOOKUP($U$1,A:F,6,))/VLOOKUP($U$1,A:F,6,))*100)+100</f>
        <v>113.85474860335196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100.09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97.667837626854023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87.482881634000833</v>
      </c>
      <c r="L327" s="76">
        <f>(((Table134567891011121314151617343[[#This Row],[EA19]]-VLOOKUP($U$1,A:F,6,))/VLOOKUP($U$1,A:F,6,))*100)+100</f>
        <v>114.86033519553072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101.41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103.291086076</v>
      </c>
      <c r="F328" s="76">
        <f>IF(VLOOKUP(A328,Database!$A:$AS,MATCH($F$1,Database!$A$1:$AS$1,0),FALSE)=0,#N/A,VLOOKUP(A328,Database!$A:$AS,MATCH($F$1,Database!$A$1:$AS$1,0),FALSE))</f>
        <v>102.4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98.955893832943005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87.317192757416038</v>
      </c>
      <c r="L328" s="76">
        <f>(((Table134567891011121314151617343[[#This Row],[EA19]]-VLOOKUP($U$1,A:F,6,))/VLOOKUP($U$1,A:F,6,))*100)+100</f>
        <v>114.41340782122906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101.05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103.300086083</v>
      </c>
      <c r="F329" s="76">
        <f>IF(VLOOKUP(A329,Database!$A:$AS,MATCH($F$1,Database!$A$1:$AS$1,0),FALSE)=0,#N/A,VLOOKUP(A329,Database!$A:$AS,MATCH($F$1,Database!$A$1:$AS$1,0),FALSE))</f>
        <v>103.2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98.604605776736918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87.324800919706618</v>
      </c>
      <c r="L329" s="76">
        <f>(((Table134567891011121314151617343[[#This Row],[EA19]]-VLOOKUP($U$1,A:F,6,))/VLOOKUP($U$1,A:F,6,))*100)+100</f>
        <v>115.3072625698324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103.29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104.48308706900001</v>
      </c>
      <c r="F330" s="76">
        <f>IF(VLOOKUP(A330,Database!$A:$AS,MATCH($F$1,Database!$A$1:$AS$1,0),FALSE)=0,#N/A,VLOOKUP(A330,Database!$A:$AS,MATCH($F$1,Database!$A$1:$AS$1,0),FALSE))</f>
        <v>103.6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100.7903981264637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88.324851640935094</v>
      </c>
      <c r="L330" s="76">
        <f>(((Table134567891011121314151617343[[#This Row],[EA19]]-VLOOKUP($U$1,A:F,6,))/VLOOKUP($U$1,A:F,6,))*100)+100</f>
        <v>115.75418994413407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102.03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104.489087074</v>
      </c>
      <c r="F331" s="76">
        <f>IF(VLOOKUP(A331,Database!$A:$AS,MATCH($F$1,Database!$A$1:$AS$1,0),FALSE)=0,#N/A,VLOOKUP(A331,Database!$A:$AS,MATCH($F$1,Database!$A$1:$AS$1,0),FALSE))</f>
        <v>103.2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99.560889929742387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88.329923749410582</v>
      </c>
      <c r="L331" s="76">
        <f>(((Table134567891011121314151617343[[#This Row],[EA19]]-VLOOKUP($U$1,A:F,6,))/VLOOKUP($U$1,A:F,6,))*100)+100</f>
        <v>115.3072625698324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102.58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104.231086859</v>
      </c>
      <c r="F332" s="76">
        <f>IF(VLOOKUP(A332,Database!$A:$AS,MATCH($F$1,Database!$A$1:$AS$1,0),FALSE)=0,#N/A,VLOOKUP(A332,Database!$A:$AS,MATCH($F$1,Database!$A$1:$AS$1,0),FALSE))</f>
        <v>104.8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100.09758001561279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88.11182308496376</v>
      </c>
      <c r="L332" s="76">
        <f>(((Table134567891011121314151617343[[#This Row],[EA19]]-VLOOKUP($U$1,A:F,6,))/VLOOKUP($U$1,A:F,6,))*100)+100</f>
        <v>117.09497206703909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102.87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104.63808719799999</v>
      </c>
      <c r="F333" s="76">
        <f>IF(VLOOKUP(A333,Database!$A:$AS,MATCH($F$1,Database!$A$1:$AS$1,0),FALSE)=0,#N/A,VLOOKUP(A333,Database!$A:$AS,MATCH($F$1,Database!$A$1:$AS$1,0),FALSE))</f>
        <v>105.5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100.38056206088993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88.455881109744794</v>
      </c>
      <c r="L333" s="76">
        <f>(((Table134567891011121314151617343[[#This Row],[EA19]]-VLOOKUP($U$1,A:F,6,))/VLOOKUP($U$1,A:F,6,))*100)+100</f>
        <v>117.87709497206704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103.59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105.31708776399999</v>
      </c>
      <c r="F334" s="76">
        <f>IF(VLOOKUP(A334,Database!$A:$AS,MATCH($F$1,Database!$A$1:$AS$1,0),FALSE)=0,#N/A,VLOOKUP(A334,Database!$A:$AS,MATCH($F$1,Database!$A$1:$AS$1,0),FALSE))</f>
        <v>105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101.0831381733021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89.02987471903063</v>
      </c>
      <c r="L334" s="76">
        <f>(((Table134567891011121314151617343[[#This Row],[EA19]]-VLOOKUP($U$1,A:F,6,))/VLOOKUP($U$1,A:F,6,))*100)+100</f>
        <v>117.31843575418995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104.13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106.417088681</v>
      </c>
      <c r="F335" s="76">
        <f>IF(VLOOKUP(A335,Database!$A:$AS,MATCH($F$1,Database!$A$1:$AS$1,0),FALSE)=0,#N/A,VLOOKUP(A335,Database!$A:$AS,MATCH($F$1,Database!$A$1:$AS$1,0),FALSE))</f>
        <v>105.7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101.61007025761123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89.959761273155465</v>
      </c>
      <c r="L335" s="76">
        <f>(((Table134567891011121314151617343[[#This Row],[EA19]]-VLOOKUP($U$1,A:F,6,))/VLOOKUP($U$1,A:F,6,))*100)+100</f>
        <v>118.10055865921788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104.47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107.61608968</v>
      </c>
      <c r="F336" s="76">
        <f>IF(VLOOKUP(A336,Database!$A:$AS,MATCH($F$1,Database!$A$1:$AS$1,0),FALSE)=0,#N/A,VLOOKUP(A336,Database!$A:$AS,MATCH($F$1,Database!$A$1:$AS$1,0),FALSE))</f>
        <v>107.8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101.94184231069477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90.973337616703503</v>
      </c>
      <c r="L336" s="76">
        <f>(((Table134567891011121314151617343[[#This Row],[EA19]]-VLOOKUP($U$1,A:F,6,))/VLOOKUP($U$1,A:F,6,))*100)+100</f>
        <v>120.44692737430168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105.67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109.400091167</v>
      </c>
      <c r="F337" s="76">
        <f>IF(VLOOKUP(A337,Database!$A:$AS,MATCH($F$1,Database!$A$1:$AS$1,0),FALSE)=0,#N/A,VLOOKUP(A337,Database!$A:$AS,MATCH($F$1,Database!$A$1:$AS$1,0),FALSE))</f>
        <v>108.1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103.1128024980484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92.481444537036197</v>
      </c>
      <c r="L337" s="76">
        <f>(((Table134567891011121314151617343[[#This Row],[EA19]]-VLOOKUP($U$1,A:F,6,))/VLOOKUP($U$1,A:F,6,))*100)+100</f>
        <v>120.78212290502793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101.79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105.36608780500001</v>
      </c>
      <c r="F338" s="76">
        <f>IF(VLOOKUP(A338,Database!$A:$AS,MATCH($F$1,Database!$A$1:$AS$1,0),FALSE)=0,#N/A,VLOOKUP(A338,Database!$A:$AS,MATCH($F$1,Database!$A$1:$AS$1,0),FALSE))</f>
        <v>105.8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99.326697892271667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89.071296938388173</v>
      </c>
      <c r="L338" s="76">
        <f>(((Table134567891011121314151617343[[#This Row],[EA19]]-VLOOKUP($U$1,A:F,6,))/VLOOKUP($U$1,A:F,6,))*100)+100</f>
        <v>118.21229050279329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103.28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106.5600888</v>
      </c>
      <c r="F339" s="76">
        <f>IF(VLOOKUP(A339,Database!$A:$AS,MATCH($F$1,Database!$A$1:$AS$1,0),FALSE)=0,#N/A,VLOOKUP(A339,Database!$A:$AS,MATCH($F$1,Database!$A$1:$AS$1,0),FALSE))</f>
        <v>105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100.78064012490242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90.080646525014174</v>
      </c>
      <c r="L339" s="76">
        <f>(((Table134567891011121314151617343[[#This Row],[EA19]]-VLOOKUP($U$1,A:F,6,))/VLOOKUP($U$1,A:F,6,))*100)+100</f>
        <v>117.31843575418995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107.71308976100001</v>
      </c>
      <c r="F340" s="76">
        <f>IF(VLOOKUP(A340,Database!$A:$AS,MATCH($F$1,Database!$A$1:$AS$1,0),FALSE)=0,#N/A,VLOOKUP(A340,Database!$A:$AS,MATCH($F$1,Database!$A$1:$AS$1,0),FALSE))</f>
        <v>105.2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91.055336703865109</v>
      </c>
      <c r="L340" s="76">
        <f>(((Table134567891011121314151617343[[#This Row],[EA19]]-VLOOKUP($U$1,A:F,6,))/VLOOKUP($U$1,A:F,6,))*100)+100</f>
        <v>117.54189944134079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103.26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105.30608775499999</v>
      </c>
      <c r="F341" s="76">
        <f>IF(VLOOKUP(A341,Database!$A:$AS,MATCH($F$1,Database!$A$1:$AS$1,0),FALSE)=0,#N/A,VLOOKUP(A341,Database!$A:$AS,MATCH($F$1,Database!$A$1:$AS$1,0),FALSE))</f>
        <v>104.9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100.76112412177986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89.02057585363309</v>
      </c>
      <c r="L341" s="76">
        <f>(((Table134567891011121314151617343[[#This Row],[EA19]]-VLOOKUP($U$1,A:F,6,))/VLOOKUP($U$1,A:F,6,))*100)+100</f>
        <v>117.20670391061454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102.19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105.664088053</v>
      </c>
      <c r="F342" s="76">
        <f>IF(VLOOKUP(A342,Database!$A:$AS,MATCH($F$1,Database!$A$1:$AS$1,0),FALSE)=0,#N/A,VLOOKUP(A342,Database!$A:$AS,MATCH($F$1,Database!$A$1:$AS$1,0),FALSE))</f>
        <v>106.3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99.717017954722863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89.323211659056597</v>
      </c>
      <c r="L342" s="76">
        <f>(((Table134567891011121314151617343[[#This Row],[EA19]]-VLOOKUP($U$1,A:F,6,))/VLOOKUP($U$1,A:F,6,))*100)+100</f>
        <v>118.77094972067039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103.93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104.529087108</v>
      </c>
      <c r="F343" s="76">
        <f>IF(VLOOKUP(A343,Database!$A:$AS,MATCH($F$1,Database!$A$1:$AS$1,0),FALSE)=0,#N/A,VLOOKUP(A343,Database!$A:$AS,MATCH($F$1,Database!$A$1:$AS$1,0),FALSE))</f>
        <v>106.1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101.41491022638564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88.363737806477545</v>
      </c>
      <c r="L343" s="76">
        <f>(((Table134567891011121314151617343[[#This Row],[EA19]]-VLOOKUP($U$1,A:F,6,))/VLOOKUP($U$1,A:F,6,))*100)+100</f>
        <v>118.54748603351955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104.619087183</v>
      </c>
      <c r="F344" s="76">
        <f>IF(VLOOKUP(A344,Database!$A:$AS,MATCH($F$1,Database!$A$1:$AS$1,0),FALSE)=0,#N/A,VLOOKUP(A344,Database!$A:$AS,MATCH($F$1,Database!$A$1:$AS$1,0),FALSE))</f>
        <v>104.8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101.19047619047619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88.439819433610154</v>
      </c>
      <c r="L344" s="76">
        <f>(((Table134567891011121314151617343[[#This Row],[EA19]]-VLOOKUP($U$1,A:F,6,))/VLOOKUP($U$1,A:F,6,))*100)+100</f>
        <v>117.09497206703909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104.02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105.41708784799999</v>
      </c>
      <c r="F345" s="76">
        <f>IF(VLOOKUP(A345,Database!$A:$AS,MATCH($F$1,Database!$A$1:$AS$1,0),FALSE)=0,#N/A,VLOOKUP(A345,Database!$A:$AS,MATCH($F$1,Database!$A$1:$AS$1,0),FALSE))</f>
        <v>106.2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101.50273224043715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89.11440986085266</v>
      </c>
      <c r="L345" s="76">
        <f>(((Table134567891011121314151617343[[#This Row],[EA19]]-VLOOKUP($U$1,A:F,6,))/VLOOKUP($U$1,A:F,6,))*100)+100</f>
        <v>118.65921787709497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102.91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105.29508774599999</v>
      </c>
      <c r="F346" s="76">
        <f>IF(VLOOKUP(A346,Database!$A:$AS,MATCH($F$1,Database!$A$1:$AS$1,0),FALSE)=0,#N/A,VLOOKUP(A346,Database!$A:$AS,MATCH($F$1,Database!$A$1:$AS$1,0),FALSE))</f>
        <v>105.3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100.41959406713504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89.011276988235551</v>
      </c>
      <c r="L346" s="76">
        <f>(((Table134567891011121314151617343[[#This Row],[EA19]]-VLOOKUP($U$1,A:F,6,))/VLOOKUP($U$1,A:F,6,))*100)+100</f>
        <v>117.6536312849162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104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106.257088548</v>
      </c>
      <c r="F347" s="76">
        <f>IF(VLOOKUP(A347,Database!$A:$AS,MATCH($F$1,Database!$A$1:$AS$1,0),FALSE)=0,#N/A,VLOOKUP(A347,Database!$A:$AS,MATCH($F$1,Database!$A$1:$AS$1,0),FALSE))</f>
        <v>106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101.48321623731459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89.824505047423713</v>
      </c>
      <c r="L347" s="76">
        <f>(((Table134567891011121314151617343[[#This Row],[EA19]]-VLOOKUP($U$1,A:F,6,))/VLOOKUP($U$1,A:F,6,))*100)+100</f>
        <v>118.43575418994413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102.88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104.595087163</v>
      </c>
      <c r="F348" s="76">
        <f>IF(VLOOKUP(A348,Database!$A:$AS,MATCH($F$1,Database!$A$1:$AS$1,0),FALSE)=0,#N/A,VLOOKUP(A348,Database!$A:$AS,MATCH($F$1,Database!$A$1:$AS$1,0),FALSE))</f>
        <v>104.3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100.3903200624512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88.41953099970813</v>
      </c>
      <c r="L348" s="76">
        <f>(((Table134567891011121314151617343[[#This Row],[EA19]]-VLOOKUP($U$1,A:F,6,))/VLOOKUP($U$1,A:F,6,))*100)+100</f>
        <v>116.53631284916202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104.28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104.282086902</v>
      </c>
      <c r="F349" s="76">
        <f>IF(VLOOKUP(A349,Database!$A:$AS,MATCH($F$1,Database!$A$1:$AS$1,0),FALSE)=0,#N/A,VLOOKUP(A349,Database!$A:$AS,MATCH($F$1,Database!$A$1:$AS$1,0),FALSE))</f>
        <v>104.7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101.75644028103044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88.154936007428262</v>
      </c>
      <c r="L349" s="76">
        <f>(((Table134567891011121314151617343[[#This Row],[EA19]]-VLOOKUP($U$1,A:F,6,))/VLOOKUP($U$1,A:F,6,))*100)+100</f>
        <v>116.9832402234637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104.59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107.355089463</v>
      </c>
      <c r="F350" s="76">
        <f>IF(VLOOKUP(A350,Database!$A:$AS,MATCH($F$1,Database!$A$1:$AS$1,0),FALSE)=0,#N/A,VLOOKUP(A350,Database!$A:$AS,MATCH($F$1,Database!$A$1:$AS$1,0),FALSE))</f>
        <v>105.6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102.05893832943013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90.752700898441603</v>
      </c>
      <c r="L350" s="76">
        <f>(((Table134567891011121314151617343[[#This Row],[EA19]]-VLOOKUP($U$1,A:F,6,))/VLOOKUP($U$1,A:F,6,))*100)+100</f>
        <v>117.98882681564245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104.68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105.4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102.14676034348166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90.143202529827221</v>
      </c>
      <c r="L351" s="76">
        <f>(((Table134567891011121314151617343[[#This Row],[EA19]]-VLOOKUP($U$1,A:F,6,))/VLOOKUP($U$1,A:F,6,))*100)+100</f>
        <v>117.76536312849163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104.48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106.317088598</v>
      </c>
      <c r="F352" s="76">
        <f>IF(VLOOKUP(A352,Database!$A:$AS,MATCH($F$1,Database!$A$1:$AS$1,0),FALSE)=0,#N/A,VLOOKUP(A352,Database!$A:$AS,MATCH($F$1,Database!$A$1:$AS$1,0),FALSE))</f>
        <v>105.5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101.95160031225605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89.875226132178796</v>
      </c>
      <c r="L352" s="76">
        <f>(((Table134567891011121314151617343[[#This Row],[EA19]]-VLOOKUP($U$1,A:F,6,))/VLOOKUP($U$1,A:F,6,))*100)+100</f>
        <v>117.87709497206704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106.505088754</v>
      </c>
      <c r="F353" s="76">
        <f>IF(VLOOKUP(A353,Database!$A:$AS,MATCH($F$1,Database!$A$1:$AS$1,0),FALSE)=0,#N/A,VLOOKUP(A353,Database!$A:$AS,MATCH($F$1,Database!$A$1:$AS$1,0),FALSE))</f>
        <v>105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90.034152197181129</v>
      </c>
      <c r="L353" s="76">
        <f>(((Table134567891011121314151617343[[#This Row],[EA19]]-VLOOKUP($U$1,A:F,6,))/VLOOKUP($U$1,A:F,6,))*100)+100</f>
        <v>117.31843575418995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106.24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106.769088974</v>
      </c>
      <c r="F354" s="76">
        <f>IF(VLOOKUP(A354,Database!$A:$AS,MATCH($F$1,Database!$A$1:$AS$1,0),FALSE)=0,#N/A,VLOOKUP(A354,Database!$A:$AS,MATCH($F$1,Database!$A$1:$AS$1,0),FALSE))</f>
        <v>105.3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103.66900858704136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90.257324970103454</v>
      </c>
      <c r="L354" s="76">
        <f>(((Table134567891011121314151617343[[#This Row],[EA19]]-VLOOKUP($U$1,A:F,6,))/VLOOKUP($U$1,A:F,6,))*100)+100</f>
        <v>117.6536312849162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103.66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106.06508838800001</v>
      </c>
      <c r="F355" s="76">
        <f>IF(VLOOKUP(A355,Database!$A:$AS,MATCH($F$1,Database!$A$1:$AS$1,0),FALSE)=0,#N/A,VLOOKUP(A355,Database!$A:$AS,MATCH($F$1,Database!$A$1:$AS$1,0),FALSE))</f>
        <v>104.5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101.15144418423107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89.662197576207475</v>
      </c>
      <c r="L355" s="76">
        <f>(((Table134567891011121314151617343[[#This Row],[EA19]]-VLOOKUP($U$1,A:F,6,))/VLOOKUP($U$1,A:F,6,))*100)+100</f>
        <v>116.75977653631284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104.11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105.272087727</v>
      </c>
      <c r="F356" s="76">
        <f>IF(VLOOKUP(A356,Database!$A:$AS,MATCH($F$1,Database!$A$1:$AS$1,0),FALSE)=0,#N/A,VLOOKUP(A356,Database!$A:$AS,MATCH($F$1,Database!$A$1:$AS$1,0),FALSE))</f>
        <v>104.2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101.59055425448868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88.991833905887006</v>
      </c>
      <c r="L356" s="76">
        <f>(((Table134567891011121314151617343[[#This Row],[EA19]]-VLOOKUP($U$1,A:F,6,))/VLOOKUP($U$1,A:F,6,))*100)+100</f>
        <v>116.42458100558659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102.93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106.04708837299999</v>
      </c>
      <c r="F357" s="76">
        <f>IF(VLOOKUP(A357,Database!$A:$AS,MATCH($F$1,Database!$A$1:$AS$1,0),FALSE)=0,#N/A,VLOOKUP(A357,Database!$A:$AS,MATCH($F$1,Database!$A$1:$AS$1,0),FALSE))</f>
        <v>104.3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100.43911007025761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89.646981250780954</v>
      </c>
      <c r="L357" s="76">
        <f>(((Table134567891011121314151617343[[#This Row],[EA19]]-VLOOKUP($U$1,A:F,6,))/VLOOKUP($U$1,A:F,6,))*100)+100</f>
        <v>116.53631284916202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103.88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105.509087924</v>
      </c>
      <c r="F358" s="76">
        <f>IF(VLOOKUP(A358,Database!$A:$AS,MATCH($F$1,Database!$A$1:$AS$1,0),FALSE)=0,#N/A,VLOOKUP(A358,Database!$A:$AS,MATCH($F$1,Database!$A$1:$AS$1,0),FALSE))</f>
        <v>104.5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101.36612021857923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89.192182190246882</v>
      </c>
      <c r="L358" s="76">
        <f>(((Table134567891011121314151617343[[#This Row],[EA19]]-VLOOKUP($U$1,A:F,6,))/VLOOKUP($U$1,A:F,6,))*100)+100</f>
        <v>116.75977653631284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103.69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105.241087701</v>
      </c>
      <c r="F359" s="76">
        <f>IF(VLOOKUP(A359,Database!$A:$AS,MATCH($F$1,Database!$A$1:$AS$1,0),FALSE)=0,#N/A,VLOOKUP(A359,Database!$A:$AS,MATCH($F$1,Database!$A$1:$AS$1,0),FALSE))</f>
        <v>104.8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101.18071818891491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88.965628011955985</v>
      </c>
      <c r="L359" s="76">
        <f>(((Table134567891011121314151617343[[#This Row],[EA19]]-VLOOKUP($U$1,A:F,6,))/VLOOKUP($U$1,A:F,6,))*100)+100</f>
        <v>117.09497206703909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104.49129239200001</v>
      </c>
      <c r="C360" s="76">
        <f>IF(VLOOKUP(A360,Database!$A:$AS,MATCH($C$1,Database!$A$1:$AS$1,0),FALSE)=0,#N/A,VLOOKUP(A360,Database!$A:$AS,MATCH($C$1,Database!$A$1:$AS$1,0),FALSE))</f>
        <v>103.25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106.17608848</v>
      </c>
      <c r="F360" s="76">
        <f>IF(VLOOKUP(A360,Database!$A:$AS,MATCH($F$1,Database!$A$1:$AS$1,0),FALSE)=0,#N/A,VLOOKUP(A360,Database!$A:$AS,MATCH($F$1,Database!$A$1:$AS$1,0),FALSE))</f>
        <v>103.8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85.937499999781551</v>
      </c>
      <c r="I360" s="76">
        <f>(((Table134567891011121314151617343[[#This Row],[FRA]]-VLOOKUP($U$1,A:C,3,))/VLOOKUP($U$1,A:C,3,))*100)+100</f>
        <v>100.75136612021858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89.756031582581699</v>
      </c>
      <c r="L360" s="76">
        <f>(((Table134567891011121314151617343[[#This Row],[EA19]]-VLOOKUP($U$1,A:F,6,))/VLOOKUP($U$1,A:F,6,))*100)+100</f>
        <v>115.97765363128491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101.89150904100001</v>
      </c>
      <c r="C361" s="76">
        <f>IF(VLOOKUP(A361,Database!$A:$AS,MATCH($C$1,Database!$A$1:$AS$1,0),FALSE)=0,#N/A,VLOOKUP(A361,Database!$A:$AS,MATCH($C$1,Database!$A$1:$AS$1,0),FALSE))</f>
        <v>101.23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105.02008751699999</v>
      </c>
      <c r="F361" s="76">
        <f>IF(VLOOKUP(A361,Database!$A:$AS,MATCH($F$1,Database!$A$1:$AS$1,0),FALSE)=0,#N/A,VLOOKUP(A361,Database!$A:$AS,MATCH($F$1,Database!$A$1:$AS$1,0),FALSE))</f>
        <v>101.8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83.799342105362598</v>
      </c>
      <c r="I361" s="76">
        <f>(((Table134567891011121314151617343[[#This Row],[FRA]]-VLOOKUP($U$1,A:C,3,))/VLOOKUP($U$1,A:C,3,))*100)+100</f>
        <v>98.780249804839968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88.778805349915672</v>
      </c>
      <c r="L361" s="76">
        <f>(((Table134567891011121314151617343[[#This Row],[EA19]]-VLOOKUP($U$1,A:F,6,))/VLOOKUP($U$1,A:F,6,))*100)+100</f>
        <v>113.74301675977654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101.28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105.655088046</v>
      </c>
      <c r="F362" s="76">
        <f>IF(VLOOKUP(A362,Database!$A:$AS,MATCH($F$1,Database!$A$1:$AS$1,0),FALSE)=0,#N/A,VLOOKUP(A362,Database!$A:$AS,MATCH($F$1,Database!$A$1:$AS$1,0),FALSE))</f>
        <v>104.2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98.829039812646371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89.315603496766016</v>
      </c>
      <c r="L362" s="76">
        <f>(((Table134567891011121314151617343[[#This Row],[EA19]]-VLOOKUP($U$1,A:F,6,))/VLOOKUP($U$1,A:F,6,))*100)+100</f>
        <v>116.42458100558659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103.47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105.405087838</v>
      </c>
      <c r="F363" s="76">
        <f>IF(VLOOKUP(A363,Database!$A:$AS,MATCH($F$1,Database!$A$1:$AS$1,0),FALSE)=0,#N/A,VLOOKUP(A363,Database!$A:$AS,MATCH($F$1,Database!$A$1:$AS$1,0),FALSE))</f>
        <v>104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100.96604215456674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89.104265643901641</v>
      </c>
      <c r="L363" s="76">
        <f>(((Table134567891011121314151617343[[#This Row],[EA19]]-VLOOKUP($U$1,A:F,6,))/VLOOKUP($U$1,A:F,6,))*100)+100</f>
        <v>116.20111731843575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85.76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91.477076230999998</v>
      </c>
      <c r="F364" s="76">
        <f>IF(VLOOKUP(A364,Database!$A:$AS,MATCH($F$1,Database!$A$1:$AS$1,0),FALSE)=0,#N/A,VLOOKUP(A364,Database!$A:$AS,MATCH($F$1,Database!$A$1:$AS$1,0),FALSE))</f>
        <v>92.7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83.684621389539416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77.330211169141648</v>
      </c>
      <c r="L364" s="76">
        <f>(((Table134567891011121314151617343[[#This Row],[EA19]]-VLOOKUP($U$1,A:F,6,))/VLOOKUP($U$1,A:F,6,))*100)+100</f>
        <v>103.57541899441341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68.16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70.173058478000002</v>
      </c>
      <c r="F365" s="76">
        <f>IF(VLOOKUP(A365,Database!$A:$AS,MATCH($F$1,Database!$A$1:$AS$1,0),FALSE)=0,#N/A,VLOOKUP(A365,Database!$A:$AS,MATCH($F$1,Database!$A$1:$AS$1,0),FALSE))</f>
        <v>75.099999999999994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66.510538641686182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59.320844675721283</v>
      </c>
      <c r="L365" s="76">
        <f>(((Table134567891011121314151617343[[#This Row],[EA19]]-VLOOKUP($U$1,A:F,6,))/VLOOKUP($U$1,A:F,6,))*100)+100</f>
        <v>83.910614525139664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81.34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81.096067579999996</v>
      </c>
      <c r="F366" s="76">
        <f>IF(VLOOKUP(A366,Database!$A:$AS,MATCH($F$1,Database!$A$1:$AS$1,0),FALSE)=0,#N/A,VLOOKUP(A366,Database!$A:$AS,MATCH($F$1,Database!$A$1:$AS$1,0),FALSE))</f>
        <v>85.3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79.37158469945355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68.55461815496011</v>
      </c>
      <c r="L366" s="76">
        <f>(((Table134567891011121314151617343[[#This Row],[EA19]]-VLOOKUP($U$1,A:F,6,))/VLOOKUP($U$1,A:F,6,))*100)+100</f>
        <v>95.307262569832403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91.42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90.170075142000002</v>
      </c>
      <c r="F367" s="76">
        <f>IF(VLOOKUP(A367,Database!$A:$AS,MATCH($F$1,Database!$A$1:$AS$1,0),FALSE)=0,#N/A,VLOOKUP(A367,Database!$A:$AS,MATCH($F$1,Database!$A$1:$AS$1,0),FALSE))</f>
        <v>93.8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89.207650273224047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76.225336873034493</v>
      </c>
      <c r="L367" s="76">
        <f>(((Table134567891011121314151617343[[#This Row],[EA19]]-VLOOKUP($U$1,A:F,6,))/VLOOKUP($U$1,A:F,6,))*100)+100</f>
        <v>104.80446927374301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97.991834014000005</v>
      </c>
      <c r="C368" s="76">
        <f>IF(VLOOKUP(A368,Database!$A:$AS,MATCH($C$1,Database!$A$1:$AS$1,0),FALSE)=0,#N/A,VLOOKUP(A368,Database!$A:$AS,MATCH($C$1,Database!$A$1:$AS$1,0),FALSE))</f>
        <v>94.91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97.267081055999995</v>
      </c>
      <c r="F368" s="76">
        <f>IF(VLOOKUP(A368,Database!$A:$AS,MATCH($F$1,Database!$A$1:$AS$1,0),FALSE)=0,#N/A,VLOOKUP(A368,Database!$A:$AS,MATCH($F$1,Database!$A$1:$AS$1,0),FALSE))</f>
        <v>98.4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80.592105263322935</v>
      </c>
      <c r="I368" s="76">
        <f>(((Table134567891011121314151617343[[#This Row],[FRA]]-VLOOKUP($U$1,A:C,3,))/VLOOKUP($U$1,A:C,3,))*100)+100</f>
        <v>92.613192818110846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82.224795848006437</v>
      </c>
      <c r="L368" s="76">
        <f>(((Table134567891011121314151617343[[#This Row],[EA19]]-VLOOKUP($U$1,A:F,6,))/VLOOKUP($U$1,A:F,6,))*100)+100</f>
        <v>109.9441340782123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100.17108347600001</v>
      </c>
      <c r="F369" s="76">
        <f>IF(VLOOKUP(A369,Database!$A:$AS,MATCH($F$1,Database!$A$1:$AS$1,0),FALSE)=0,#N/A,VLOOKUP(A369,Database!$A:$AS,MATCH($F$1,Database!$A$1:$AS$1,0),FALSE))</f>
        <v>98.1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92.993754879000775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84.679696350152113</v>
      </c>
      <c r="L369" s="76">
        <f>(((Table134567891011121314151617343[[#This Row],[EA19]]-VLOOKUP($U$1,A:F,6,))/VLOOKUP($U$1,A:F,6,))*100)+100</f>
        <v>109.60893854748603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97.03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101.89508491300001</v>
      </c>
      <c r="F370" s="76">
        <f>IF(VLOOKUP(A370,Database!$A:$AS,MATCH($F$1,Database!$A$1:$AS$1,0),FALSE)=0,#N/A,VLOOKUP(A370,Database!$A:$AS,MATCH($F$1,Database!$A$1:$AS$1,0),FALSE))</f>
        <v>98.7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94.681889149102261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86.137082185729724</v>
      </c>
      <c r="L370" s="76">
        <f>(((Table134567891011121314151617343[[#This Row],[EA19]]-VLOOKUP($U$1,A:F,6,))/VLOOKUP($U$1,A:F,6,))*100)+100</f>
        <v>110.27932960893855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102.491459045</v>
      </c>
      <c r="C371" s="76">
        <f>IF(VLOOKUP(A371,Database!$A:$AS,MATCH($C$1,Database!$A$1:$AS$1,0),FALSE)=0,#N/A,VLOOKUP(A371,Database!$A:$AS,MATCH($C$1,Database!$A$1:$AS$1,0),FALSE))</f>
        <v>99.57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103.389086158</v>
      </c>
      <c r="F371" s="76">
        <f>IF(VLOOKUP(A371,Database!$A:$AS,MATCH($F$1,Database!$A$1:$AS$1,0),FALSE)=0,#N/A,VLOOKUP(A371,Database!$A:$AS,MATCH($F$1,Database!$A$1:$AS$1,0),FALSE))</f>
        <v>101.3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84.292763157857536</v>
      </c>
      <c r="I371" s="76">
        <f>(((Table134567891011121314151617343[[#This Row],[FRA]]-VLOOKUP($U$1,A:C,3,))/VLOOKUP($U$1,A:C,3,))*100)+100</f>
        <v>97.160421545667432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87.400037196131109</v>
      </c>
      <c r="L371" s="76">
        <f>(((Table134567891011121314151617343[[#This Row],[EA19]]-VLOOKUP($U$1,A:F,6,))/VLOOKUP($U$1,A:F,6,))*100)+100</f>
        <v>113.18435754189943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100.091659028</v>
      </c>
      <c r="C372" s="76">
        <f>IF(VLOOKUP(A372,Database!$A:$AS,MATCH($C$1,Database!$A$1:$AS$1,0),FALSE)=0,#N/A,VLOOKUP(A372,Database!$A:$AS,MATCH($C$1,Database!$A$1:$AS$1,0),FALSE))</f>
        <v>98.44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102.19208516</v>
      </c>
      <c r="F372" s="76">
        <f>IF(VLOOKUP(A372,Database!$A:$AS,MATCH($F$1,Database!$A$1:$AS$1,0),FALSE)=0,#N/A,VLOOKUP(A372,Database!$A:$AS,MATCH($F$1,Database!$A$1:$AS$1,0),FALSE))</f>
        <v>105.3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82.319078947055274</v>
      </c>
      <c r="I372" s="76">
        <f>(((Table134567891011121314151617343[[#This Row],[FRA]]-VLOOKUP($U$1,A:C,3,))/VLOOKUP($U$1,A:C,3,))*100)+100</f>
        <v>96.057767369242768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86.388151554844683</v>
      </c>
      <c r="L372" s="76">
        <f>(((Table134567891011121314151617343[[#This Row],[EA19]]-VLOOKUP($U$1,A:F,6,))/VLOOKUP($U$1,A:F,6,))*100)+100</f>
        <v>117.6536312849162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100.69160903300001</v>
      </c>
      <c r="C373" s="76">
        <f>IF(VLOOKUP(A373,Database!$A:$AS,MATCH($C$1,Database!$A$1:$AS$1,0),FALSE)=0,#N/A,VLOOKUP(A373,Database!$A:$AS,MATCH($C$1,Database!$A$1:$AS$1,0),FALSE))</f>
        <v>97.92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103.467086223</v>
      </c>
      <c r="F373" s="76">
        <f>IF(VLOOKUP(A373,Database!$A:$AS,MATCH($F$1,Database!$A$1:$AS$1,0),FALSE)=0,#N/A,VLOOKUP(A373,Database!$A:$AS,MATCH($F$1,Database!$A$1:$AS$1,0),FALSE))</f>
        <v>104.2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82.81250000037268</v>
      </c>
      <c r="I373" s="76">
        <f>(((Table134567891011121314151617343[[#This Row],[FRA]]-VLOOKUP($U$1,A:C,3,))/VLOOKUP($U$1,A:C,3,))*100)+100</f>
        <v>95.550351288056206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87.465974606312699</v>
      </c>
      <c r="L373" s="76">
        <f>(((Table134567891011121314151617343[[#This Row],[EA19]]-VLOOKUP($U$1,A:F,6,))/VLOOKUP($U$1,A:F,6,))*100)+100</f>
        <v>116.42458100558659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104.19131738999999</v>
      </c>
      <c r="C374" s="76">
        <f>IF(VLOOKUP(A374,Database!$A:$AS,MATCH($C$1,Database!$A$1:$AS$1,0),FALSE)=0,#N/A,VLOOKUP(A374,Database!$A:$AS,MATCH($C$1,Database!$A$1:$AS$1,0),FALSE))</f>
        <v>100.71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103.225086021</v>
      </c>
      <c r="F374" s="76">
        <f>IF(VLOOKUP(A374,Database!$A:$AS,MATCH($F$1,Database!$A$1:$AS$1,0),FALSE)=0,#N/A,VLOOKUP(A374,Database!$A:$AS,MATCH($F$1,Database!$A$1:$AS$1,0),FALSE))</f>
        <v>105.8</v>
      </c>
      <c r="G374" s="76">
        <f>IF(VLOOKUP(A374,Database!$A:$AS,MATCH($G$1,Database!$A$1:$AS$1,0),FALSE)=0,#N/A,VLOOKUP(A374,Database!$A:$AS,MATCH($G$1,Database!$A$1:$AS$1,0),FALSE))</f>
        <v>114.92748496599999</v>
      </c>
      <c r="H374" s="76">
        <f>(((Table134567891011121314151617343[[#This Row],[ITA]]-VLOOKUP($U$1,A:B,2,))/VLOOKUP($U$1,A:B,2,))*100)+100</f>
        <v>85.690789473534068</v>
      </c>
      <c r="I374" s="76">
        <f>(((Table134567891011121314151617343[[#This Row],[FRA]]-VLOOKUP($U$1,A:C,3,))/VLOOKUP($U$1,A:C,3,))*100)+100</f>
        <v>98.272833723653392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87.261399564185439</v>
      </c>
      <c r="L374" s="76">
        <f>(((Table134567891011121314151617343[[#This Row],[EA19]]-VLOOKUP($U$1,A:F,6,))/VLOOKUP($U$1,A:F,6,))*100)+100</f>
        <v>118.21229050279329</v>
      </c>
      <c r="M374" s="76">
        <f>(((Table134567891011121314151617343[[#This Row],[GBR]]-VLOOKUP($U$1,A:G,7,))/VLOOKUP($U$1,A:G,7,))*100)+100</f>
        <v>119.66850828699826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102.69144238</v>
      </c>
      <c r="C375" s="76">
        <f>IF(VLOOKUP(A375,Database!$A:$AS,MATCH($C$1,Database!$A$1:$AS$1,0),FALSE)=0,#N/A,VLOOKUP(A375,Database!$A:$AS,MATCH($C$1,Database!$A$1:$AS$1,0),FALSE))</f>
        <v>96.34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103.083085903</v>
      </c>
      <c r="F375" s="76">
        <f>IF(VLOOKUP(A375,Database!$A:$AS,MATCH($F$1,Database!$A$1:$AS$1,0),FALSE)=0,#N/A,VLOOKUP(A375,Database!$A:$AS,MATCH($F$1,Database!$A$1:$AS$1,0),FALSE))</f>
        <v>104.3</v>
      </c>
      <c r="G375" s="76">
        <f>IF(VLOOKUP(A375,Database!$A:$AS,MATCH($G$1,Database!$A$1:$AS$1,0),FALSE)=0,#N/A,VLOOKUP(A375,Database!$A:$AS,MATCH($G$1,Database!$A$1:$AS$1,0),FALSE))</f>
        <v>115.351963212</v>
      </c>
      <c r="H375" s="76">
        <f>(((Table134567891011121314151617343[[#This Row],[ITA]]-VLOOKUP($U$1,A:B,2,))/VLOOKUP($U$1,A:B,2,))*100)+100</f>
        <v>84.457236842296666</v>
      </c>
      <c r="I375" s="76">
        <f>(((Table134567891011121314151617343[[#This Row],[FRA]]-VLOOKUP($U$1,A:C,3,))/VLOOKUP($U$1,A:C,3,))*100)+100</f>
        <v>94.008587041373929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87.141359663880223</v>
      </c>
      <c r="L375" s="76">
        <f>(((Table134567891011121314151617343[[#This Row],[EA19]]-VLOOKUP($U$1,A:F,6,))/VLOOKUP($U$1,A:F,6,))*100)+100</f>
        <v>116.53631284916202</v>
      </c>
      <c r="M375" s="76">
        <f>(((Table134567891011121314151617343[[#This Row],[GBR]]-VLOOKUP($U$1,A:G,7,))/VLOOKUP($U$1,A:G,7,))*100)+100</f>
        <v>120.11049723780607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98.07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104.15708679799999</v>
      </c>
      <c r="F376" s="76">
        <f>IF(VLOOKUP(A376,Database!$A:$AS,MATCH($F$1,Database!$A$1:$AS$1,0),FALSE)=0,#N/A,VLOOKUP(A376,Database!$A:$AS,MATCH($F$1,Database!$A$1:$AS$1,0),FALSE))</f>
        <v>105.1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95.6967213114754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88.04926708099606</v>
      </c>
      <c r="L376" s="76">
        <f>(((Table134567891011121314151617343[[#This Row],[EA19]]-VLOOKUP($U$1,A:F,6,))/VLOOKUP($U$1,A:F,6,))*100)+100</f>
        <v>117.43016759776535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103.799086499</v>
      </c>
      <c r="F377" s="76">
        <f>IF(VLOOKUP(A377,Database!$A:$AS,MATCH($F$1,Database!$A$1:$AS$1,0),FALSE)=0,#N/A,VLOOKUP(A377,Database!$A:$AS,MATCH($F$1,Database!$A$1:$AS$1,0),FALSE))</f>
        <v>106.2</v>
      </c>
      <c r="G377" s="76">
        <f>IF(VLOOKUP(A377,Database!$A:$AS,MATCH($G$1,Database!$A$1:$AS$1,0),FALSE)=0,#N/A,VLOOKUP(A377,Database!$A:$AS,MATCH($G$1,Database!$A$1:$AS$1,0),FALSE))</f>
        <v>115.776441457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95.85284933645589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87.746631274727221</v>
      </c>
      <c r="L377" s="76">
        <f>(((Table134567891011121314151617343[[#This Row],[EA19]]-VLOOKUP($U$1,A:F,6,))/VLOOKUP($U$1,A:F,6,))*100)+100</f>
        <v>118.65921787709497</v>
      </c>
      <c r="M377" s="76">
        <f>(((Table134567891011121314151617343[[#This Row],[GBR]]-VLOOKUP($U$1,A:G,7,))/VLOOKUP($U$1,A:G,7,))*100)+100</f>
        <v>120.55248618757261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102.791434047</v>
      </c>
      <c r="C378" s="76">
        <f>IF(VLOOKUP(A378,Database!$A:$AS,MATCH($C$1,Database!$A$1:$AS$1,0),FALSE)=0,#N/A,VLOOKUP(A378,Database!$A:$AS,MATCH($C$1,Database!$A$1:$AS$1,0),FALSE))</f>
        <v>98.03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101.911084926</v>
      </c>
      <c r="F378" s="76">
        <f>IF(VLOOKUP(A378,Database!$A:$AS,MATCH($F$1,Database!$A$1:$AS$1,0),FALSE)=0,#N/A,VLOOKUP(A378,Database!$A:$AS,MATCH($F$1,Database!$A$1:$AS$1,0),FALSE))</f>
        <v>104</v>
      </c>
      <c r="G378" s="76">
        <f>IF(VLOOKUP(A378,Database!$A:$AS,MATCH($G$1,Database!$A$1:$AS$1,0),FALSE)=0,#N/A,VLOOKUP(A378,Database!$A:$AS,MATCH($G$1,Database!$A$1:$AS$1,0),FALSE))</f>
        <v>117.686593562</v>
      </c>
      <c r="H378" s="76">
        <f>(((Table134567891011121314151617343[[#This Row],[ITA]]-VLOOKUP($U$1,A:B,2,))/VLOOKUP($U$1,A:B,2,))*100)+100</f>
        <v>84.539473684105019</v>
      </c>
      <c r="I378" s="76">
        <f>(((Table134567891011121314151617343[[#This Row],[FRA]]-VLOOKUP($U$1,A:C,3,))/VLOOKUP($U$1,A:C,3,))*100)+100</f>
        <v>95.657689305230292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86.150607808049301</v>
      </c>
      <c r="L378" s="76">
        <f>(((Table134567891011121314151617343[[#This Row],[EA19]]-VLOOKUP($U$1,A:F,6,))/VLOOKUP($U$1,A:F,6,))*100)+100</f>
        <v>116.20111731843575</v>
      </c>
      <c r="M378" s="76">
        <f>(((Table134567891011121314151617343[[#This Row],[GBR]]-VLOOKUP($U$1,A:G,7,))/VLOOKUP($U$1,A:G,7,))*100)+100</f>
        <v>122.54143646412521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104.991250729</v>
      </c>
      <c r="C379" s="76">
        <f>IF(VLOOKUP(A379,Database!$A:$AS,MATCH($C$1,Database!$A$1:$AS$1,0),FALSE)=0,#N/A,VLOOKUP(A379,Database!$A:$AS,MATCH($C$1,Database!$A$1:$AS$1,0),FALSE))</f>
        <v>97.84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100.549083791</v>
      </c>
      <c r="F379" s="76">
        <f>IF(VLOOKUP(A379,Database!$A:$AS,MATCH($F$1,Database!$A$1:$AS$1,0),FALSE)=0,#N/A,VLOOKUP(A379,Database!$A:$AS,MATCH($F$1,Database!$A$1:$AS$1,0),FALSE))</f>
        <v>104</v>
      </c>
      <c r="G379" s="76">
        <f>IF(VLOOKUP(A379,Database!$A:$AS,MATCH($G$1,Database!$A$1:$AS$1,0),FALSE)=0,#N/A,VLOOKUP(A379,Database!$A:$AS,MATCH($G$1,Database!$A$1:$AS$1,0),FALSE))</f>
        <v>115.458082773</v>
      </c>
      <c r="H379" s="76">
        <f>(((Table134567891011121314151617343[[#This Row],[ITA]]-VLOOKUP($U$1,A:B,2,))/VLOOKUP($U$1,A:B,2,))*100)+100</f>
        <v>86.34868421046815</v>
      </c>
      <c r="I379" s="76">
        <f>(((Table134567891011121314151617343[[#This Row],[FRA]]-VLOOKUP($U$1,A:C,3,))/VLOOKUP($U$1,A:C,3,))*100)+100</f>
        <v>95.472287275565961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84.999239184109086</v>
      </c>
      <c r="L379" s="76">
        <f>(((Table134567891011121314151617343[[#This Row],[EA19]]-VLOOKUP($U$1,A:F,6,))/VLOOKUP($U$1,A:F,6,))*100)+100</f>
        <v>116.20111731843575</v>
      </c>
      <c r="M379" s="76">
        <f>(((Table134567891011121314151617343[[#This Row],[GBR]]-VLOOKUP($U$1,A:G,7,))/VLOOKUP($U$1,A:G,7,))*100)+100</f>
        <v>120.22099447498739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98.49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100.915084096</v>
      </c>
      <c r="F380" s="76">
        <f>IF(VLOOKUP(A380,Database!$A:$AS,MATCH($F$1,Database!$A$1:$AS$1,0),FALSE)=0,#N/A,VLOOKUP(A380,Database!$A:$AS,MATCH($F$1,Database!$A$1:$AS$1,0),FALSE))</f>
        <v>106.7</v>
      </c>
      <c r="G380" s="76">
        <f>IF(VLOOKUP(A380,Database!$A:$AS,MATCH($G$1,Database!$A$1:$AS$1,0),FALSE)=0,#N/A,VLOOKUP(A380,Database!$A:$AS,MATCH($G$1,Database!$A$1:$AS$1,0),FALSE))</f>
        <v>115.670321896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96.106557377049171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85.30863780111504</v>
      </c>
      <c r="L380" s="76">
        <f>(((Table134567891011121314151617343[[#This Row],[EA19]]-VLOOKUP($U$1,A:F,6,))/VLOOKUP($U$1,A:F,6,))*100)+100</f>
        <v>119.21787709497207</v>
      </c>
      <c r="M380" s="76">
        <f>(((Table134567891011121314151617343[[#This Row],[GBR]]-VLOOKUP($U$1,A:G,7,))/VLOOKUP($U$1,A:G,7,))*100)+100</f>
        <v>120.44198895039129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98.35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101.38608448799999</v>
      </c>
      <c r="F381" s="76">
        <f>IF(VLOOKUP(A381,Database!$A:$AS,MATCH($F$1,Database!$A$1:$AS$1,0),FALSE)=0,#N/A,VLOOKUP(A381,Database!$A:$AS,MATCH($F$1,Database!$A$1:$AS$1,0),FALSE))</f>
        <v>102.8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95.969945355191243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85.7067983160197</v>
      </c>
      <c r="L381" s="76">
        <f>(((Table134567891011121314151617343[[#This Row],[EA19]]-VLOOKUP($U$1,A:F,6,))/VLOOKUP($U$1,A:F,6,))*100)+100</f>
        <v>114.86033519553072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105.391217399</v>
      </c>
      <c r="C382" s="76">
        <f>IF(VLOOKUP(A382,Database!$A:$AS,MATCH($C$1,Database!$A$1:$AS$1,0),FALSE)=0,#N/A,VLOOKUP(A382,Database!$A:$AS,MATCH($C$1,Database!$A$1:$AS$1,0),FALSE))</f>
        <v>97.25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102.628085523</v>
      </c>
      <c r="F382" s="76">
        <f>IF(VLOOKUP(A382,Database!$A:$AS,MATCH($F$1,Database!$A$1:$AS$1,0),FALSE)=0,#N/A,VLOOKUP(A382,Database!$A:$AS,MATCH($F$1,Database!$A$1:$AS$1,0),FALSE))</f>
        <v>102.3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86.677631579346411</v>
      </c>
      <c r="I382" s="76">
        <f>(((Table134567891011121314151617343[[#This Row],[FRA]]-VLOOKUP($U$1,A:C,3,))/VLOOKUP($U$1,A:C,3,))*100)+100</f>
        <v>94.89656518345042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86.756724770449765</v>
      </c>
      <c r="L382" s="76">
        <f>(((Table134567891011121314151617343[[#This Row],[EA19]]-VLOOKUP($U$1,A:F,6,))/VLOOKUP($U$1,A:F,6,))*100)+100</f>
        <v>114.30167597765363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105.191234064</v>
      </c>
      <c r="C383" s="76">
        <f>IF(VLOOKUP(A383,Database!$A:$AS,MATCH($C$1,Database!$A$1:$AS$1,0),FALSE)=0,#N/A,VLOOKUP(A383,Database!$A:$AS,MATCH($C$1,Database!$A$1:$AS$1,0),FALSE))</f>
        <v>98.96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103.35908613300001</v>
      </c>
      <c r="F383" s="76">
        <f>IF(VLOOKUP(A383,Database!$A:$AS,MATCH($F$1,Database!$A$1:$AS$1,0),FALSE)=0,#N/A,VLOOKUP(A383,Database!$A:$AS,MATCH($F$1,Database!$A$1:$AS$1,0),FALSE))</f>
        <v>101.9</v>
      </c>
      <c r="G383" s="76">
        <f>IF(VLOOKUP(A383,Database!$A:$AS,MATCH($G$1,Database!$A$1:$AS$1,0),FALSE)=0,#N/A,VLOOKUP(A383,Database!$A:$AS,MATCH($G$1,Database!$A$1:$AS$1,0),FALSE))</f>
        <v>114.078528475</v>
      </c>
      <c r="H383" s="76">
        <f>(((Table134567891011121314151617343[[#This Row],[ITA]]-VLOOKUP($U$1,A:B,2,))/VLOOKUP($U$1,A:B,2,))*100)+100</f>
        <v>86.51315789490728</v>
      </c>
      <c r="I383" s="76">
        <f>(((Table134567891011121314151617343[[#This Row],[FRA]]-VLOOKUP($U$1,A:C,3,))/VLOOKUP($U$1,A:C,3,))*100)+100</f>
        <v>96.565183450429345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87.374676653753568</v>
      </c>
      <c r="L383" s="76">
        <f>(((Table134567891011121314151617343[[#This Row],[EA19]]-VLOOKUP($U$1,A:F,6,))/VLOOKUP($U$1,A:F,6,))*100)+100</f>
        <v>113.85474860335196</v>
      </c>
      <c r="M383" s="76">
        <f>(((Table134567891011121314151617343[[#This Row],[GBR]]-VLOOKUP($U$1,A:G,7,))/VLOOKUP($U$1,A:G,7,))*100)+100</f>
        <v>118.78453038642392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106.791100742</v>
      </c>
      <c r="C384" s="76">
        <f>IF(VLOOKUP(A384,Database!$A:$AS,MATCH($C$1,Database!$A$1:$AS$1,0),FALSE)=0,#N/A,VLOOKUP(A384,Database!$A:$AS,MATCH($C$1,Database!$A$1:$AS$1,0),FALSE))</f>
        <v>97.94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105.536087947</v>
      </c>
      <c r="F384" s="76">
        <f>IF(VLOOKUP(A384,Database!$A:$AS,MATCH($F$1,Database!$A$1:$AS$1,0),FALSE)=0,#N/A,VLOOKUP(A384,Database!$A:$AS,MATCH($F$1,Database!$A$1:$AS$1,0),FALSE))</f>
        <v>104.5</v>
      </c>
      <c r="G384" s="76">
        <f>IF(VLOOKUP(A384,Database!$A:$AS,MATCH($G$1,Database!$A$1:$AS$1,0),FALSE)=0,#N/A,VLOOKUP(A384,Database!$A:$AS,MATCH($G$1,Database!$A$1:$AS$1,0),FALSE))</f>
        <v>114.184648037</v>
      </c>
      <c r="H384" s="76">
        <f>(((Table134567891011121314151617343[[#This Row],[ITA]]-VLOOKUP($U$1,A:B,2,))/VLOOKUP($U$1,A:B,2,))*100)+100</f>
        <v>87.828947368775459</v>
      </c>
      <c r="I384" s="76">
        <f>(((Table134567891011121314151617343[[#This Row],[FRA]]-VLOOKUP($U$1,A:C,3,))/VLOOKUP($U$1,A:C,3,))*100)+100</f>
        <v>95.569867291178767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89.215006678809331</v>
      </c>
      <c r="L384" s="76">
        <f>(((Table134567891011121314151617343[[#This Row],[EA19]]-VLOOKUP($U$1,A:F,6,))/VLOOKUP($U$1,A:F,6,))*100)+100</f>
        <v>116.75977653631284</v>
      </c>
      <c r="M384" s="76">
        <f>(((Table134567891011121314151617343[[#This Row],[GBR]]-VLOOKUP($U$1,A:G,7,))/VLOOKUP($U$1,A:G,7,))*100)+100</f>
        <v>118.8950276246465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105.691192401</v>
      </c>
      <c r="C385" s="76">
        <f>IF(VLOOKUP(A385,Database!$A:$AS,MATCH($C$1,Database!$A$1:$AS$1,0),FALSE)=0,#N/A,VLOOKUP(A385,Database!$A:$AS,MATCH($C$1,Database!$A$1:$AS$1,0),FALSE))</f>
        <v>97.86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105.452087877</v>
      </c>
      <c r="F385" s="76">
        <f>IF(VLOOKUP(A385,Database!$A:$AS,MATCH($F$1,Database!$A$1:$AS$1,0),FALSE)=0,#N/A,VLOOKUP(A385,Database!$A:$AS,MATCH($F$1,Database!$A$1:$AS$1,0),FALSE))</f>
        <v>105.8</v>
      </c>
      <c r="G385" s="76">
        <f>IF(VLOOKUP(A385,Database!$A:$AS,MATCH($G$1,Database!$A$1:$AS$1,0),FALSE)=0,#N/A,VLOOKUP(A385,Database!$A:$AS,MATCH($G$1,Database!$A$1:$AS$1,0),FALSE))</f>
        <v>114.290767598</v>
      </c>
      <c r="H385" s="76">
        <f>(((Table134567891011121314151617343[[#This Row],[ITA]]-VLOOKUP($U$1,A:B,2,))/VLOOKUP($U$1,A:B,2,))*100)+100</f>
        <v>86.924342105593894</v>
      </c>
      <c r="I385" s="76">
        <f>(((Table134567891011121314151617343[[#This Row],[FRA]]-VLOOKUP($U$1,A:C,3,))/VLOOKUP($U$1,A:C,3,))*100)+100</f>
        <v>95.491803278688522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89.143997160152225</v>
      </c>
      <c r="L385" s="76">
        <f>(((Table134567891011121314151617343[[#This Row],[EA19]]-VLOOKUP($U$1,A:F,6,))/VLOOKUP($U$1,A:F,6,))*100)+100</f>
        <v>118.21229050279329</v>
      </c>
      <c r="M385" s="76">
        <f>(((Table134567891011121314151617343[[#This Row],[GBR]]-VLOOKUP($U$1,A:G,7,))/VLOOKUP($U$1,A:G,7,))*100)+100</f>
        <v>119.00552486182782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102.09149237600001</v>
      </c>
      <c r="C386" s="76">
        <f>IF(VLOOKUP(A386,Database!$A:$AS,MATCH($C$1,Database!$A$1:$AS$1,0),FALSE)=0,#N/A,VLOOKUP(A386,Database!$A:$AS,MATCH($C$1,Database!$A$1:$AS$1,0),FALSE))</f>
        <v>99.58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105.101087584</v>
      </c>
      <c r="F386" s="76">
        <f>IF(VLOOKUP(A386,Database!$A:$AS,MATCH($F$1,Database!$A$1:$AS$1,0),FALSE)=0,#N/A,VLOOKUP(A386,Database!$A:$AS,MATCH($F$1,Database!$A$1:$AS$1,0),FALSE))</f>
        <v>105.1</v>
      </c>
      <c r="G386" s="76">
        <f>IF(VLOOKUP(A386,Database!$A:$AS,MATCH($G$1,Database!$A$1:$AS$1,0),FALSE)=0,#N/A,VLOOKUP(A386,Database!$A:$AS,MATCH($G$1,Database!$A$1:$AS$1,0),FALSE))</f>
        <v>113.760169791</v>
      </c>
      <c r="H386" s="76">
        <f>(((Table134567891011121314151617343[[#This Row],[ITA]]-VLOOKUP($U$1,A:B,2,))/VLOOKUP($U$1,A:B,2,))*100)+100</f>
        <v>83.963815789801714</v>
      </c>
      <c r="I386" s="76">
        <f>(((Table134567891011121314151617343[[#This Row],[FRA]]-VLOOKUP($U$1,A:C,3,))/VLOOKUP($U$1,A:C,3,))*100)+100</f>
        <v>97.170179547228727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88.847278813912354</v>
      </c>
      <c r="L386" s="76">
        <f>(((Table134567891011121314151617343[[#This Row],[EA19]]-VLOOKUP($U$1,A:F,6,))/VLOOKUP($U$1,A:F,6,))*100)+100</f>
        <v>117.43016759776535</v>
      </c>
      <c r="M386" s="76">
        <f>(((Table134567891011121314151617343[[#This Row],[GBR]]-VLOOKUP($U$1,A:G,7,))/VLOOKUP($U$1,A:G,7,))*100)+100</f>
        <v>118.45303867383869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98.22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106.225088521</v>
      </c>
      <c r="F387" s="76">
        <f>IF(VLOOKUP(A387,Database!$A:$AS,MATCH($F$1,Database!$A$1:$AS$1,0),FALSE)=0,#N/A,VLOOKUP(A387,Database!$A:$AS,MATCH($F$1,Database!$A$1:$AS$1,0),FALSE))</f>
        <v>105.7</v>
      </c>
      <c r="G387" s="76">
        <f>IF(VLOOKUP(A387,Database!$A:$AS,MATCH($G$1,Database!$A$1:$AS$1,0),FALSE)=0,#N/A,VLOOKUP(A387,Database!$A:$AS,MATCH($G$1,Database!$A$1:$AS$1,0),FALSE))</f>
        <v>113.44181110700001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95.843091334894609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89.797453801939227</v>
      </c>
      <c r="L387" s="76">
        <f>(((Table134567891011121314151617343[[#This Row],[EA19]]-VLOOKUP($U$1,A:F,6,))/VLOOKUP($U$1,A:F,6,))*100)+100</f>
        <v>118.10055865921788</v>
      </c>
      <c r="M387" s="76">
        <f>(((Table134567891011121314151617343[[#This Row],[GBR]]-VLOOKUP($U$1,A:G,7,))/VLOOKUP($U$1,A:G,7,))*100)+100</f>
        <v>118.12154696125349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104.034086695</v>
      </c>
      <c r="F388" s="76">
        <f>IF(VLOOKUP(A388,Database!$A:$AS,MATCH($F$1,Database!$A$1:$AS$1,0),FALSE)=0,#N/A,VLOOKUP(A388,Database!$A:$AS,MATCH($F$1,Database!$A$1:$AS$1,0),FALSE))</f>
        <v>104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95.423497267759558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87.945288856825499</v>
      </c>
      <c r="L388" s="76">
        <f>(((Table134567891011121314151617343[[#This Row],[EA19]]-VLOOKUP($U$1,A:F,6,))/VLOOKUP($U$1,A:F,6,))*100)+100</f>
        <v>116.20111731843575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97.46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106.410088675</v>
      </c>
      <c r="F389" s="76">
        <f>IF(VLOOKUP(A389,Database!$A:$AS,MATCH($F$1,Database!$A$1:$AS$1,0),FALSE)=0,#N/A,VLOOKUP(A389,Database!$A:$AS,MATCH($F$1,Database!$A$1:$AS$1,0),FALSE))</f>
        <v>103.9</v>
      </c>
      <c r="G389" s="76">
        <f>IF(VLOOKUP(A389,Database!$A:$AS,MATCH($G$1,Database!$A$1:$AS$1,0),FALSE)=0,#N/A,VLOOKUP(A389,Database!$A:$AS,MATCH($G$1,Database!$A$1:$AS$1,0),FALSE))</f>
        <v>113.229571984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95.101483216237312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89.953843813126483</v>
      </c>
      <c r="L389" s="76">
        <f>(((Table134567891011121314151617343[[#This Row],[EA19]]-VLOOKUP($U$1,A:F,6,))/VLOOKUP($U$1,A:F,6,))*100)+100</f>
        <v>116.08938547486034</v>
      </c>
      <c r="M389" s="76">
        <f>(((Table134567891011121314151617343[[#This Row],[GBR]]-VLOOKUP($U$1,A:G,7,))/VLOOKUP($U$1,A:G,7,))*100)+100</f>
        <v>117.90055248584957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97.61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106.325088604</v>
      </c>
      <c r="F390" s="76">
        <f>IF(VLOOKUP(A390,Database!$A:$AS,MATCH($F$1,Database!$A$1:$AS$1,0),FALSE)=0,#N/A,VLOOKUP(A390,Database!$A:$AS,MATCH($F$1,Database!$A$1:$AS$1,0),FALSE))</f>
        <v>105.3</v>
      </c>
      <c r="G390" s="76">
        <f>IF(VLOOKUP(A390,Database!$A:$AS,MATCH($G$1,Database!$A$1:$AS$1,0),FALSE)=0,#N/A,VLOOKUP(A390,Database!$A:$AS,MATCH($G$1,Database!$A$1:$AS$1,0),FALSE))</f>
        <v>113.65405023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95.247853239656507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89.88198894291591</v>
      </c>
      <c r="L390" s="76">
        <f>(((Table134567891011121314151617343[[#This Row],[EA19]]-VLOOKUP($U$1,A:F,6,))/VLOOKUP($U$1,A:F,6,))*100)+100</f>
        <v>117.6536312849162</v>
      </c>
      <c r="M390" s="76">
        <f>(((Table134567891011121314151617343[[#This Row],[GBR]]-VLOOKUP($U$1,A:G,7,))/VLOOKUP($U$1,A:G,7,))*100)+100</f>
        <v>118.34254143665737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98.86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107.47108955900001</v>
      </c>
      <c r="F391" s="76">
        <f>IF(VLOOKUP(A391,Database!$A:$AS,MATCH($F$1,Database!$A$1:$AS$1,0),FALSE)=0,#N/A,VLOOKUP(A391,Database!$A:$AS,MATCH($F$1,Database!$A$1:$AS$1,0),FALSE))</f>
        <v>106.2</v>
      </c>
      <c r="G391" s="76">
        <f>IF(VLOOKUP(A391,Database!$A:$AS,MATCH($G$1,Database!$A$1:$AS$1,0),FALSE)=0,#N/A,VLOOKUP(A391,Database!$A:$AS,MATCH($G$1,Database!$A$1:$AS$1,0),FALSE))</f>
        <v>113.33569154600001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96.467603434816539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90.850761661737849</v>
      </c>
      <c r="L391" s="76">
        <f>(((Table134567891011121314151617343[[#This Row],[EA19]]-VLOOKUP($U$1,A:F,6,))/VLOOKUP($U$1,A:F,6,))*100)+100</f>
        <v>118.65921787709497</v>
      </c>
      <c r="M391" s="76">
        <f>(((Table134567891011121314151617343[[#This Row],[GBR]]-VLOOKUP($U$1,A:G,7,))/VLOOKUP($U$1,A:G,7,))*100)+100</f>
        <v>118.01104972407215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104.39130072499999</v>
      </c>
      <c r="C392" s="76">
        <f>IF(VLOOKUP(A392,Database!$A:$AS,MATCH($C$1,Database!$A$1:$AS$1,0),FALSE)=0,#N/A,VLOOKUP(A392,Database!$A:$AS,MATCH($C$1,Database!$A$1:$AS$1,0),FALSE))</f>
        <v>97.18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106.30208858500001</v>
      </c>
      <c r="F392" s="76">
        <f>IF(VLOOKUP(A392,Database!$A:$AS,MATCH($F$1,Database!$A$1:$AS$1,0),FALSE)=0,#N/A,VLOOKUP(A392,Database!$A:$AS,MATCH($F$1,Database!$A$1:$AS$1,0),FALSE))</f>
        <v>104.1</v>
      </c>
      <c r="G392" s="76">
        <f>IF(VLOOKUP(A392,Database!$A:$AS,MATCH($G$1,Database!$A$1:$AS$1,0),FALSE)=0,#N/A,VLOOKUP(A392,Database!$A:$AS,MATCH($G$1,Database!$A$1:$AS$1,0),FALSE))</f>
        <v>112.592854616</v>
      </c>
      <c r="H392" s="76">
        <f>(((Table134567891011121314151617343[[#This Row],[ITA]]-VLOOKUP($U$1,A:B,2,))/VLOOKUP($U$1,A:B,2,))*100)+100</f>
        <v>85.855263157973184</v>
      </c>
      <c r="I392" s="76">
        <f>(((Table134567891011121314151617343[[#This Row],[FRA]]-VLOOKUP($U$1,A:C,3,))/VLOOKUP($U$1,A:C,3,))*100)+100</f>
        <v>94.82825917252147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89.862545860567351</v>
      </c>
      <c r="L392" s="76">
        <f>(((Table134567891011121314151617343[[#This Row],[EA19]]-VLOOKUP($U$1,A:F,6,))/VLOOKUP($U$1,A:F,6,))*100)+100</f>
        <v>116.31284916201116</v>
      </c>
      <c r="M392" s="76">
        <f>(((Table134567891011121314151617343[[#This Row],[GBR]]-VLOOKUP($U$1,A:G,7,))/VLOOKUP($U$1,A:G,7,))*100)+100</f>
        <v>117.23756906067912</v>
      </c>
      <c r="N392" s="76">
        <f>IF(VLOOKUP(A392,Database!$A:$AU,MATCH($N$1,Database!$A$1:$AU$1,0),FALSE)=0,#N/A,VLOOKUP(A392,Database!$A:$AU,MATCH($N$1,Database!$A$1:$AU$1,0),FALSE))</f>
        <v>103.60591387700001</v>
      </c>
      <c r="O392" s="76">
        <f>(((Table134567891011121314151617343[[#This Row],[USA]]-VLOOKUP($U$1,A:N,14,))/VLOOKUP($U$1,A:N,14,))*100)+100</f>
        <v>119.51382439046364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106.691109074</v>
      </c>
      <c r="C393" s="76">
        <f>IF(VLOOKUP(A393,Database!$A:$AS,MATCH($C$1,Database!$A$1:$AS$1,0),FALSE)=0,#N/A,VLOOKUP(A393,Database!$A:$AS,MATCH($C$1,Database!$A$1:$AS$1,0),FALSE))</f>
        <v>99.63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106.46808872299999</v>
      </c>
      <c r="F393" s="76">
        <f>IF(VLOOKUP(A393,Database!$A:$AS,MATCH($F$1,Database!$A$1:$AS$1,0),FALSE)=0,#N/A,VLOOKUP(A393,Database!$A:$AS,MATCH($F$1,Database!$A$1:$AS$1,0),FALSE))</f>
        <v>105.8</v>
      </c>
      <c r="G393" s="76">
        <f>IF(VLOOKUP(A393,Database!$A:$AS,MATCH($G$1,Database!$A$1:$AS$1,0),FALSE)=0,#N/A,VLOOKUP(A393,Database!$A:$AS,MATCH($G$1,Database!$A$1:$AS$1,0),FALSE))</f>
        <v>111.00106119599999</v>
      </c>
      <c r="H393" s="76">
        <f>(((Table134567891011121314151617343[[#This Row],[ITA]]-VLOOKUP($U$1,A:B,2,))/VLOOKUP($U$1,A:B,2,))*100)+100</f>
        <v>87.746710526144682</v>
      </c>
      <c r="I393" s="76">
        <f>(((Table134567891011121314151617343[[#This Row],[FRA]]-VLOOKUP($U$1,A:C,3,))/VLOOKUP($U$1,A:C,3,))*100)+100</f>
        <v>97.218969555035116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90.002874194774606</v>
      </c>
      <c r="L393" s="76">
        <f>(((Table134567891011121314151617343[[#This Row],[EA19]]-VLOOKUP($U$1,A:F,6,))/VLOOKUP($U$1,A:F,6,))*100)+100</f>
        <v>118.21229050279329</v>
      </c>
      <c r="M393" s="76">
        <f>(((Table134567891011121314151617343[[#This Row],[GBR]]-VLOOKUP($U$1,A:G,7,))/VLOOKUP($U$1,A:G,7,))*100)+100</f>
        <v>115.580110497753</v>
      </c>
      <c r="N393" s="76">
        <f>IF(VLOOKUP(A393,Database!$A:$AU,MATCH($N$1,Database!$A$1:$AU$1,0),FALSE)=0,#N/A,VLOOKUP(A393,Database!$A:$AU,MATCH($N$1,Database!$A$1:$AU$1,0),FALSE))</f>
        <v>103.534817262</v>
      </c>
      <c r="O393" s="76">
        <f>(((Table134567891011121314151617343[[#This Row],[USA]]-VLOOKUP($U$1,A:N,14,))/VLOOKUP($U$1,A:N,14,))*100)+100</f>
        <v>119.43181142381044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104.891259062</v>
      </c>
      <c r="C394" s="76">
        <f>IF(VLOOKUP(A394,Database!$A:$AS,MATCH($C$1,Database!$A$1:$AS$1,0),FALSE)=0,#N/A,VLOOKUP(A394,Database!$A:$AS,MATCH($C$1,Database!$A$1:$AS$1,0),FALSE))</f>
        <v>98.77</v>
      </c>
      <c r="D394" s="76">
        <f>IF(VLOOKUP(A394,Database!$A:$AS,MATCH($D$1,Database!$A$1:$AS$1,0),FALSE)=0,#N/A,VLOOKUP(A394,Database!$A:$AS,MATCH($D$1,Database!$A$1:$AS$1,0),FALSE))</f>
        <v>97.108092341000003</v>
      </c>
      <c r="E394" s="76">
        <f>IF(VLOOKUP(A394,Database!$A:$AS,MATCH($E$1,Database!$A$1:$AS$1,0),FALSE)=0,#N/A,VLOOKUP(A394,Database!$A:$AS,MATCH($E$1,Database!$A$1:$AS$1,0),FALSE))</f>
        <v>106.357088631</v>
      </c>
      <c r="F394" s="76">
        <f>IF(VLOOKUP(A394,Database!$A:$AS,MATCH($F$1,Database!$A$1:$AS$1,0),FALSE)=0,#N/A,VLOOKUP(A394,Database!$A:$AS,MATCH($F$1,Database!$A$1:$AS$1,0),FALSE))</f>
        <v>106.6</v>
      </c>
      <c r="G394" s="76">
        <f>IF(VLOOKUP(A394,Database!$A:$AS,MATCH($G$1,Database!$A$1:$AS$1,0),FALSE)=0,#N/A,VLOOKUP(A394,Database!$A:$AS,MATCH($G$1,Database!$A$1:$AS$1,0),FALSE))</f>
        <v>111.31941988</v>
      </c>
      <c r="H394" s="76">
        <f>(((Table134567891011121314151617343[[#This Row],[ITA]]-VLOOKUP($U$1,A:B,2,))/VLOOKUP($U$1,A:B,2,))*100)+100</f>
        <v>86.266447368659811</v>
      </c>
      <c r="I394" s="76">
        <f>(((Table134567891011121314151617343[[#This Row],[FRA]]-VLOOKUP($U$1,A:C,3,))/VLOOKUP($U$1,A:C,3,))*100)+100</f>
        <v>96.379781420765013</v>
      </c>
      <c r="J394" s="76">
        <f>(((Table134567891011121314151617343[[#This Row],[DEU]]-VLOOKUP($U$1,A:D,4,))/VLOOKUP($U$1,A:D,4,))*100)+100</f>
        <v>129.12234042537807</v>
      </c>
      <c r="K394" s="76">
        <f>(((Table134567891011121314151617343[[#This Row],[ESP]]-VLOOKUP($U$1,A:E,5,))/VLOOKUP($U$1,A:E,5,))*100)+100</f>
        <v>89.909040188400382</v>
      </c>
      <c r="L394" s="76">
        <f>(((Table134567891011121314151617343[[#This Row],[EA19]]-VLOOKUP($U$1,A:F,6,))/VLOOKUP($U$1,A:F,6,))*100)+100</f>
        <v>119.10614525139664</v>
      </c>
      <c r="M394" s="76">
        <f>(((Table134567891011121314151617343[[#This Row],[GBR]]-VLOOKUP($U$1,A:G,7,))/VLOOKUP($U$1,A:G,7,))*100)+100</f>
        <v>115.91160221033823</v>
      </c>
      <c r="N394" s="76">
        <f>IF(VLOOKUP(A394,Database!$A:$AU,MATCH($N$1,Database!$A$1:$AU$1,0),FALSE)=0,#N/A,VLOOKUP(A394,Database!$A:$AU,MATCH($N$1,Database!$A$1:$AU$1,0),FALSE))</f>
        <v>103.930856146</v>
      </c>
      <c r="O394" s="76">
        <f>(((Table134567891011121314151617343[[#This Row],[USA]]-VLOOKUP($U$1,A:N,14,))/VLOOKUP($U$1,A:N,14,))*100)+100</f>
        <v>119.88865910617695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103.791350721</v>
      </c>
      <c r="C395" s="76">
        <f>IF(VLOOKUP(A395,Database!$A:$AS,MATCH($C$1,Database!$A$1:$AS$1,0),FALSE)=0,#N/A,VLOOKUP(A395,Database!$A:$AS,MATCH($C$1,Database!$A$1:$AS$1,0),FALSE))</f>
        <v>96.25</v>
      </c>
      <c r="D395" s="76">
        <f>IF(VLOOKUP(A395,Database!$A:$AS,MATCH($D$1,Database!$A$1:$AS$1,0),FALSE)=0,#N/A,VLOOKUP(A395,Database!$A:$AS,MATCH($D$1,Database!$A$1:$AS$1,0),FALSE))</f>
        <v>96.708059004999996</v>
      </c>
      <c r="E395" s="76">
        <f>IF(VLOOKUP(A395,Database!$A:$AS,MATCH($E$1,Database!$A$1:$AS$1,0),FALSE)=0,#N/A,VLOOKUP(A395,Database!$A:$AS,MATCH($E$1,Database!$A$1:$AS$1,0),FALSE))</f>
        <v>105.901088251</v>
      </c>
      <c r="F395" s="76">
        <f>IF(VLOOKUP(A395,Database!$A:$AS,MATCH($F$1,Database!$A$1:$AS$1,0),FALSE)=0,#N/A,VLOOKUP(A395,Database!$A:$AS,MATCH($F$1,Database!$A$1:$AS$1,0),FALSE))</f>
        <v>104.5</v>
      </c>
      <c r="G395" s="76">
        <f>IF(VLOOKUP(A395,Database!$A:$AS,MATCH($G$1,Database!$A$1:$AS$1,0),FALSE)=0,#N/A,VLOOKUP(A395,Database!$A:$AS,MATCH($G$1,Database!$A$1:$AS$1,0),FALSE))</f>
        <v>111.31941988</v>
      </c>
      <c r="H395" s="76">
        <f>(((Table134567891011121314151617343[[#This Row],[ITA]]-VLOOKUP($U$1,A:B,2,))/VLOOKUP($U$1,A:B,2,))*100)+100</f>
        <v>85.361842105478246</v>
      </c>
      <c r="I395" s="76">
        <f>(((Table134567891011121314151617343[[#This Row],[FRA]]-VLOOKUP($U$1,A:C,3,))/VLOOKUP($U$1,A:C,3,))*100)+100</f>
        <v>93.920765027322403</v>
      </c>
      <c r="J395" s="76">
        <f>(((Table134567891011121314151617343[[#This Row],[DEU]]-VLOOKUP($U$1,A:D,4,))/VLOOKUP($U$1,A:D,4,))*100)+100</f>
        <v>128.59042553190957</v>
      </c>
      <c r="K395" s="76">
        <f>(((Table134567891011121314151617343[[#This Row],[ESP]]-VLOOKUP($U$1,A:E,5,))/VLOOKUP($U$1,A:E,5,))*100)+100</f>
        <v>89.52355994426182</v>
      </c>
      <c r="L395" s="76">
        <f>(((Table134567891011121314151617343[[#This Row],[EA19]]-VLOOKUP($U$1,A:F,6,))/VLOOKUP($U$1,A:F,6,))*100)+100</f>
        <v>116.75977653631284</v>
      </c>
      <c r="M395" s="76">
        <f>(((Table134567891011121314151617343[[#This Row],[GBR]]-VLOOKUP($U$1,A:G,7,))/VLOOKUP($U$1,A:G,7,))*100)+100</f>
        <v>115.91160221033823</v>
      </c>
      <c r="N395" s="76">
        <f>IF(VLOOKUP(A395,Database!$A:$AU,MATCH($N$1,Database!$A$1:$AU$1,0),FALSE)=0,#N/A,VLOOKUP(A395,Database!$A:$AU,MATCH($N$1,Database!$A$1:$AU$1,0),FALSE))</f>
        <v>103.865907355</v>
      </c>
      <c r="O395" s="76">
        <f>(((Table134567891011121314151617343[[#This Row],[USA]]-VLOOKUP($U$1,A:N,14,))/VLOOKUP($U$1,A:N,14,))*100)+100</f>
        <v>119.81373791575956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 t="e">
        <f>IF(VLOOKUP(A396,Database!$A:$AS,MATCH($B$1,Database!$A$1:$AS$1,0),FALSE)=0,#N/A,VLOOKUP(A396,Database!$A:$AS,MATCH($B$1,Database!$A$1:$AS$1,0),FALSE))</f>
        <v>#N/A</v>
      </c>
      <c r="C396" s="76" t="e">
        <f>IF(VLOOKUP(A396,Database!$A:$AS,MATCH($C$1,Database!$A$1:$AS$1,0),FALSE)=0,#N/A,VLOOKUP(A396,Database!$A:$AS,MATCH($C$1,Database!$A$1:$AS$1,0),FALSE))</f>
        <v>#N/A</v>
      </c>
      <c r="D396" s="76" t="e">
        <f>IF(VLOOKUP(A396,Database!$A:$AS,MATCH($D$1,Database!$A$1:$AS$1,0),FALSE)=0,#N/A,VLOOKUP(A396,Database!$A:$AS,MATCH($D$1,Database!$A$1:$AS$1,0),FALSE))</f>
        <v>#N/A</v>
      </c>
      <c r="E396" s="76" t="e">
        <f>IF(VLOOKUP(A396,Database!$A:$AS,MATCH($E$1,Database!$A$1:$AS$1,0),FALSE)=0,#N/A,VLOOKUP(A396,Database!$A:$AS,MATCH($E$1,Database!$A$1:$AS$1,0),FALSE))</f>
        <v>#N/A</v>
      </c>
      <c r="F396" s="76" t="e">
        <f>IF(VLOOKUP(A396,Database!$A:$AS,MATCH($F$1,Database!$A$1:$AS$1,0),FALSE)=0,#N/A,VLOOKUP(A396,Database!$A:$AS,MATCH($F$1,Database!$A$1:$AS$1,0),FALSE))</f>
        <v>#N/A</v>
      </c>
      <c r="G396" s="76" t="e">
        <f>IF(VLOOKUP(A396,Database!$A:$AS,MATCH($G$1,Database!$A$1:$AS$1,0),FALSE)=0,#N/A,VLOOKUP(A396,Database!$A:$AS,MATCH($G$1,Database!$A$1:$AS$1,0),FALSE))</f>
        <v>#N/A</v>
      </c>
      <c r="H396" s="76" t="e">
        <f>(((Table134567891011121314151617343[[#This Row],[ITA]]-VLOOKUP($U$1,A:B,2,))/VLOOKUP($U$1,A:B,2,))*100)+100</f>
        <v>#N/A</v>
      </c>
      <c r="I396" s="76" t="e">
        <f>(((Table134567891011121314151617343[[#This Row],[FRA]]-VLOOKUP($U$1,A:C,3,))/VLOOKUP($U$1,A:C,3,))*100)+100</f>
        <v>#N/A</v>
      </c>
      <c r="J396" s="76" t="e">
        <f>(((Table134567891011121314151617343[[#This Row],[DEU]]-VLOOKUP($U$1,A:D,4,))/VLOOKUP($U$1,A:D,4,))*100)+100</f>
        <v>#N/A</v>
      </c>
      <c r="K396" s="76" t="e">
        <f>(((Table134567891011121314151617343[[#This Row],[ESP]]-VLOOKUP($U$1,A:E,5,))/VLOOKUP($U$1,A:E,5,))*100)+100</f>
        <v>#N/A</v>
      </c>
      <c r="L396" s="76" t="e">
        <f>(((Table134567891011121314151617343[[#This Row],[EA19]]-VLOOKUP($U$1,A:F,6,))/VLOOKUP($U$1,A:F,6,))*100)+100</f>
        <v>#N/A</v>
      </c>
      <c r="M396" s="76" t="e">
        <f>(((Table134567891011121314151617343[[#This Row],[GBR]]-VLOOKUP($U$1,A:G,7,))/VLOOKUP($U$1,A:G,7,))*100)+100</f>
        <v>#N/A</v>
      </c>
      <c r="N396" s="76">
        <f>IF(VLOOKUP(A396,Database!$A:$AU,MATCH($N$1,Database!$A$1:$AU$1,0),FALSE)=0,#N/A,VLOOKUP(A396,Database!$A:$AU,MATCH($N$1,Database!$A$1:$AU$1,0),FALSE))</f>
        <v>103.637942059</v>
      </c>
      <c r="O396" s="76">
        <f>(((Table134567891011121314151617343[[#This Row],[USA]]-VLOOKUP($U$1,A:N,14,))/VLOOKUP($U$1,A:N,14,))*100)+100</f>
        <v>119.55077025943822</v>
      </c>
      <c r="P396" s="76">
        <f>IF(VLOOKUP(A396,Database!$A:$AS,MATCH($P$1,Database!$A$1:$AS$1,0),FALSE)=0,#N/A,VLOOKUP(A396,Database!$A:$AS,MATCH($P$1,Database!$A$1:$AS$1,0),FALSE))</f>
        <v>95.592033997000001</v>
      </c>
      <c r="Q396" s="76">
        <f>(((Table134567891011121314151617343[[#This Row],[JPN]]-VLOOKUP($U$1,A:Q,16,))/VLOOKUP($U$1,A:Q,16,))*100)+100</f>
        <v>95.972440759890418</v>
      </c>
    </row>
    <row r="397" spans="1:17" s="80" customFormat="1" x14ac:dyDescent="0.35">
      <c r="A397" s="16"/>
      <c r="C397" s="35"/>
      <c r="D397" s="36"/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64" activePane="bottomLeft" state="frozen"/>
      <selection activeCell="P16" sqref="P16"/>
      <selection pane="bottomLeft" activeCell="AC372" sqref="AC372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578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579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580</v>
      </c>
      <c r="D4" s="25" t="s">
        <v>581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103.60591387700001</v>
      </c>
      <c r="C384" s="22">
        <f>(Table13456789101112131415161734[[#This Row],[USA]]-B383)/B383</f>
        <v>5.1834407021073801E-3</v>
      </c>
      <c r="D384" s="23">
        <f>(Table13456789101112131415161734[[#This Row],[USA]]-B372)/B372</f>
        <v>3.5815545189227381E-2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103.534817262</v>
      </c>
      <c r="C385" s="22">
        <f>(Table13456789101112131415161734[[#This Row],[USA]]-B384)/B384</f>
        <v>-6.8622159044325515E-4</v>
      </c>
      <c r="D385" s="23">
        <f>(Table13456789101112131415161734[[#This Row],[USA]]-B373)/B373</f>
        <v>3.5468131737672721E-2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103.930856146</v>
      </c>
      <c r="C386" s="22">
        <f>(Table13456789101112131415161734[[#This Row],[USA]]-B385)/B385</f>
        <v>3.8251758632827457E-3</v>
      </c>
      <c r="D386" s="23">
        <f>(Table13456789101112131415161734[[#This Row],[USA]]-B374)/B374</f>
        <v>4.9705657896732723E-2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103.865907355</v>
      </c>
      <c r="C387" s="22">
        <f>(Table13456789101112131415161734[[#This Row],[USA]]-B386)/B386</f>
        <v>-6.2492308259977369E-4</v>
      </c>
      <c r="D387" s="23">
        <f>(Table13456789101112131415161734[[#This Row],[USA]]-B375)/B375</f>
        <v>3.3417455759921569E-2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103.637942059</v>
      </c>
      <c r="C388" s="22">
        <f>(Table13456789101112131415161734[[#This Row],[USA]]-B387)/B387</f>
        <v>-2.1948038755474635E-3</v>
      </c>
      <c r="D388" s="23">
        <f>(Table13456789101112131415161734[[#This Row],[USA]]-B376)/B376</f>
        <v>2.5073312351475134E-2</v>
      </c>
    </row>
    <row r="389" spans="1:4" s="80" customFormat="1" x14ac:dyDescent="0.35">
      <c r="A389" s="16"/>
      <c r="C389" s="19"/>
      <c r="D389" s="19"/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7"/>
  <sheetViews>
    <sheetView tabSelected="1" zoomScale="80" zoomScaleNormal="80" workbookViewId="0">
      <pane ySplit="7" topLeftCell="A353" activePane="bottomLeft" state="frozen"/>
      <selection activeCell="H30" sqref="H30:H31"/>
      <selection pane="bottomLeft" activeCell="W373" sqref="W373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5.6328125" style="79" customWidth="1"/>
    <col min="4" max="4" width="10.6328125" style="80" bestFit="1" customWidth="1"/>
    <col min="5" max="53" width="9.1796875" style="80" customWidth="1"/>
    <col min="54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549</v>
      </c>
      <c r="B7" s="44" t="s">
        <v>582</v>
      </c>
      <c r="C7" s="46" t="s">
        <v>550</v>
      </c>
    </row>
    <row r="8" spans="1:3" x14ac:dyDescent="0.35">
      <c r="A8" s="74">
        <v>32963</v>
      </c>
      <c r="B8" s="67">
        <f>VLOOKUP(A8,'China Production data'!$A$1:$C$500,3,FALSE)</f>
        <v>0.05</v>
      </c>
    </row>
    <row r="9" spans="1:3" x14ac:dyDescent="0.35">
      <c r="A9" s="73">
        <v>32993</v>
      </c>
      <c r="B9" s="67">
        <f>VLOOKUP(A9,'China Production data'!$A$1:$C$500,3,FALSE)</f>
        <v>8.0000000000000002E-3</v>
      </c>
    </row>
    <row r="10" spans="1:3" x14ac:dyDescent="0.35">
      <c r="A10" s="74">
        <v>33024</v>
      </c>
      <c r="B10" s="67">
        <f>VLOOKUP(A10,'China Production data'!$A$1:$C$500,3,FALSE)</f>
        <v>1.7000000000000001E-2</v>
      </c>
    </row>
    <row r="11" spans="1:3" x14ac:dyDescent="0.35">
      <c r="A11" s="73">
        <v>33054</v>
      </c>
      <c r="B11" s="67">
        <f>VLOOKUP(A11,'China Production data'!$A$1:$C$500,3,FALSE)</f>
        <v>3.3000000000000002E-2</v>
      </c>
    </row>
    <row r="12" spans="1:3" x14ac:dyDescent="0.35">
      <c r="A12" s="74">
        <v>33085</v>
      </c>
      <c r="B12" s="67">
        <f>VLOOKUP(A12,'China Production data'!$A$1:$C$500,3,FALSE)</f>
        <v>0.05</v>
      </c>
    </row>
    <row r="13" spans="1:3" x14ac:dyDescent="0.35">
      <c r="A13" s="73">
        <v>33116</v>
      </c>
      <c r="B13" s="67">
        <f>VLOOKUP(A13,'China Production data'!$A$1:$C$500,3,FALSE)</f>
        <v>2.5000000000000001E-2</v>
      </c>
    </row>
    <row r="14" spans="1:3" x14ac:dyDescent="0.35">
      <c r="A14" s="74">
        <v>33146</v>
      </c>
      <c r="B14" s="67">
        <f>VLOOKUP(A14,'China Production data'!$A$1:$C$500,3,FALSE)</f>
        <v>4.2000000000000003E-2</v>
      </c>
    </row>
    <row r="15" spans="1:3" x14ac:dyDescent="0.35">
      <c r="A15" s="73">
        <v>33177</v>
      </c>
      <c r="B15" s="67">
        <f>VLOOKUP(A15,'China Production data'!$A$1:$C$500,3,FALSE)</f>
        <v>6.7000000000000004E-2</v>
      </c>
    </row>
    <row r="16" spans="1:3" x14ac:dyDescent="0.35">
      <c r="A16" s="74">
        <v>33207</v>
      </c>
      <c r="B16" s="67">
        <f>VLOOKUP(A16,'China Production data'!$A$1:$C$500,3,FALSE)</f>
        <v>0.109</v>
      </c>
    </row>
    <row r="17" spans="1:2" x14ac:dyDescent="0.35">
      <c r="A17" s="73">
        <v>33238</v>
      </c>
      <c r="B17" s="67">
        <f>VLOOKUP(A17,'China Production data'!$A$1:$C$500,3,FALSE)</f>
        <v>0.126</v>
      </c>
    </row>
    <row r="18" spans="1:2" x14ac:dyDescent="0.35">
      <c r="A18" s="74">
        <v>33269</v>
      </c>
      <c r="B18" s="67">
        <f>VLOOKUP(A18,'China Production data'!$A$1:$C$500,3,FALSE)</f>
        <v>0.126</v>
      </c>
    </row>
    <row r="19" spans="1:2" x14ac:dyDescent="0.35">
      <c r="A19" s="73">
        <v>33297</v>
      </c>
      <c r="B19" s="67">
        <f>VLOOKUP(A19,'China Production data'!$A$1:$C$500,3,FALSE)</f>
        <v>0.23499999999999999</v>
      </c>
    </row>
    <row r="20" spans="1:2" x14ac:dyDescent="0.35">
      <c r="A20" s="74">
        <v>33328</v>
      </c>
      <c r="B20" s="67">
        <f>VLOOKUP(A20,'China Production data'!$A$1:$C$500,3,FALSE)</f>
        <v>9.1999999999999998E-2</v>
      </c>
    </row>
    <row r="21" spans="1:2" x14ac:dyDescent="0.35">
      <c r="A21" s="73">
        <v>33358</v>
      </c>
      <c r="B21" s="67">
        <f>VLOOKUP(A21,'China Production data'!$A$1:$C$500,3,FALSE)</f>
        <v>0.109</v>
      </c>
    </row>
    <row r="22" spans="1:2" x14ac:dyDescent="0.35">
      <c r="A22" s="74">
        <v>33389</v>
      </c>
      <c r="B22" s="67">
        <f>VLOOKUP(A22,'China Production data'!$A$1:$C$500,3,FALSE)</f>
        <v>0.109</v>
      </c>
    </row>
    <row r="23" spans="1:2" x14ac:dyDescent="0.35">
      <c r="A23" s="73">
        <v>33419</v>
      </c>
      <c r="B23" s="67">
        <f>VLOOKUP(A23,'China Production data'!$A$1:$C$500,3,FALSE)</f>
        <v>0.109</v>
      </c>
    </row>
    <row r="24" spans="1:2" x14ac:dyDescent="0.35">
      <c r="A24" s="74">
        <v>33450</v>
      </c>
      <c r="B24" s="67">
        <f>VLOOKUP(A24,'China Production data'!$A$1:$C$500,3,FALSE)</f>
        <v>9.1999999999999998E-2</v>
      </c>
    </row>
    <row r="25" spans="1:2" x14ac:dyDescent="0.35">
      <c r="A25" s="73">
        <v>33481</v>
      </c>
      <c r="B25" s="67">
        <f>VLOOKUP(A25,'China Production data'!$A$1:$C$500,3,FALSE)</f>
        <v>0.109</v>
      </c>
    </row>
    <row r="26" spans="1:2" x14ac:dyDescent="0.35">
      <c r="A26" s="74">
        <v>33511</v>
      </c>
      <c r="B26" s="67">
        <f>VLOOKUP(A26,'China Production data'!$A$1:$C$500,3,FALSE)</f>
        <v>0.11799999999999999</v>
      </c>
    </row>
    <row r="27" spans="1:2" x14ac:dyDescent="0.35">
      <c r="A27" s="73">
        <v>33542</v>
      </c>
      <c r="B27" s="67">
        <f>VLOOKUP(A27,'China Production data'!$A$1:$C$500,3,FALSE)</f>
        <v>0.126</v>
      </c>
    </row>
    <row r="28" spans="1:2" x14ac:dyDescent="0.35">
      <c r="A28" s="74">
        <v>33572</v>
      </c>
      <c r="B28" s="67">
        <f>VLOOKUP(A28,'China Production data'!$A$1:$C$500,3,FALSE)</f>
        <v>0.11799999999999999</v>
      </c>
    </row>
    <row r="29" spans="1:2" x14ac:dyDescent="0.35">
      <c r="A29" s="73">
        <v>33603</v>
      </c>
      <c r="B29" s="67">
        <f>VLOOKUP(A29,'China Production data'!$A$1:$C$500,3,FALSE)</f>
        <v>7.5999999999999998E-2</v>
      </c>
    </row>
    <row r="30" spans="1:2" x14ac:dyDescent="0.35">
      <c r="A30" s="74">
        <v>33634</v>
      </c>
      <c r="B30" s="67">
        <f>VLOOKUP(A30,'China Production data'!$A$1:$C$500,3,FALSE)</f>
        <v>0.05</v>
      </c>
    </row>
    <row r="31" spans="1:2" x14ac:dyDescent="0.35">
      <c r="A31" s="73">
        <v>33663</v>
      </c>
      <c r="B31" s="67">
        <f>VLOOKUP(A31,'China Production data'!$A$1:$C$500,3,FALSE)</f>
        <v>0.109</v>
      </c>
    </row>
    <row r="32" spans="1:2" x14ac:dyDescent="0.35">
      <c r="A32" s="74">
        <v>33694</v>
      </c>
      <c r="B32" s="67">
        <f>VLOOKUP(A32,'China Production data'!$A$1:$C$500,3,FALSE)</f>
        <v>0.185</v>
      </c>
    </row>
    <row r="33" spans="1:2" x14ac:dyDescent="0.35">
      <c r="A33" s="73">
        <v>33724</v>
      </c>
      <c r="B33" s="67">
        <f>VLOOKUP(A33,'China Production data'!$A$1:$C$500,3,FALSE)</f>
        <v>0.16800000000000001</v>
      </c>
    </row>
    <row r="34" spans="1:2" x14ac:dyDescent="0.35">
      <c r="A34" s="74">
        <v>33755</v>
      </c>
      <c r="B34" s="67">
        <f>VLOOKUP(A34,'China Production data'!$A$1:$C$500,3,FALSE)</f>
        <v>0.151</v>
      </c>
    </row>
    <row r="35" spans="1:2" x14ac:dyDescent="0.35">
      <c r="A35" s="73">
        <v>33785</v>
      </c>
      <c r="B35" s="67">
        <f>VLOOKUP(A35,'China Production data'!$A$1:$C$500,3,FALSE)</f>
        <v>0.14299999999999999</v>
      </c>
    </row>
    <row r="36" spans="1:2" x14ac:dyDescent="0.35">
      <c r="A36" s="74">
        <v>33816</v>
      </c>
      <c r="B36" s="67">
        <f>VLOOKUP(A36,'China Production data'!$A$1:$C$500,3,FALSE)</f>
        <v>0.16800000000000001</v>
      </c>
    </row>
    <row r="37" spans="1:2" x14ac:dyDescent="0.35">
      <c r="A37" s="73">
        <v>33847</v>
      </c>
      <c r="B37" s="67">
        <f>VLOOKUP(A37,'China Production data'!$A$1:$C$500,3,FALSE)</f>
        <v>0.193</v>
      </c>
    </row>
    <row r="38" spans="1:2" x14ac:dyDescent="0.35">
      <c r="A38" s="74">
        <v>33877</v>
      </c>
      <c r="B38" s="67">
        <f>VLOOKUP(A38,'China Production data'!$A$1:$C$500,3,FALSE)</f>
        <v>0.17599999999999999</v>
      </c>
    </row>
    <row r="39" spans="1:2" x14ac:dyDescent="0.35">
      <c r="A39" s="73">
        <v>33908</v>
      </c>
      <c r="B39" s="67">
        <f>VLOOKUP(A39,'China Production data'!$A$1:$C$500,3,FALSE)</f>
        <v>0.17599999999999999</v>
      </c>
    </row>
    <row r="40" spans="1:2" x14ac:dyDescent="0.35">
      <c r="A40" s="74">
        <v>33938</v>
      </c>
      <c r="B40" s="67">
        <f>VLOOKUP(A40,'China Production data'!$A$1:$C$500,3,FALSE)</f>
        <v>0.185</v>
      </c>
    </row>
    <row r="41" spans="1:2" x14ac:dyDescent="0.35">
      <c r="A41" s="73">
        <v>33969</v>
      </c>
      <c r="B41" s="67">
        <f>VLOOKUP(A41,'China Production data'!$A$1:$C$500,3,FALSE)</f>
        <v>0.218</v>
      </c>
    </row>
    <row r="42" spans="1:2" x14ac:dyDescent="0.35">
      <c r="A42" s="74">
        <v>34000</v>
      </c>
      <c r="B42" s="67">
        <f>VLOOKUP(A42,'China Production data'!$A$1:$C$500,3,FALSE)</f>
        <v>0.26900000000000002</v>
      </c>
    </row>
    <row r="43" spans="1:2" x14ac:dyDescent="0.35">
      <c r="A43" s="73">
        <v>34028</v>
      </c>
      <c r="B43" s="67">
        <f>VLOOKUP(A43,'China Production data'!$A$1:$C$500,3,FALSE)</f>
        <v>8.4000000000000005E-2</v>
      </c>
    </row>
    <row r="44" spans="1:2" x14ac:dyDescent="0.35">
      <c r="A44" s="74">
        <v>34059</v>
      </c>
      <c r="B44" s="67">
        <f>VLOOKUP(A44,'China Production data'!$A$1:$C$500,3,FALSE)</f>
        <v>0.27700000000000002</v>
      </c>
    </row>
    <row r="45" spans="1:2" x14ac:dyDescent="0.35">
      <c r="A45" s="73">
        <v>34089</v>
      </c>
      <c r="B45" s="67">
        <f>VLOOKUP(A45,'China Production data'!$A$1:$C$500,3,FALSE)</f>
        <v>0.218</v>
      </c>
    </row>
    <row r="46" spans="1:2" x14ac:dyDescent="0.35">
      <c r="A46" s="74">
        <v>34120</v>
      </c>
      <c r="B46" s="67">
        <f>VLOOKUP(A46,'China Production data'!$A$1:$C$500,3,FALSE)</f>
        <v>0.21</v>
      </c>
    </row>
    <row r="47" spans="1:2" x14ac:dyDescent="0.35">
      <c r="A47" s="73">
        <v>34150</v>
      </c>
      <c r="B47" s="67">
        <f>VLOOKUP(A47,'China Production data'!$A$1:$C$500,3,FALSE)</f>
        <v>0.22700000000000001</v>
      </c>
    </row>
    <row r="48" spans="1:2" x14ac:dyDescent="0.35">
      <c r="A48" s="74">
        <v>34181</v>
      </c>
      <c r="B48" s="67">
        <f>VLOOKUP(A48,'China Production data'!$A$1:$C$500,3,FALSE)</f>
        <v>0.252</v>
      </c>
    </row>
    <row r="49" spans="1:2" x14ac:dyDescent="0.35">
      <c r="A49" s="73">
        <v>34212</v>
      </c>
      <c r="B49" s="67">
        <f>VLOOKUP(A49,'China Production data'!$A$1:$C$500,3,FALSE)</f>
        <v>0.21</v>
      </c>
    </row>
    <row r="50" spans="1:2" x14ac:dyDescent="0.35">
      <c r="A50" s="74">
        <v>34242</v>
      </c>
      <c r="B50" s="67">
        <f>VLOOKUP(A50,'China Production data'!$A$1:$C$500,3,FALSE)</f>
        <v>0.193</v>
      </c>
    </row>
    <row r="51" spans="1:2" x14ac:dyDescent="0.35">
      <c r="A51" s="73">
        <v>34273</v>
      </c>
      <c r="B51" s="67">
        <f>VLOOKUP(A51,'China Production data'!$A$1:$C$500,3,FALSE)</f>
        <v>0.16</v>
      </c>
    </row>
    <row r="52" spans="1:2" x14ac:dyDescent="0.35">
      <c r="A52" s="74">
        <v>34303</v>
      </c>
      <c r="B52" s="67">
        <f>VLOOKUP(A52,'China Production data'!$A$1:$C$500,3,FALSE)</f>
        <v>0.13400000000000001</v>
      </c>
    </row>
    <row r="53" spans="1:2" x14ac:dyDescent="0.35">
      <c r="A53" s="73">
        <v>34334</v>
      </c>
      <c r="B53" s="67">
        <f>VLOOKUP(A53,'China Production data'!$A$1:$C$500,3,FALSE)</f>
        <v>0.16</v>
      </c>
    </row>
    <row r="54" spans="1:2" x14ac:dyDescent="0.35">
      <c r="A54" s="74">
        <v>34365</v>
      </c>
      <c r="B54" s="67">
        <f>VLOOKUP(A54,'China Production data'!$A$1:$C$500,3,FALSE)</f>
        <v>0.252</v>
      </c>
    </row>
    <row r="55" spans="1:2" x14ac:dyDescent="0.35">
      <c r="A55" s="73">
        <v>34393</v>
      </c>
      <c r="B55" s="67">
        <f>VLOOKUP(A55,'China Production data'!$A$1:$C$500,3,FALSE)</f>
        <v>0.27700000000000002</v>
      </c>
    </row>
    <row r="56" spans="1:2" x14ac:dyDescent="0.35">
      <c r="A56" s="74">
        <v>34424</v>
      </c>
      <c r="B56" s="67">
        <f>VLOOKUP(A56,'China Production data'!$A$1:$C$500,3,FALSE)</f>
        <v>3.4000000000000002E-2</v>
      </c>
    </row>
    <row r="57" spans="1:2" x14ac:dyDescent="0.35">
      <c r="A57" s="73">
        <v>34454</v>
      </c>
      <c r="B57" s="67">
        <f>VLOOKUP(A57,'China Production data'!$A$1:$C$500,3,FALSE)</f>
        <v>0.16</v>
      </c>
    </row>
    <row r="58" spans="1:2" x14ac:dyDescent="0.35">
      <c r="A58" s="74">
        <v>34485</v>
      </c>
      <c r="B58" s="67">
        <f>VLOOKUP(A58,'China Production data'!$A$1:$C$500,3,FALSE)</f>
        <v>0.16800000000000001</v>
      </c>
    </row>
    <row r="59" spans="1:2" x14ac:dyDescent="0.35">
      <c r="A59" s="73">
        <v>34515</v>
      </c>
      <c r="B59" s="67">
        <f>VLOOKUP(A59,'China Production data'!$A$1:$C$500,3,FALSE)</f>
        <v>0.17599999999999999</v>
      </c>
    </row>
    <row r="60" spans="1:2" x14ac:dyDescent="0.35">
      <c r="A60" s="74">
        <v>34546</v>
      </c>
      <c r="B60" s="67">
        <f>VLOOKUP(A60,'China Production data'!$A$1:$C$500,3,FALSE)</f>
        <v>0.151</v>
      </c>
    </row>
    <row r="61" spans="1:2" x14ac:dyDescent="0.35">
      <c r="A61" s="73">
        <v>34577</v>
      </c>
      <c r="B61" s="67">
        <f>VLOOKUP(A61,'China Production data'!$A$1:$C$500,3,FALSE)</f>
        <v>0.151</v>
      </c>
    </row>
    <row r="62" spans="1:2" x14ac:dyDescent="0.35">
      <c r="A62" s="74">
        <v>34607</v>
      </c>
      <c r="B62" s="67">
        <f>VLOOKUP(A62,'China Production data'!$A$1:$C$500,3,FALSE)</f>
        <v>0.29399999999999998</v>
      </c>
    </row>
    <row r="63" spans="1:2" x14ac:dyDescent="0.35">
      <c r="A63" s="73">
        <v>34638</v>
      </c>
      <c r="B63" s="67">
        <f>VLOOKUP(A63,'China Production data'!$A$1:$C$500,3,FALSE)</f>
        <v>0.218</v>
      </c>
    </row>
    <row r="64" spans="1:2" x14ac:dyDescent="0.35">
      <c r="A64" s="74">
        <v>34668</v>
      </c>
      <c r="B64" s="67">
        <f>VLOOKUP(A64,'China Production data'!$A$1:$C$500,3,FALSE)</f>
        <v>0.24399999999999999</v>
      </c>
    </row>
    <row r="65" spans="1:2" x14ac:dyDescent="0.35">
      <c r="A65" s="73">
        <v>34699</v>
      </c>
      <c r="B65" s="67">
        <f>VLOOKUP(A65,'China Production data'!$A$1:$C$500,3,FALSE)</f>
        <v>0.23499999999999999</v>
      </c>
    </row>
    <row r="66" spans="1:2" x14ac:dyDescent="0.35">
      <c r="A66" s="74">
        <v>34730</v>
      </c>
      <c r="B66" s="67">
        <f>VLOOKUP(A66,'China Production data'!$A$1:$C$500,3,FALSE)</f>
        <v>0.185</v>
      </c>
    </row>
    <row r="67" spans="1:2" x14ac:dyDescent="0.35">
      <c r="A67" s="73">
        <v>34758</v>
      </c>
      <c r="B67" s="67">
        <f>VLOOKUP(A67,'China Production data'!$A$1:$C$500,3,FALSE)</f>
        <v>0.114</v>
      </c>
    </row>
    <row r="68" spans="1:2" x14ac:dyDescent="0.35">
      <c r="A68" s="74">
        <v>34789</v>
      </c>
      <c r="B68" s="67">
        <f>VLOOKUP(A68,'China Production data'!$A$1:$C$500,3,FALSE)</f>
        <v>0.155</v>
      </c>
    </row>
    <row r="69" spans="1:2" x14ac:dyDescent="0.35">
      <c r="A69" s="73">
        <v>34819</v>
      </c>
      <c r="B69" s="67">
        <f>VLOOKUP(A69,'China Production data'!$A$1:$C$500,3,FALSE)</f>
        <v>0.16400000000000001</v>
      </c>
    </row>
    <row r="70" spans="1:2" x14ac:dyDescent="0.35">
      <c r="A70" s="74">
        <v>34850</v>
      </c>
      <c r="B70" s="67">
        <f>VLOOKUP(A70,'China Production data'!$A$1:$C$500,3,FALSE)</f>
        <v>0.154</v>
      </c>
    </row>
    <row r="71" spans="1:2" x14ac:dyDescent="0.35">
      <c r="A71" s="73">
        <v>34880</v>
      </c>
      <c r="B71" s="67">
        <f>VLOOKUP(A71,'China Production data'!$A$1:$C$500,3,FALSE)</f>
        <v>0.13100000000000001</v>
      </c>
    </row>
    <row r="72" spans="1:2" x14ac:dyDescent="0.35">
      <c r="A72" s="74">
        <v>34911</v>
      </c>
      <c r="B72" s="67">
        <f>VLOOKUP(A72,'China Production data'!$A$1:$C$500,3,FALSE)</f>
        <v>0.13900000000000001</v>
      </c>
    </row>
    <row r="73" spans="1:2" x14ac:dyDescent="0.35">
      <c r="A73" s="73">
        <v>34942</v>
      </c>
      <c r="B73" s="67">
        <f>VLOOKUP(A73,'China Production data'!$A$1:$C$500,3,FALSE)</f>
        <v>0.13600000000000001</v>
      </c>
    </row>
    <row r="74" spans="1:2" x14ac:dyDescent="0.35">
      <c r="A74" s="74">
        <v>34972</v>
      </c>
      <c r="B74" s="67">
        <f>VLOOKUP(A74,'China Production data'!$A$1:$C$500,3,FALSE)</f>
        <v>0.11799999999999999</v>
      </c>
    </row>
    <row r="75" spans="1:2" x14ac:dyDescent="0.35">
      <c r="A75" s="73">
        <v>35003</v>
      </c>
      <c r="B75" s="67">
        <f>VLOOKUP(A75,'China Production data'!$A$1:$C$500,3,FALSE)</f>
        <v>0.114</v>
      </c>
    </row>
    <row r="76" spans="1:2" x14ac:dyDescent="0.35">
      <c r="A76" s="74">
        <v>35033</v>
      </c>
      <c r="B76" s="67">
        <f>VLOOKUP(A76,'China Production data'!$A$1:$C$500,3,FALSE)</f>
        <v>0.129</v>
      </c>
    </row>
    <row r="77" spans="1:2" x14ac:dyDescent="0.35">
      <c r="A77" s="73">
        <v>35064</v>
      </c>
      <c r="B77" s="67">
        <f>VLOOKUP(A77,'China Production data'!$A$1:$C$500,3,FALSE)</f>
        <v>0.121</v>
      </c>
    </row>
    <row r="78" spans="1:2" x14ac:dyDescent="0.35">
      <c r="A78" s="74">
        <v>35095</v>
      </c>
      <c r="B78" s="67">
        <f>VLOOKUP(A78,'China Production data'!$A$1:$C$500,3,FALSE)</f>
        <v>0.14899999999999999</v>
      </c>
    </row>
    <row r="79" spans="1:2" x14ac:dyDescent="0.35">
      <c r="A79" s="73">
        <v>35124</v>
      </c>
      <c r="B79" s="67">
        <f>VLOOKUP(A79,'China Production data'!$A$1:$C$500,3,FALSE)</f>
        <v>0.16900000000000001</v>
      </c>
    </row>
    <row r="80" spans="1:2" x14ac:dyDescent="0.35">
      <c r="A80" s="74">
        <v>35155</v>
      </c>
      <c r="B80" s="67">
        <f>VLOOKUP(A80,'China Production data'!$A$1:$C$500,3,FALSE)</f>
        <v>0.122</v>
      </c>
    </row>
    <row r="81" spans="1:2" x14ac:dyDescent="0.35">
      <c r="A81" s="73">
        <v>35185</v>
      </c>
      <c r="B81" s="67">
        <f>VLOOKUP(A81,'China Production data'!$A$1:$C$500,3,FALSE)</f>
        <v>0.122</v>
      </c>
    </row>
    <row r="82" spans="1:2" x14ac:dyDescent="0.35">
      <c r="A82" s="74">
        <v>35216</v>
      </c>
      <c r="B82" s="67">
        <f>VLOOKUP(A82,'China Production data'!$A$1:$C$500,3,FALSE)</f>
        <v>0.13700000000000001</v>
      </c>
    </row>
    <row r="83" spans="1:2" x14ac:dyDescent="0.35">
      <c r="A83" s="73">
        <v>35246</v>
      </c>
      <c r="B83" s="67">
        <f>VLOOKUP(A83,'China Production data'!$A$1:$C$500,3,FALSE)</f>
        <v>0.13100000000000001</v>
      </c>
    </row>
    <row r="84" spans="1:2" x14ac:dyDescent="0.35">
      <c r="A84" s="74">
        <v>35277</v>
      </c>
      <c r="B84" s="67">
        <f>VLOOKUP(A84,'China Production data'!$A$1:$C$500,3,FALSE)</f>
        <v>0.13800000000000001</v>
      </c>
    </row>
    <row r="85" spans="1:2" x14ac:dyDescent="0.35">
      <c r="A85" s="73">
        <v>35308</v>
      </c>
      <c r="B85" s="67">
        <f>VLOOKUP(A85,'China Production data'!$A$1:$C$500,3,FALSE)</f>
        <v>0.122</v>
      </c>
    </row>
    <row r="86" spans="1:2" x14ac:dyDescent="0.35">
      <c r="A86" s="74">
        <v>35338</v>
      </c>
      <c r="B86" s="67">
        <f>VLOOKUP(A86,'China Production data'!$A$1:$C$500,3,FALSE)</f>
        <v>0.106</v>
      </c>
    </row>
    <row r="87" spans="1:2" x14ac:dyDescent="0.35">
      <c r="A87" s="73">
        <v>35369</v>
      </c>
      <c r="B87" s="67">
        <f>VLOOKUP(A87,'China Production data'!$A$1:$C$500,3,FALSE)</f>
        <v>0.13700000000000001</v>
      </c>
    </row>
    <row r="88" spans="1:2" x14ac:dyDescent="0.35">
      <c r="A88" s="74">
        <v>35399</v>
      </c>
      <c r="B88" s="67">
        <f>VLOOKUP(A88,'China Production data'!$A$1:$C$500,3,FALSE)</f>
        <v>0.13300000000000001</v>
      </c>
    </row>
    <row r="89" spans="1:2" x14ac:dyDescent="0.35">
      <c r="A89" s="73">
        <v>35430</v>
      </c>
      <c r="B89" s="67">
        <f>VLOOKUP(A89,'China Production data'!$A$1:$C$500,3,FALSE)</f>
        <v>0.13400000000000001</v>
      </c>
    </row>
    <row r="90" spans="1:2" x14ac:dyDescent="0.35">
      <c r="A90" s="74">
        <v>35461</v>
      </c>
      <c r="B90" s="67">
        <f>VLOOKUP(A90,'China Production data'!$A$1:$C$500,3,FALSE)</f>
        <v>0.14000000000000001</v>
      </c>
    </row>
    <row r="91" spans="1:2" x14ac:dyDescent="0.35">
      <c r="A91" s="73">
        <v>35489</v>
      </c>
      <c r="B91" s="67">
        <f>VLOOKUP(A91,'China Production data'!$A$1:$C$500,3,FALSE)</f>
        <v>0.10299999999999999</v>
      </c>
    </row>
    <row r="92" spans="1:2" x14ac:dyDescent="0.35">
      <c r="A92" s="74">
        <v>35520</v>
      </c>
      <c r="B92" s="67">
        <f>VLOOKUP(A92,'China Production data'!$A$1:$C$500,3,FALSE)</f>
        <v>0.104</v>
      </c>
    </row>
    <row r="93" spans="1:2" x14ac:dyDescent="0.35">
      <c r="A93" s="73">
        <v>35550</v>
      </c>
      <c r="B93" s="67">
        <f>VLOOKUP(A93,'China Production data'!$A$1:$C$500,3,FALSE)</f>
        <v>0.13500000000000001</v>
      </c>
    </row>
    <row r="94" spans="1:2" x14ac:dyDescent="0.35">
      <c r="A94" s="74">
        <v>35581</v>
      </c>
      <c r="B94" s="67">
        <f>VLOOKUP(A94,'China Production data'!$A$1:$C$500,3,FALSE)</f>
        <v>0.11899999999999999</v>
      </c>
    </row>
    <row r="95" spans="1:2" x14ac:dyDescent="0.35">
      <c r="A95" s="73">
        <v>35611</v>
      </c>
      <c r="B95" s="67">
        <f>VLOOKUP(A95,'China Production data'!$A$1:$C$500,3,FALSE)</f>
        <v>0.11899999999999999</v>
      </c>
    </row>
    <row r="96" spans="1:2" x14ac:dyDescent="0.35">
      <c r="A96" s="74">
        <v>35642</v>
      </c>
      <c r="B96" s="67">
        <f>VLOOKUP(A96,'China Production data'!$A$1:$C$500,3,FALSE)</f>
        <v>0.121</v>
      </c>
    </row>
    <row r="97" spans="1:2" x14ac:dyDescent="0.35">
      <c r="A97" s="73">
        <v>35673</v>
      </c>
      <c r="B97" s="67">
        <f>VLOOKUP(A97,'China Production data'!$A$1:$C$500,3,FALSE)</f>
        <v>8.4000000000000005E-2</v>
      </c>
    </row>
    <row r="98" spans="1:2" x14ac:dyDescent="0.35">
      <c r="A98" s="74">
        <v>35703</v>
      </c>
      <c r="B98" s="67">
        <f>VLOOKUP(A98,'China Production data'!$A$1:$C$500,3,FALSE)</f>
        <v>0.109</v>
      </c>
    </row>
    <row r="99" spans="1:2" x14ac:dyDescent="0.35">
      <c r="A99" s="73">
        <v>35734</v>
      </c>
      <c r="B99" s="67">
        <f>VLOOKUP(A99,'China Production data'!$A$1:$C$500,3,FALSE)</f>
        <v>0.111</v>
      </c>
    </row>
    <row r="100" spans="1:2" x14ac:dyDescent="0.35">
      <c r="A100" s="74">
        <v>35764</v>
      </c>
      <c r="B100" s="67">
        <f>VLOOKUP(A100,'China Production data'!$A$1:$C$500,3,FALSE)</f>
        <v>0.11799999999999999</v>
      </c>
    </row>
    <row r="101" spans="1:2" x14ac:dyDescent="0.35">
      <c r="A101" s="73">
        <v>35795</v>
      </c>
      <c r="B101" s="67">
        <f>VLOOKUP(A101,'China Production data'!$A$1:$C$500,3,FALSE)</f>
        <v>0.11600000000000001</v>
      </c>
    </row>
    <row r="102" spans="1:2" x14ac:dyDescent="0.35">
      <c r="A102" s="74">
        <v>35826</v>
      </c>
      <c r="B102" s="67">
        <f>VLOOKUP(A102,'China Production data'!$A$1:$C$500,3,FALSE)</f>
        <v>9.1999999999999998E-2</v>
      </c>
    </row>
    <row r="103" spans="1:2" x14ac:dyDescent="0.35">
      <c r="A103" s="73">
        <v>35854</v>
      </c>
      <c r="B103" s="67">
        <f>VLOOKUP(A103,'China Production data'!$A$1:$C$500,3,FALSE)</f>
        <v>1.7999999999999999E-2</v>
      </c>
    </row>
    <row r="104" spans="1:2" x14ac:dyDescent="0.35">
      <c r="A104" s="74">
        <v>35885</v>
      </c>
      <c r="B104" s="67">
        <f>VLOOKUP(A104,'China Production data'!$A$1:$C$500,3,FALSE)</f>
        <v>9.5000000000000001E-2</v>
      </c>
    </row>
    <row r="105" spans="1:2" x14ac:dyDescent="0.35">
      <c r="A105" s="73">
        <v>35915</v>
      </c>
      <c r="B105" s="67">
        <f>VLOOKUP(A105,'China Production data'!$A$1:$C$500,3,FALSE)</f>
        <v>0.09</v>
      </c>
    </row>
    <row r="106" spans="1:2" x14ac:dyDescent="0.35">
      <c r="A106" s="74">
        <v>35946</v>
      </c>
      <c r="B106" s="67">
        <f>VLOOKUP(A106,'China Production data'!$A$1:$C$500,3,FALSE)</f>
        <v>7.1999999999999995E-2</v>
      </c>
    </row>
    <row r="107" spans="1:2" x14ac:dyDescent="0.35">
      <c r="A107" s="73">
        <v>35976</v>
      </c>
      <c r="B107" s="67">
        <f>VLOOKUP(A107,'China Production data'!$A$1:$C$500,3,FALSE)</f>
        <v>0.08</v>
      </c>
    </row>
    <row r="108" spans="1:2" x14ac:dyDescent="0.35">
      <c r="A108" s="74">
        <v>36007</v>
      </c>
      <c r="B108" s="67">
        <f>VLOOKUP(A108,'China Production data'!$A$1:$C$500,3,FALSE)</f>
        <v>7.9000000000000001E-2</v>
      </c>
    </row>
    <row r="109" spans="1:2" x14ac:dyDescent="0.35">
      <c r="A109" s="73">
        <v>36038</v>
      </c>
      <c r="B109" s="67">
        <f>VLOOKUP(A109,'China Production data'!$A$1:$C$500,3,FALSE)</f>
        <v>7.5999999999999998E-2</v>
      </c>
    </row>
    <row r="110" spans="1:2" x14ac:dyDescent="0.35">
      <c r="A110" s="74">
        <v>36068</v>
      </c>
      <c r="B110" s="67">
        <f>VLOOKUP(A110,'China Production data'!$A$1:$C$500,3,FALSE)</f>
        <v>7.9000000000000001E-2</v>
      </c>
    </row>
    <row r="111" spans="1:2" x14ac:dyDescent="0.35">
      <c r="A111" s="73">
        <v>36099</v>
      </c>
      <c r="B111" s="67">
        <f>VLOOKUP(A111,'China Production data'!$A$1:$C$500,3,FALSE)</f>
        <v>0.10199999999999999</v>
      </c>
    </row>
    <row r="112" spans="1:2" x14ac:dyDescent="0.35">
      <c r="A112" s="74">
        <v>36129</v>
      </c>
      <c r="B112" s="67">
        <f>VLOOKUP(A112,'China Production data'!$A$1:$C$500,3,FALSE)</f>
        <v>0.106</v>
      </c>
    </row>
    <row r="113" spans="1:2" x14ac:dyDescent="0.35">
      <c r="A113" s="73">
        <v>36160</v>
      </c>
      <c r="B113" s="67">
        <f>VLOOKUP(A113,'China Production data'!$A$1:$C$500,3,FALSE)</f>
        <v>0.11</v>
      </c>
    </row>
    <row r="114" spans="1:2" x14ac:dyDescent="0.35">
      <c r="A114" s="74">
        <v>36191</v>
      </c>
      <c r="B114" s="67">
        <f>VLOOKUP(A114,'China Production data'!$A$1:$C$500,3,FALSE)</f>
        <v>0.115</v>
      </c>
    </row>
    <row r="115" spans="1:2" x14ac:dyDescent="0.35">
      <c r="A115" s="73">
        <v>36219</v>
      </c>
      <c r="B115" s="67">
        <f>VLOOKUP(A115,'China Production data'!$A$1:$C$500,3,FALSE)</f>
        <v>0.17899999999999999</v>
      </c>
    </row>
    <row r="116" spans="1:2" x14ac:dyDescent="0.35">
      <c r="A116" s="74">
        <v>36250</v>
      </c>
      <c r="B116" s="67">
        <f>VLOOKUP(A116,'China Production data'!$A$1:$C$500,3,FALSE)</f>
        <v>2.1000000000000001E-2</v>
      </c>
    </row>
    <row r="117" spans="1:2" x14ac:dyDescent="0.35">
      <c r="A117" s="73">
        <v>36280</v>
      </c>
      <c r="B117" s="67">
        <f>VLOOKUP(A117,'China Production data'!$A$1:$C$500,3,FALSE)</f>
        <v>0.09</v>
      </c>
    </row>
    <row r="118" spans="1:2" x14ac:dyDescent="0.35">
      <c r="A118" s="74">
        <v>36311</v>
      </c>
      <c r="B118" s="67">
        <f>VLOOKUP(A118,'China Production data'!$A$1:$C$500,3,FALSE)</f>
        <v>9.0999999999999998E-2</v>
      </c>
    </row>
    <row r="119" spans="1:2" x14ac:dyDescent="0.35">
      <c r="A119" s="73">
        <v>36341</v>
      </c>
      <c r="B119" s="67">
        <f>VLOOKUP(A119,'China Production data'!$A$1:$C$500,3,FALSE)</f>
        <v>8.8999999999999996E-2</v>
      </c>
    </row>
    <row r="120" spans="1:2" x14ac:dyDescent="0.35">
      <c r="A120" s="74">
        <v>36372</v>
      </c>
      <c r="B120" s="67">
        <f>VLOOKUP(A120,'China Production data'!$A$1:$C$500,3,FALSE)</f>
        <v>9.0999999999999998E-2</v>
      </c>
    </row>
    <row r="121" spans="1:2" x14ac:dyDescent="0.35">
      <c r="A121" s="73">
        <v>36403</v>
      </c>
      <c r="B121" s="67">
        <f>VLOOKUP(A121,'China Production data'!$A$1:$C$500,3,FALSE)</f>
        <v>9.2999999999999999E-2</v>
      </c>
    </row>
    <row r="122" spans="1:2" x14ac:dyDescent="0.35">
      <c r="A122" s="74">
        <v>36433</v>
      </c>
      <c r="B122" s="67">
        <f>VLOOKUP(A122,'China Production data'!$A$1:$C$500,3,FALSE)</f>
        <v>9.5000000000000001E-2</v>
      </c>
    </row>
    <row r="123" spans="1:2" x14ac:dyDescent="0.35">
      <c r="A123" s="73">
        <v>36464</v>
      </c>
      <c r="B123" s="67">
        <f>VLOOKUP(A123,'China Production data'!$A$1:$C$500,3,FALSE)</f>
        <v>8.2000000000000003E-2</v>
      </c>
    </row>
    <row r="124" spans="1:2" x14ac:dyDescent="0.35">
      <c r="A124" s="74">
        <v>36494</v>
      </c>
      <c r="B124" s="67">
        <f>VLOOKUP(A124,'China Production data'!$A$1:$C$500,3,FALSE)</f>
        <v>7.0000000000000007E-2</v>
      </c>
    </row>
    <row r="125" spans="1:2" x14ac:dyDescent="0.35">
      <c r="A125" s="73">
        <v>36525</v>
      </c>
      <c r="B125" s="67">
        <f>VLOOKUP(A125,'China Production data'!$A$1:$C$500,3,FALSE)</f>
        <v>7.5999999999999998E-2</v>
      </c>
    </row>
    <row r="126" spans="1:2" x14ac:dyDescent="0.35">
      <c r="A126" s="74">
        <v>36556</v>
      </c>
      <c r="B126" s="67">
        <f>VLOOKUP(A126,'China Production data'!$A$1:$C$500,3,FALSE)</f>
        <v>7.3999999999999996E-2</v>
      </c>
    </row>
    <row r="127" spans="1:2" x14ac:dyDescent="0.35">
      <c r="A127" s="73">
        <v>36585</v>
      </c>
      <c r="B127" s="67">
        <f>VLOOKUP(A127,'China Production data'!$A$1:$C$500,3,FALSE)</f>
        <v>8.8999999999999996E-2</v>
      </c>
    </row>
    <row r="128" spans="1:2" x14ac:dyDescent="0.35">
      <c r="A128" s="74">
        <v>36616</v>
      </c>
      <c r="B128" s="67">
        <f>VLOOKUP(A128,'China Production data'!$A$1:$C$500,3,FALSE)</f>
        <v>0.12</v>
      </c>
    </row>
    <row r="129" spans="1:2" x14ac:dyDescent="0.35">
      <c r="A129" s="73">
        <v>36646</v>
      </c>
      <c r="B129" s="67">
        <f>VLOOKUP(A129,'China Production data'!$A$1:$C$500,3,FALSE)</f>
        <v>0.11899999999999999</v>
      </c>
    </row>
    <row r="130" spans="1:2" x14ac:dyDescent="0.35">
      <c r="A130" s="74">
        <v>36677</v>
      </c>
      <c r="B130" s="67">
        <f>VLOOKUP(A130,'China Production data'!$A$1:$C$500,3,FALSE)</f>
        <v>0.114</v>
      </c>
    </row>
    <row r="131" spans="1:2" x14ac:dyDescent="0.35">
      <c r="A131" s="73">
        <v>36707</v>
      </c>
      <c r="B131" s="67">
        <f>VLOOKUP(A131,'China Production data'!$A$1:$C$500,3,FALSE)</f>
        <v>0.115</v>
      </c>
    </row>
    <row r="132" spans="1:2" x14ac:dyDescent="0.35">
      <c r="A132" s="74">
        <v>36738</v>
      </c>
      <c r="B132" s="67">
        <f>VLOOKUP(A132,'China Production data'!$A$1:$C$500,3,FALSE)</f>
        <v>0.122</v>
      </c>
    </row>
    <row r="133" spans="1:2" x14ac:dyDescent="0.35">
      <c r="A133" s="73">
        <v>36769</v>
      </c>
      <c r="B133" s="67">
        <f>VLOOKUP(A133,'China Production data'!$A$1:$C$500,3,FALSE)</f>
        <v>0.128</v>
      </c>
    </row>
    <row r="134" spans="1:2" x14ac:dyDescent="0.35">
      <c r="A134" s="74">
        <v>36799</v>
      </c>
      <c r="B134" s="67">
        <f>VLOOKUP(A134,'China Production data'!$A$1:$C$500,3,FALSE)</f>
        <v>0.128</v>
      </c>
    </row>
    <row r="135" spans="1:2" x14ac:dyDescent="0.35">
      <c r="A135" s="73">
        <v>36830</v>
      </c>
      <c r="B135" s="67">
        <f>VLOOKUP(A135,'China Production data'!$A$1:$C$500,3,FALSE)</f>
        <v>0.12</v>
      </c>
    </row>
    <row r="136" spans="1:2" x14ac:dyDescent="0.35">
      <c r="A136" s="74">
        <v>36860</v>
      </c>
      <c r="B136" s="67">
        <f>VLOOKUP(A136,'China Production data'!$A$1:$C$500,3,FALSE)</f>
        <v>0.114</v>
      </c>
    </row>
    <row r="137" spans="1:2" x14ac:dyDescent="0.35">
      <c r="A137" s="73">
        <v>36891</v>
      </c>
      <c r="B137" s="67">
        <f>VLOOKUP(A137,'China Production data'!$A$1:$C$500,3,FALSE)</f>
        <v>0.106</v>
      </c>
    </row>
    <row r="138" spans="1:2" x14ac:dyDescent="0.35">
      <c r="A138" s="74">
        <v>36922</v>
      </c>
      <c r="B138" s="67">
        <f>VLOOKUP(A138,'China Production data'!$A$1:$C$500,3,FALSE)</f>
        <v>0.104</v>
      </c>
    </row>
    <row r="139" spans="1:2" x14ac:dyDescent="0.35">
      <c r="A139" s="73">
        <v>36950</v>
      </c>
      <c r="B139" s="67">
        <f>VLOOKUP(A139,'China Production data'!$A$1:$C$500,3,FALSE)</f>
        <v>2.3E-2</v>
      </c>
    </row>
    <row r="140" spans="1:2" x14ac:dyDescent="0.35">
      <c r="A140" s="74">
        <v>36981</v>
      </c>
      <c r="B140" s="67">
        <f>VLOOKUP(A140,'China Production data'!$A$1:$C$500,3,FALSE)</f>
        <v>0.19</v>
      </c>
    </row>
    <row r="141" spans="1:2" x14ac:dyDescent="0.35">
      <c r="A141" s="73">
        <v>37011</v>
      </c>
      <c r="B141" s="67">
        <f>VLOOKUP(A141,'China Production data'!$A$1:$C$500,3,FALSE)</f>
        <v>0.121</v>
      </c>
    </row>
    <row r="142" spans="1:2" x14ac:dyDescent="0.35">
      <c r="A142" s="74">
        <v>37042</v>
      </c>
      <c r="B142" s="67">
        <f>VLOOKUP(A142,'China Production data'!$A$1:$C$500,3,FALSE)</f>
        <v>0.115</v>
      </c>
    </row>
    <row r="143" spans="1:2" x14ac:dyDescent="0.35">
      <c r="A143" s="73">
        <v>37072</v>
      </c>
      <c r="B143" s="67">
        <f>VLOOKUP(A143,'China Production data'!$A$1:$C$500,3,FALSE)</f>
        <v>0.10199999999999999</v>
      </c>
    </row>
    <row r="144" spans="1:2" x14ac:dyDescent="0.35">
      <c r="A144" s="74">
        <v>37103</v>
      </c>
      <c r="B144" s="67">
        <f>VLOOKUP(A144,'China Production data'!$A$1:$C$500,3,FALSE)</f>
        <v>0.10100000000000001</v>
      </c>
    </row>
    <row r="145" spans="1:3" x14ac:dyDescent="0.35">
      <c r="A145" s="73">
        <v>37134</v>
      </c>
      <c r="B145" s="67">
        <f>VLOOKUP(A145,'China Production data'!$A$1:$C$500,3,FALSE)</f>
        <v>8.1000000000000003E-2</v>
      </c>
    </row>
    <row r="146" spans="1:3" x14ac:dyDescent="0.35">
      <c r="A146" s="74">
        <v>37164</v>
      </c>
      <c r="B146" s="67">
        <f>VLOOKUP(A146,'China Production data'!$A$1:$C$500,3,FALSE)</f>
        <v>8.1000000000000003E-2</v>
      </c>
    </row>
    <row r="147" spans="1:3" x14ac:dyDescent="0.35">
      <c r="A147" s="73">
        <v>37195</v>
      </c>
      <c r="B147" s="67">
        <f>VLOOKUP(A147,'China Production data'!$A$1:$C$500,3,FALSE)</f>
        <v>9.5000000000000001E-2</v>
      </c>
    </row>
    <row r="148" spans="1:3" x14ac:dyDescent="0.35">
      <c r="A148" s="74">
        <v>37225</v>
      </c>
      <c r="B148" s="67">
        <f>VLOOKUP(A148,'China Production data'!$A$1:$C$500,3,FALSE)</f>
        <v>8.7999999999999995E-2</v>
      </c>
    </row>
    <row r="149" spans="1:3" x14ac:dyDescent="0.35">
      <c r="A149" s="73">
        <v>37256</v>
      </c>
      <c r="B149" s="67">
        <f>VLOOKUP(A149,'China Production data'!$A$1:$C$500,3,FALSE)</f>
        <v>7.9000000000000001E-2</v>
      </c>
    </row>
    <row r="150" spans="1:3" x14ac:dyDescent="0.35">
      <c r="A150" s="74">
        <v>37287</v>
      </c>
      <c r="B150" s="67">
        <f>VLOOKUP(A150,'China Production data'!$A$1:$C$500,3,FALSE)</f>
        <v>8.6999999999999994E-2</v>
      </c>
    </row>
    <row r="151" spans="1:3" x14ac:dyDescent="0.35">
      <c r="A151" s="73">
        <v>37315</v>
      </c>
      <c r="B151" s="67">
        <f>VLOOKUP(A151,'China Production data'!$A$1:$C$500,3,FALSE)</f>
        <v>0.186</v>
      </c>
    </row>
    <row r="152" spans="1:3" x14ac:dyDescent="0.35">
      <c r="A152" s="74">
        <v>37346</v>
      </c>
      <c r="B152" s="67">
        <f>VLOOKUP(A152,'China Production data'!$A$1:$C$500,3,FALSE)</f>
        <v>2.7E-2</v>
      </c>
    </row>
    <row r="153" spans="1:3" x14ac:dyDescent="0.35">
      <c r="A153" s="73">
        <v>37376</v>
      </c>
      <c r="B153" s="67">
        <f>VLOOKUP(A153,'China Production data'!$A$1:$C$500,3,FALSE)</f>
        <v>0.109</v>
      </c>
    </row>
    <row r="154" spans="1:3" x14ac:dyDescent="0.35">
      <c r="A154" s="74">
        <v>37407</v>
      </c>
      <c r="B154" s="67">
        <f>VLOOKUP(A154,'China Production data'!$A$1:$C$500,3,FALSE)</f>
        <v>0.121</v>
      </c>
    </row>
    <row r="155" spans="1:3" x14ac:dyDescent="0.35">
      <c r="A155" s="73">
        <v>37437</v>
      </c>
      <c r="B155" s="67">
        <f>VLOOKUP(A155,'China Production data'!$A$1:$C$500,3,FALSE)</f>
        <v>0.129</v>
      </c>
    </row>
    <row r="156" spans="1:3" x14ac:dyDescent="0.35">
      <c r="A156" s="74">
        <v>37468</v>
      </c>
      <c r="B156" s="67">
        <f>VLOOKUP(A156,'China Production data'!$A$1:$C$500,3,FALSE)</f>
        <v>0.124</v>
      </c>
    </row>
    <row r="157" spans="1:3" x14ac:dyDescent="0.35">
      <c r="A157" s="73">
        <v>37499</v>
      </c>
      <c r="B157" s="67">
        <f>VLOOKUP(A157,'China Production data'!$A$1:$C$500,3,FALSE)</f>
        <v>0.128</v>
      </c>
    </row>
    <row r="158" spans="1:3" x14ac:dyDescent="0.35">
      <c r="A158" s="74">
        <v>37529</v>
      </c>
      <c r="B158" s="67">
        <f>VLOOKUP(A158,'China Production data'!$A$1:$C$500,3,FALSE)</f>
        <v>0.127</v>
      </c>
    </row>
    <row r="159" spans="1:3" x14ac:dyDescent="0.35">
      <c r="A159" s="68">
        <v>37560</v>
      </c>
      <c r="B159" s="67">
        <f>VLOOKUP(A159,'China Production data'!$A$1:$C$500,3,FALSE)</f>
        <v>0.13800000000000001</v>
      </c>
    </row>
    <row r="160" spans="1:3" x14ac:dyDescent="0.35">
      <c r="A160" s="75">
        <v>37590</v>
      </c>
      <c r="B160" s="67">
        <f>VLOOKUP(A160,'China Production data'!$A$1:$C$500,3,FALSE)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data'!$A$1:$C$500,3,FALSE)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data'!$A$1:$C$500,3,FALSE)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data'!$A$1:$C$500,3,FALSE)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data'!$A$1:$C$500,3,FALSE)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data'!$A$1:$C$500,3,FALSE)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data'!$A$1:$C$500,3,FALSE)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data'!$A$1:$C$500,3,FALSE)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data'!$A$1:$C$500,3,FALSE)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data'!$A$1:$C$500,3,FALSE)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data'!$A$1:$C$500,3,FALSE)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data'!$A$1:$C$500,3,FALSE)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data'!$A$1:$C$500,3,FALSE)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data'!$A$1:$C$500,3,FALSE)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data'!$A$1:$C$500,3,FALSE)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data'!$A$1:$C$500,3,FALSE)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data'!$A$1:$C$500,3,FALSE)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data'!$A$1:$C$500,3,FALSE)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data'!$A$1:$C$500,3,FALSE)</f>
        <v>0.191</v>
      </c>
      <c r="C178" s="76"/>
    </row>
    <row r="179" spans="1:3" x14ac:dyDescent="0.35">
      <c r="A179" s="77">
        <v>38168</v>
      </c>
      <c r="B179" s="67">
        <f>VLOOKUP(A179,'China Production data'!$A$1:$C$500,3,FALSE)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data'!$A$1:$C$500,3,FALSE)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data'!$A$1:$C$500,3,FALSE)</f>
        <v>0.155</v>
      </c>
      <c r="C181" s="76"/>
    </row>
    <row r="182" spans="1:3" x14ac:dyDescent="0.35">
      <c r="A182" s="75">
        <v>38260</v>
      </c>
      <c r="B182" s="67">
        <f>VLOOKUP(A182,'China Production data'!$A$1:$C$500,3,FALSE)</f>
        <v>0.159</v>
      </c>
      <c r="C182" s="76"/>
    </row>
    <row r="183" spans="1:3" x14ac:dyDescent="0.35">
      <c r="A183" s="77">
        <v>38291</v>
      </c>
      <c r="B183" s="67">
        <f>VLOOKUP(A183,'China Production data'!$A$1:$C$500,3,FALSE)</f>
        <v>0.161</v>
      </c>
      <c r="C183" s="76"/>
    </row>
    <row r="184" spans="1:3" x14ac:dyDescent="0.35">
      <c r="A184" s="75">
        <v>38321</v>
      </c>
      <c r="B184" s="67">
        <f>VLOOKUP(A184,'China Production data'!$A$1:$C$500,3,FALSE)</f>
        <v>0.157</v>
      </c>
      <c r="C184" s="76"/>
    </row>
    <row r="185" spans="1:3" x14ac:dyDescent="0.35">
      <c r="A185" s="77">
        <v>38352</v>
      </c>
      <c r="B185" s="67">
        <f>VLOOKUP(A185,'China Production data'!$A$1:$C$500,3,FALSE)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data'!$A$1:$C$500,3,FALSE)</f>
        <v>0.14399999999999999</v>
      </c>
      <c r="C186" s="76">
        <f>VLOOKUP(A186,'China Production data'!$A$1:$C$500,2,FALSE)</f>
        <v>52.1</v>
      </c>
    </row>
    <row r="187" spans="1:3" x14ac:dyDescent="0.35">
      <c r="A187" s="75">
        <v>38411</v>
      </c>
      <c r="B187" s="67">
        <f>VLOOKUP(A187,'China Production data'!$A$1:$C$500,3,FALSE)</f>
        <v>0.20899999999999999</v>
      </c>
      <c r="C187" s="76">
        <f>VLOOKUP(A187,'China Production data'!$A$1:$C$500,2,FALSE)</f>
        <v>52.9</v>
      </c>
    </row>
    <row r="188" spans="1:3" x14ac:dyDescent="0.35">
      <c r="A188" s="77">
        <v>38442</v>
      </c>
      <c r="B188" s="67">
        <f>VLOOKUP(A188,'China Production data'!$A$1:$C$500,3,FALSE)</f>
        <v>7.5999999999999998E-2</v>
      </c>
      <c r="C188" s="76">
        <f>VLOOKUP(A188,'China Production data'!$A$1:$C$500,2,FALSE)</f>
        <v>55.2</v>
      </c>
    </row>
    <row r="189" spans="1:3" x14ac:dyDescent="0.35">
      <c r="A189" s="75">
        <v>38472</v>
      </c>
      <c r="B189" s="67">
        <f>VLOOKUP(A189,'China Production data'!$A$1:$C$500,3,FALSE)</f>
        <v>0.151</v>
      </c>
      <c r="C189" s="76">
        <f>VLOOKUP(A189,'China Production data'!$A$1:$C$500,2,FALSE)</f>
        <v>54.4</v>
      </c>
    </row>
    <row r="190" spans="1:3" x14ac:dyDescent="0.35">
      <c r="A190" s="77">
        <v>38503</v>
      </c>
      <c r="B190" s="67">
        <f>VLOOKUP(A190,'China Production data'!$A$1:$C$500,3,FALSE)</f>
        <v>0.16</v>
      </c>
      <c r="C190" s="76">
        <f>VLOOKUP(A190,'China Production data'!$A$1:$C$500,2,FALSE)</f>
        <v>53.3</v>
      </c>
    </row>
    <row r="191" spans="1:3" x14ac:dyDescent="0.35">
      <c r="A191" s="75">
        <v>38533</v>
      </c>
      <c r="B191" s="67">
        <f>VLOOKUP(A191,'China Production data'!$A$1:$C$500,3,FALSE)</f>
        <v>0.16600000000000001</v>
      </c>
      <c r="C191" s="76">
        <f>VLOOKUP(A191,'China Production data'!$A$1:$C$500,2,FALSE)</f>
        <v>51</v>
      </c>
    </row>
    <row r="192" spans="1:3" x14ac:dyDescent="0.35">
      <c r="A192" s="77">
        <v>38564</v>
      </c>
      <c r="B192" s="67">
        <f>VLOOKUP(A192,'China Production data'!$A$1:$C$500,3,FALSE)</f>
        <v>0.16800000000000001</v>
      </c>
      <c r="C192" s="76">
        <f>VLOOKUP(A192,'China Production data'!$A$1:$C$500,2,FALSE)</f>
        <v>51.5</v>
      </c>
    </row>
    <row r="193" spans="1:3" x14ac:dyDescent="0.35">
      <c r="A193" s="75">
        <v>38595</v>
      </c>
      <c r="B193" s="67">
        <f>VLOOKUP(A193,'China Production data'!$A$1:$C$500,3,FALSE)</f>
        <v>0.161</v>
      </c>
      <c r="C193" s="76">
        <f>VLOOKUP(A193,'China Production data'!$A$1:$C$500,2,FALSE)</f>
        <v>50.6</v>
      </c>
    </row>
    <row r="194" spans="1:3" x14ac:dyDescent="0.35">
      <c r="A194" s="77">
        <v>38625</v>
      </c>
      <c r="B194" s="67">
        <f>VLOOKUP(A194,'China Production data'!$A$1:$C$500,3,FALSE)</f>
        <v>0.16</v>
      </c>
      <c r="C194" s="76">
        <f>VLOOKUP(A194,'China Production data'!$A$1:$C$500,2,FALSE)</f>
        <v>50.9</v>
      </c>
    </row>
    <row r="195" spans="1:3" x14ac:dyDescent="0.35">
      <c r="A195" s="75">
        <v>38656</v>
      </c>
      <c r="B195" s="67">
        <f>VLOOKUP(A195,'China Production data'!$A$1:$C$500,3,FALSE)</f>
        <v>0.16500000000000001</v>
      </c>
      <c r="C195" s="76">
        <f>VLOOKUP(A195,'China Production data'!$A$1:$C$500,2,FALSE)</f>
        <v>50.1</v>
      </c>
    </row>
    <row r="196" spans="1:3" x14ac:dyDescent="0.35">
      <c r="A196" s="77">
        <v>38686</v>
      </c>
      <c r="B196" s="67">
        <f>VLOOKUP(A196,'China Production data'!$A$1:$C$500,3,FALSE)</f>
        <v>0.161</v>
      </c>
      <c r="C196" s="76">
        <f>VLOOKUP(A196,'China Production data'!$A$1:$C$500,2,FALSE)</f>
        <v>49.8</v>
      </c>
    </row>
    <row r="197" spans="1:3" x14ac:dyDescent="0.35">
      <c r="A197" s="75">
        <v>38717</v>
      </c>
      <c r="B197" s="67">
        <f>VLOOKUP(A197,'China Production data'!$A$1:$C$500,3,FALSE)</f>
        <v>0.16600000000000001</v>
      </c>
      <c r="C197" s="76">
        <f>VLOOKUP(A197,'China Production data'!$A$1:$C$500,2,FALSE)</f>
        <v>50.1</v>
      </c>
    </row>
    <row r="198" spans="1:3" x14ac:dyDescent="0.35">
      <c r="A198" s="75">
        <v>38776</v>
      </c>
      <c r="B198" s="67">
        <f>VLOOKUP(A198,'China Production data'!$A$1:$C$500,3,FALSE)</f>
        <v>0.16500000000000001</v>
      </c>
      <c r="C198" s="76">
        <f>VLOOKUP(A198,'China Production data'!$A$1:$C$500,2,FALSE)</f>
        <v>50.7</v>
      </c>
    </row>
    <row r="199" spans="1:3" x14ac:dyDescent="0.35">
      <c r="A199" s="77">
        <v>38807</v>
      </c>
      <c r="B199" s="67">
        <f>VLOOKUP(A199,'China Production data'!$A$1:$C$500,3,FALSE)</f>
        <v>0.20100000000000001</v>
      </c>
      <c r="C199" s="76">
        <f>VLOOKUP(A199,'China Production data'!$A$1:$C$500,2,FALSE)</f>
        <v>51</v>
      </c>
    </row>
    <row r="200" spans="1:3" x14ac:dyDescent="0.35">
      <c r="A200" s="75">
        <v>38837</v>
      </c>
      <c r="B200" s="67">
        <f>VLOOKUP(A200,'China Production data'!$A$1:$C$500,3,FALSE)</f>
        <v>0.17799999999999999</v>
      </c>
      <c r="C200" s="76">
        <f>VLOOKUP(A200,'China Production data'!$A$1:$C$500,2,FALSE)</f>
        <v>52.7</v>
      </c>
    </row>
    <row r="201" spans="1:3" x14ac:dyDescent="0.35">
      <c r="A201" s="77">
        <v>38868</v>
      </c>
      <c r="B201" s="67">
        <f>VLOOKUP(A201,'China Production data'!$A$1:$C$500,3,FALSE)</f>
        <v>0.16600000000000001</v>
      </c>
      <c r="C201" s="76">
        <f>VLOOKUP(A201,'China Production data'!$A$1:$C$500,2,FALSE)</f>
        <v>52.8</v>
      </c>
    </row>
    <row r="202" spans="1:3" x14ac:dyDescent="0.35">
      <c r="A202" s="75">
        <v>38898</v>
      </c>
      <c r="B202" s="67">
        <f>VLOOKUP(A202,'China Production data'!$A$1:$C$500,3,FALSE)</f>
        <v>0.17899999999999999</v>
      </c>
      <c r="C202" s="76">
        <f>VLOOKUP(A202,'China Production data'!$A$1:$C$500,2,FALSE)</f>
        <v>52.9</v>
      </c>
    </row>
    <row r="203" spans="1:3" x14ac:dyDescent="0.35">
      <c r="A203" s="77">
        <v>38929</v>
      </c>
      <c r="B203" s="67">
        <f>VLOOKUP(A203,'China Production data'!$A$1:$C$500,3,FALSE)</f>
        <v>0.19500000000000001</v>
      </c>
      <c r="C203" s="76">
        <f>VLOOKUP(A203,'China Production data'!$A$1:$C$500,2,FALSE)</f>
        <v>53</v>
      </c>
    </row>
    <row r="204" spans="1:3" x14ac:dyDescent="0.35">
      <c r="A204" s="75">
        <v>38960</v>
      </c>
      <c r="B204" s="67">
        <f>VLOOKUP(A204,'China Production data'!$A$1:$C$500,3,FALSE)</f>
        <v>0.16700000000000001</v>
      </c>
      <c r="C204" s="76">
        <f>VLOOKUP(A204,'China Production data'!$A$1:$C$500,2,FALSE)</f>
        <v>52.6</v>
      </c>
    </row>
    <row r="205" spans="1:3" x14ac:dyDescent="0.35">
      <c r="A205" s="77">
        <v>38990</v>
      </c>
      <c r="B205" s="67">
        <f>VLOOKUP(A205,'China Production data'!$A$1:$C$500,3,FALSE)</f>
        <v>0.157</v>
      </c>
      <c r="C205" s="76">
        <f>VLOOKUP(A205,'China Production data'!$A$1:$C$500,2,FALSE)</f>
        <v>52.4</v>
      </c>
    </row>
    <row r="206" spans="1:3" x14ac:dyDescent="0.35">
      <c r="A206" s="75">
        <v>39021</v>
      </c>
      <c r="B206" s="67">
        <f>VLOOKUP(A206,'China Production data'!$A$1:$C$500,3,FALSE)</f>
        <v>0.161</v>
      </c>
      <c r="C206" s="76">
        <f>VLOOKUP(A206,'China Production data'!$A$1:$C$500,2,FALSE)</f>
        <v>52.1</v>
      </c>
    </row>
    <row r="207" spans="1:3" x14ac:dyDescent="0.35">
      <c r="A207" s="77">
        <v>39051</v>
      </c>
      <c r="B207" s="67">
        <f>VLOOKUP(A207,'China Production data'!$A$1:$C$500,3,FALSE)</f>
        <v>0.14699999999999999</v>
      </c>
      <c r="C207" s="76">
        <f>VLOOKUP(A207,'China Production data'!$A$1:$C$500,2,FALSE)</f>
        <v>53</v>
      </c>
    </row>
    <row r="208" spans="1:3" x14ac:dyDescent="0.35">
      <c r="A208" s="75">
        <v>39082</v>
      </c>
      <c r="B208" s="67">
        <f>VLOOKUP(A208,'China Production data'!$A$1:$C$500,3,FALSE)</f>
        <v>0.14899999999999999</v>
      </c>
      <c r="C208" s="76">
        <f>VLOOKUP(A208,'China Production data'!$A$1:$C$500,2,FALSE)</f>
        <v>52.4</v>
      </c>
    </row>
    <row r="209" spans="1:3" x14ac:dyDescent="0.35">
      <c r="A209" s="77">
        <v>39141</v>
      </c>
      <c r="B209" s="67">
        <f>VLOOKUP(A209,'China Production data'!$A$1:$C$500,3,FALSE)</f>
        <v>0.14699999999999999</v>
      </c>
      <c r="C209" s="76">
        <f>VLOOKUP(A209,'China Production data'!$A$1:$C$500,2,FALSE)</f>
        <v>53</v>
      </c>
    </row>
    <row r="210" spans="1:3" x14ac:dyDescent="0.35">
      <c r="A210" s="77">
        <v>39172</v>
      </c>
      <c r="B210" s="67">
        <f>VLOOKUP(A210,'China Production data'!$A$1:$C$500,3,FALSE)</f>
        <v>0.126</v>
      </c>
      <c r="C210" s="76">
        <f>VLOOKUP(A210,'China Production data'!$A$1:$C$500,2,FALSE)</f>
        <v>52.3</v>
      </c>
    </row>
    <row r="211" spans="1:3" x14ac:dyDescent="0.35">
      <c r="A211" s="75">
        <v>39202</v>
      </c>
      <c r="B211" s="67">
        <f>VLOOKUP(A211,'China Production data'!$A$1:$C$500,3,FALSE)</f>
        <v>0.17599999999999999</v>
      </c>
      <c r="C211" s="76">
        <f>VLOOKUP(A211,'China Production data'!$A$1:$C$500,2,FALSE)</f>
        <v>53.3</v>
      </c>
    </row>
    <row r="212" spans="1:3" x14ac:dyDescent="0.35">
      <c r="A212" s="77">
        <v>39233</v>
      </c>
      <c r="B212" s="67">
        <f>VLOOKUP(A212,'China Production data'!$A$1:$C$500,3,FALSE)</f>
        <v>0.17399999999999999</v>
      </c>
      <c r="C212" s="76">
        <f>VLOOKUP(A212,'China Production data'!$A$1:$C$500,2,FALSE)</f>
        <v>54.1</v>
      </c>
    </row>
    <row r="213" spans="1:3" x14ac:dyDescent="0.35">
      <c r="A213" s="75">
        <v>39263</v>
      </c>
      <c r="B213" s="67">
        <f>VLOOKUP(A213,'China Production data'!$A$1:$C$500,3,FALSE)</f>
        <v>0.18099999999999999</v>
      </c>
      <c r="C213" s="76">
        <f>VLOOKUP(A213,'China Production data'!$A$1:$C$500,2,FALSE)</f>
        <v>55</v>
      </c>
    </row>
    <row r="214" spans="1:3" x14ac:dyDescent="0.35">
      <c r="A214" s="77">
        <v>39294</v>
      </c>
      <c r="B214" s="67">
        <f>VLOOKUP(A214,'China Production data'!$A$1:$C$500,3,FALSE)</f>
        <v>0.19400000000000001</v>
      </c>
      <c r="C214" s="76">
        <f>VLOOKUP(A214,'China Production data'!$A$1:$C$500,2,FALSE)</f>
        <v>53.2</v>
      </c>
    </row>
    <row r="215" spans="1:3" x14ac:dyDescent="0.35">
      <c r="A215" s="75">
        <v>39325</v>
      </c>
      <c r="B215" s="67">
        <f>VLOOKUP(A215,'China Production data'!$A$1:$C$500,3,FALSE)</f>
        <v>0.18</v>
      </c>
      <c r="C215" s="76">
        <f>VLOOKUP(A215,'China Production data'!$A$1:$C$500,2,FALSE)</f>
        <v>53.4</v>
      </c>
    </row>
    <row r="216" spans="1:3" x14ac:dyDescent="0.35">
      <c r="A216" s="77">
        <v>39355</v>
      </c>
      <c r="B216" s="67">
        <f>VLOOKUP(A216,'China Production data'!$A$1:$C$500,3,FALSE)</f>
        <v>0.17499999999999999</v>
      </c>
      <c r="C216" s="76">
        <f>VLOOKUP(A216,'China Production data'!$A$1:$C$500,2,FALSE)</f>
        <v>55</v>
      </c>
    </row>
    <row r="217" spans="1:3" x14ac:dyDescent="0.35">
      <c r="A217" s="75">
        <v>39386</v>
      </c>
      <c r="B217" s="67">
        <f>VLOOKUP(A217,'China Production data'!$A$1:$C$500,3,FALSE)</f>
        <v>0.189</v>
      </c>
      <c r="C217" s="76">
        <f>VLOOKUP(A217,'China Production data'!$A$1:$C$500,2,FALSE)</f>
        <v>55.2</v>
      </c>
    </row>
    <row r="218" spans="1:3" x14ac:dyDescent="0.35">
      <c r="A218" s="77">
        <v>39416</v>
      </c>
      <c r="B218" s="67">
        <f>VLOOKUP(A218,'China Production data'!$A$1:$C$500,3,FALSE)</f>
        <v>0.17899999999999999</v>
      </c>
      <c r="C218" s="76">
        <f>VLOOKUP(A218,'China Production data'!$A$1:$C$500,2,FALSE)</f>
        <v>52.8</v>
      </c>
    </row>
    <row r="219" spans="1:3" x14ac:dyDescent="0.35">
      <c r="A219" s="75">
        <v>39447</v>
      </c>
      <c r="B219" s="67">
        <f>VLOOKUP(A219,'China Production data'!$A$1:$C$500,3,FALSE)</f>
        <v>0.17299999999999999</v>
      </c>
      <c r="C219" s="76">
        <f>VLOOKUP(A219,'China Production data'!$A$1:$C$500,2,FALSE)</f>
        <v>53.3</v>
      </c>
    </row>
    <row r="220" spans="1:3" x14ac:dyDescent="0.35">
      <c r="A220" s="77">
        <v>39507</v>
      </c>
      <c r="B220" s="67">
        <f>VLOOKUP(A220,'China Production data'!$A$1:$C$500,3,FALSE)</f>
        <v>0.17399999999999999</v>
      </c>
      <c r="C220" s="76">
        <f>VLOOKUP(A220,'China Production data'!$A$1:$C$500,2,FALSE)</f>
        <v>52.8</v>
      </c>
    </row>
    <row r="221" spans="1:3" x14ac:dyDescent="0.35">
      <c r="A221" s="75">
        <v>39538</v>
      </c>
      <c r="B221" s="67">
        <f>VLOOKUP(A221,'China Production data'!$A$1:$C$500,3,FALSE)</f>
        <v>0.154</v>
      </c>
      <c r="C221" s="76">
        <f>VLOOKUP(A221,'China Production data'!$A$1:$C$500,2,FALSE)</f>
        <v>54.4</v>
      </c>
    </row>
    <row r="222" spans="1:3" x14ac:dyDescent="0.35">
      <c r="A222" s="77">
        <v>39568</v>
      </c>
      <c r="B222" s="67">
        <f>VLOOKUP(A222,'China Production data'!$A$1:$C$500,3,FALSE)</f>
        <v>0.17799999999999999</v>
      </c>
      <c r="C222" s="76">
        <f>VLOOKUP(A222,'China Production data'!$A$1:$C$500,2,FALSE)</f>
        <v>55.4</v>
      </c>
    </row>
    <row r="223" spans="1:3" x14ac:dyDescent="0.35">
      <c r="A223" s="75">
        <v>39599</v>
      </c>
      <c r="B223" s="67">
        <f>VLOOKUP(A223,'China Production data'!$A$1:$C$500,3,FALSE)</f>
        <v>0.157</v>
      </c>
      <c r="C223" s="76">
        <f>VLOOKUP(A223,'China Production data'!$A$1:$C$500,2,FALSE)</f>
        <v>54.7</v>
      </c>
    </row>
    <row r="224" spans="1:3" x14ac:dyDescent="0.35">
      <c r="A224" s="77">
        <v>39629</v>
      </c>
      <c r="B224" s="67">
        <f>VLOOKUP(A224,'China Production data'!$A$1:$C$500,3,FALSE)</f>
        <v>0.16</v>
      </c>
      <c r="C224" s="76">
        <f>VLOOKUP(A224,'China Production data'!$A$1:$C$500,2,FALSE)</f>
        <v>53.3</v>
      </c>
    </row>
    <row r="225" spans="1:3" x14ac:dyDescent="0.35">
      <c r="A225" s="75">
        <v>39660</v>
      </c>
      <c r="B225" s="67">
        <f>VLOOKUP(A225,'China Production data'!$A$1:$C$500,3,FALSE)</f>
        <v>0.16</v>
      </c>
      <c r="C225" s="76">
        <f>VLOOKUP(A225,'China Production data'!$A$1:$C$500,2,FALSE)</f>
        <v>53.3</v>
      </c>
    </row>
    <row r="226" spans="1:3" x14ac:dyDescent="0.35">
      <c r="A226" s="77">
        <v>39691</v>
      </c>
      <c r="B226" s="67">
        <f>VLOOKUP(A226,'China Production data'!$A$1:$C$500,3,FALSE)</f>
        <v>0.14699999999999999</v>
      </c>
      <c r="C226" s="76">
        <f>VLOOKUP(A226,'China Production data'!$A$1:$C$500,2,FALSE)</f>
        <v>49.2</v>
      </c>
    </row>
    <row r="227" spans="1:3" x14ac:dyDescent="0.35">
      <c r="A227" s="75">
        <v>39721</v>
      </c>
      <c r="B227" s="67">
        <f>VLOOKUP(A227,'China Production data'!$A$1:$C$500,3,FALSE)</f>
        <v>0.128</v>
      </c>
      <c r="C227" s="76">
        <f>VLOOKUP(A227,'China Production data'!$A$1:$C$500,2,FALSE)</f>
        <v>47.7</v>
      </c>
    </row>
    <row r="228" spans="1:3" x14ac:dyDescent="0.35">
      <c r="A228" s="77">
        <v>39752</v>
      </c>
      <c r="B228" s="67">
        <f>VLOOKUP(A228,'China Production data'!$A$1:$C$500,3,FALSE)</f>
        <v>0.114</v>
      </c>
      <c r="C228" s="76">
        <f>VLOOKUP(A228,'China Production data'!$A$1:$C$500,2,FALSE)</f>
        <v>45.2</v>
      </c>
    </row>
    <row r="229" spans="1:3" x14ac:dyDescent="0.35">
      <c r="A229" s="75">
        <v>39782</v>
      </c>
      <c r="B229" s="67">
        <f>VLOOKUP(A229,'China Production data'!$A$1:$C$500,3,FALSE)</f>
        <v>8.2000000000000003E-2</v>
      </c>
      <c r="C229" s="76">
        <f>VLOOKUP(A229,'China Production data'!$A$1:$C$500,2,FALSE)</f>
        <v>40.9</v>
      </c>
    </row>
    <row r="230" spans="1:3" x14ac:dyDescent="0.35">
      <c r="A230" s="77">
        <v>39813</v>
      </c>
      <c r="B230" s="67">
        <f>VLOOKUP(A230,'China Production data'!$A$1:$C$500,3,FALSE)</f>
        <v>5.3999999999999999E-2</v>
      </c>
      <c r="C230" s="76">
        <f>VLOOKUP(A230,'China Production data'!$A$1:$C$500,2,FALSE)</f>
        <v>41.2</v>
      </c>
    </row>
    <row r="231" spans="1:3" x14ac:dyDescent="0.35">
      <c r="A231" s="75">
        <v>39872</v>
      </c>
      <c r="B231" s="67">
        <f>VLOOKUP(A231,'China Production data'!$A$1:$C$500,3,FALSE)</f>
        <v>5.7000000000000002E-2</v>
      </c>
      <c r="C231" s="76">
        <f>VLOOKUP(A231,'China Production data'!$A$1:$C$500,2,FALSE)</f>
        <v>45.1</v>
      </c>
    </row>
    <row r="232" spans="1:3" x14ac:dyDescent="0.35">
      <c r="A232" s="75">
        <v>39903</v>
      </c>
      <c r="B232" s="67">
        <f>VLOOKUP(A232,'China Production data'!$A$1:$C$500,3,FALSE)</f>
        <v>0.11</v>
      </c>
      <c r="C232" s="76">
        <f>VLOOKUP(A232,'China Production data'!$A$1:$C$500,2,FALSE)</f>
        <v>44.8</v>
      </c>
    </row>
    <row r="233" spans="1:3" x14ac:dyDescent="0.35">
      <c r="A233" s="77">
        <v>39933</v>
      </c>
      <c r="B233" s="67">
        <f>VLOOKUP(A233,'China Production data'!$A$1:$C$500,3,FALSE)</f>
        <v>8.3000000000000004E-2</v>
      </c>
      <c r="C233" s="76">
        <f>VLOOKUP(A233,'China Production data'!$A$1:$C$500,2,FALSE)</f>
        <v>50.1</v>
      </c>
    </row>
    <row r="234" spans="1:3" x14ac:dyDescent="0.35">
      <c r="A234" s="75">
        <v>39964</v>
      </c>
      <c r="B234" s="67">
        <f>VLOOKUP(A234,'China Production data'!$A$1:$C$500,3,FALSE)</f>
        <v>7.2999999999999995E-2</v>
      </c>
      <c r="C234" s="76">
        <f>VLOOKUP(A234,'China Production data'!$A$1:$C$500,2,FALSE)</f>
        <v>51.2</v>
      </c>
    </row>
    <row r="235" spans="1:3" x14ac:dyDescent="0.35">
      <c r="A235" s="77">
        <v>39994</v>
      </c>
      <c r="B235" s="67">
        <f>VLOOKUP(A235,'China Production data'!$A$1:$C$500,3,FALSE)</f>
        <v>8.8999999999999996E-2</v>
      </c>
      <c r="C235" s="76">
        <f>VLOOKUP(A235,'China Production data'!$A$1:$C$500,2,FALSE)</f>
        <v>51.8</v>
      </c>
    </row>
    <row r="236" spans="1:3" x14ac:dyDescent="0.35">
      <c r="A236" s="75">
        <v>40025</v>
      </c>
      <c r="B236" s="67">
        <f>VLOOKUP(A236,'China Production data'!$A$1:$C$500,3,FALSE)</f>
        <v>0.107</v>
      </c>
      <c r="C236" s="76">
        <f>VLOOKUP(A236,'China Production data'!$A$1:$C$500,2,FALSE)</f>
        <v>52.8</v>
      </c>
    </row>
    <row r="237" spans="1:3" x14ac:dyDescent="0.35">
      <c r="A237" s="77">
        <v>40056</v>
      </c>
      <c r="B237" s="67">
        <f>VLOOKUP(A237,'China Production data'!$A$1:$C$500,3,FALSE)</f>
        <v>0.108</v>
      </c>
      <c r="C237" s="76">
        <f>VLOOKUP(A237,'China Production data'!$A$1:$C$500,2,FALSE)</f>
        <v>55.1</v>
      </c>
    </row>
    <row r="238" spans="1:3" x14ac:dyDescent="0.35">
      <c r="A238" s="75">
        <v>40086</v>
      </c>
      <c r="B238" s="67">
        <f>VLOOKUP(A238,'China Production data'!$A$1:$C$500,3,FALSE)</f>
        <v>0.123</v>
      </c>
      <c r="C238" s="76">
        <f>VLOOKUP(A238,'China Production data'!$A$1:$C$500,2,FALSE)</f>
        <v>55</v>
      </c>
    </row>
    <row r="239" spans="1:3" x14ac:dyDescent="0.35">
      <c r="A239" s="77">
        <v>40117</v>
      </c>
      <c r="B239" s="67">
        <f>VLOOKUP(A239,'China Production data'!$A$1:$C$500,3,FALSE)</f>
        <v>0.13900000000000001</v>
      </c>
      <c r="C239" s="76">
        <f>VLOOKUP(A239,'China Production data'!$A$1:$C$500,2,FALSE)</f>
        <v>55.4</v>
      </c>
    </row>
    <row r="240" spans="1:3" x14ac:dyDescent="0.35">
      <c r="A240" s="75">
        <v>40147</v>
      </c>
      <c r="B240" s="67">
        <f>VLOOKUP(A240,'China Production data'!$A$1:$C$500,3,FALSE)</f>
        <v>0.161</v>
      </c>
      <c r="C240" s="76">
        <f>VLOOKUP(A240,'China Production data'!$A$1:$C$500,2,FALSE)</f>
        <v>55.7</v>
      </c>
    </row>
    <row r="241" spans="1:3" x14ac:dyDescent="0.35">
      <c r="A241" s="77">
        <v>40178</v>
      </c>
      <c r="B241" s="67">
        <f>VLOOKUP(A241,'China Production data'!$A$1:$C$500,3,FALSE)</f>
        <v>0.192</v>
      </c>
      <c r="C241" s="76">
        <f>VLOOKUP(A241,'China Production data'!$A$1:$C$500,2,FALSE)</f>
        <v>56.1</v>
      </c>
    </row>
    <row r="242" spans="1:3" x14ac:dyDescent="0.35">
      <c r="A242" s="77">
        <v>40237</v>
      </c>
      <c r="B242" s="67">
        <f>VLOOKUP(A242,'China Production data'!$A$1:$C$500,3,FALSE)</f>
        <v>0.185</v>
      </c>
      <c r="C242" s="76">
        <f>VLOOKUP(A242,'China Production data'!$A$1:$C$500,2,FALSE)</f>
        <v>55.8</v>
      </c>
    </row>
    <row r="243" spans="1:3" x14ac:dyDescent="0.35">
      <c r="A243" s="75">
        <v>40268</v>
      </c>
      <c r="B243" s="67">
        <f>VLOOKUP(A243,'China Production data'!$A$1:$C$500,3,FALSE)</f>
        <v>0.128</v>
      </c>
      <c r="C243" s="76">
        <f>VLOOKUP(A243,'China Production data'!$A$1:$C$500,2,FALSE)</f>
        <v>57</v>
      </c>
    </row>
    <row r="244" spans="1:3" x14ac:dyDescent="0.35">
      <c r="A244" s="77">
        <v>40298</v>
      </c>
      <c r="B244" s="67">
        <f>VLOOKUP(A244,'China Production data'!$A$1:$C$500,3,FALSE)</f>
        <v>0.18099999999999999</v>
      </c>
      <c r="C244" s="76">
        <f>VLOOKUP(A244,'China Production data'!$A$1:$C$500,2,FALSE)</f>
        <v>55.4</v>
      </c>
    </row>
    <row r="245" spans="1:3" x14ac:dyDescent="0.35">
      <c r="A245" s="75">
        <v>40329</v>
      </c>
      <c r="B245" s="67">
        <f>VLOOKUP(A245,'China Production data'!$A$1:$C$500,3,FALSE)</f>
        <v>0.17799999999999999</v>
      </c>
      <c r="C245" s="76">
        <f>VLOOKUP(A245,'China Production data'!$A$1:$C$500,2,FALSE)</f>
        <v>52.7</v>
      </c>
    </row>
    <row r="246" spans="1:3" x14ac:dyDescent="0.35">
      <c r="A246" s="77">
        <v>40359</v>
      </c>
      <c r="B246" s="67">
        <f>VLOOKUP(A246,'China Production data'!$A$1:$C$500,3,FALSE)</f>
        <v>0.16500000000000001</v>
      </c>
      <c r="C246" s="76">
        <f>VLOOKUP(A246,'China Production data'!$A$1:$C$500,2,FALSE)</f>
        <v>50.4</v>
      </c>
    </row>
    <row r="247" spans="1:3" x14ac:dyDescent="0.35">
      <c r="A247" s="75">
        <v>40390</v>
      </c>
      <c r="B247" s="67">
        <f>VLOOKUP(A247,'China Production data'!$A$1:$C$500,3,FALSE)</f>
        <v>0.13700000000000001</v>
      </c>
      <c r="C247" s="76">
        <f>VLOOKUP(A247,'China Production data'!$A$1:$C$500,2,FALSE)</f>
        <v>49.4</v>
      </c>
    </row>
    <row r="248" spans="1:3" x14ac:dyDescent="0.35">
      <c r="A248" s="77">
        <v>40421</v>
      </c>
      <c r="B248" s="67">
        <f>VLOOKUP(A248,'China Production data'!$A$1:$C$500,3,FALSE)</f>
        <v>0.13400000000000001</v>
      </c>
      <c r="C248" s="76">
        <f>VLOOKUP(A248,'China Production data'!$A$1:$C$500,2,FALSE)</f>
        <v>51.9</v>
      </c>
    </row>
    <row r="249" spans="1:3" x14ac:dyDescent="0.35">
      <c r="A249" s="75">
        <v>40451</v>
      </c>
      <c r="B249" s="67">
        <f>VLOOKUP(A249,'China Production data'!$A$1:$C$500,3,FALSE)</f>
        <v>0.13900000000000001</v>
      </c>
      <c r="C249" s="76">
        <f>VLOOKUP(A249,'China Production data'!$A$1:$C$500,2,FALSE)</f>
        <v>52.9</v>
      </c>
    </row>
    <row r="250" spans="1:3" x14ac:dyDescent="0.35">
      <c r="A250" s="77">
        <v>40482</v>
      </c>
      <c r="B250" s="67">
        <f>VLOOKUP(A250,'China Production data'!$A$1:$C$500,3,FALSE)</f>
        <v>0.13300000000000001</v>
      </c>
      <c r="C250" s="76">
        <f>VLOOKUP(A250,'China Production data'!$A$1:$C$500,2,FALSE)</f>
        <v>54.8</v>
      </c>
    </row>
    <row r="251" spans="1:3" x14ac:dyDescent="0.35">
      <c r="A251" s="75">
        <v>40512</v>
      </c>
      <c r="B251" s="67">
        <f>VLOOKUP(A251,'China Production data'!$A$1:$C$500,3,FALSE)</f>
        <v>0.13100000000000001</v>
      </c>
      <c r="C251" s="76">
        <f>VLOOKUP(A251,'China Production data'!$A$1:$C$500,2,FALSE)</f>
        <v>55.3</v>
      </c>
    </row>
    <row r="252" spans="1:3" x14ac:dyDescent="0.35">
      <c r="A252" s="77">
        <v>40543</v>
      </c>
      <c r="B252" s="67">
        <f>VLOOKUP(A252,'China Production data'!$A$1:$C$500,3,FALSE)</f>
        <v>0.13300000000000001</v>
      </c>
      <c r="C252" s="76">
        <f>VLOOKUP(A252,'China Production data'!$A$1:$C$500,2,FALSE)</f>
        <v>54.4</v>
      </c>
    </row>
    <row r="253" spans="1:3" x14ac:dyDescent="0.35">
      <c r="A253" s="75">
        <v>40602</v>
      </c>
      <c r="B253" s="67">
        <f>VLOOKUP(A253,'China Production data'!$A$1:$C$500,3,FALSE)</f>
        <v>0.13500000000000001</v>
      </c>
      <c r="C253" s="76">
        <f>VLOOKUP(A253,'China Production data'!$A$1:$C$500,2,FALSE)</f>
        <v>51.7</v>
      </c>
    </row>
    <row r="254" spans="1:3" x14ac:dyDescent="0.35">
      <c r="A254" s="75">
        <v>40633</v>
      </c>
      <c r="B254" s="67">
        <f>VLOOKUP(A254,'China Production data'!$A$1:$C$500,3,FALSE)</f>
        <v>0.14099999999999999</v>
      </c>
      <c r="C254" s="76">
        <f>VLOOKUP(A254,'China Production data'!$A$1:$C$500,2,FALSE)</f>
        <v>51.8</v>
      </c>
    </row>
    <row r="255" spans="1:3" x14ac:dyDescent="0.35">
      <c r="A255" s="77">
        <v>40663</v>
      </c>
      <c r="B255" s="67">
        <f>VLOOKUP(A255,'China Production data'!$A$1:$C$500,3,FALSE)</f>
        <v>0.14799999999999999</v>
      </c>
      <c r="C255" s="76">
        <f>VLOOKUP(A255,'China Production data'!$A$1:$C$500,2,FALSE)</f>
        <v>51.8</v>
      </c>
    </row>
    <row r="256" spans="1:3" x14ac:dyDescent="0.35">
      <c r="A256" s="75">
        <v>40694</v>
      </c>
      <c r="B256" s="67">
        <f>VLOOKUP(A256,'China Production data'!$A$1:$C$500,3,FALSE)</f>
        <v>0.13400000000000001</v>
      </c>
      <c r="C256" s="76">
        <f>VLOOKUP(A256,'China Production data'!$A$1:$C$500,2,FALSE)</f>
        <v>51.6</v>
      </c>
    </row>
    <row r="257" spans="1:3" x14ac:dyDescent="0.35">
      <c r="A257" s="77">
        <v>40724</v>
      </c>
      <c r="B257" s="67">
        <f>VLOOKUP(A257,'China Production data'!$A$1:$C$500,3,FALSE)</f>
        <v>0.13300000000000001</v>
      </c>
      <c r="C257" s="76">
        <f>VLOOKUP(A257,'China Production data'!$A$1:$C$500,2,FALSE)</f>
        <v>50.1</v>
      </c>
    </row>
    <row r="258" spans="1:3" x14ac:dyDescent="0.35">
      <c r="A258" s="75">
        <v>40755</v>
      </c>
      <c r="B258" s="67">
        <f>VLOOKUP(A258,'China Production data'!$A$1:$C$500,3,FALSE)</f>
        <v>0.151</v>
      </c>
      <c r="C258" s="76">
        <f>VLOOKUP(A258,'China Production data'!$A$1:$C$500,2,FALSE)</f>
        <v>49.3</v>
      </c>
    </row>
    <row r="259" spans="1:3" x14ac:dyDescent="0.35">
      <c r="A259" s="77">
        <v>40786</v>
      </c>
      <c r="B259" s="67">
        <f>VLOOKUP(A259,'China Production data'!$A$1:$C$500,3,FALSE)</f>
        <v>0.14000000000000001</v>
      </c>
      <c r="C259" s="76">
        <f>VLOOKUP(A259,'China Production data'!$A$1:$C$500,2,FALSE)</f>
        <v>49.9</v>
      </c>
    </row>
    <row r="260" spans="1:3" x14ac:dyDescent="0.35">
      <c r="A260" s="75">
        <v>40816</v>
      </c>
      <c r="B260" s="67">
        <f>VLOOKUP(A260,'China Production data'!$A$1:$C$500,3,FALSE)</f>
        <v>0.13500000000000001</v>
      </c>
      <c r="C260" s="76">
        <f>VLOOKUP(A260,'China Production data'!$A$1:$C$500,2,FALSE)</f>
        <v>49.9</v>
      </c>
    </row>
    <row r="261" spans="1:3" x14ac:dyDescent="0.35">
      <c r="A261" s="77">
        <v>40847</v>
      </c>
      <c r="B261" s="67">
        <f>VLOOKUP(A261,'China Production data'!$A$1:$C$500,3,FALSE)</f>
        <v>0.13800000000000001</v>
      </c>
      <c r="C261" s="76">
        <f>VLOOKUP(A261,'China Production data'!$A$1:$C$500,2,FALSE)</f>
        <v>51</v>
      </c>
    </row>
    <row r="262" spans="1:3" x14ac:dyDescent="0.35">
      <c r="A262" s="75">
        <v>40877</v>
      </c>
      <c r="B262" s="67">
        <f>VLOOKUP(A262,'China Production data'!$A$1:$C$500,3,FALSE)</f>
        <v>0.13200000000000001</v>
      </c>
      <c r="C262" s="76">
        <f>VLOOKUP(A262,'China Production data'!$A$1:$C$500,2,FALSE)</f>
        <v>47.7</v>
      </c>
    </row>
    <row r="263" spans="1:3" x14ac:dyDescent="0.35">
      <c r="A263" s="77">
        <v>40908</v>
      </c>
      <c r="B263" s="67">
        <f>VLOOKUP(A263,'China Production data'!$A$1:$C$500,3,FALSE)</f>
        <v>0.124</v>
      </c>
      <c r="C263" s="76">
        <f>VLOOKUP(A263,'China Production data'!$A$1:$C$500,2,FALSE)</f>
        <v>48.7</v>
      </c>
    </row>
    <row r="264" spans="1:3" x14ac:dyDescent="0.35">
      <c r="A264" s="75">
        <v>40968</v>
      </c>
      <c r="B264" s="67">
        <f>VLOOKUP(A264,'China Production data'!$A$1:$C$500,3,FALSE)</f>
        <v>0.128</v>
      </c>
      <c r="C264" s="76">
        <f>VLOOKUP(A264,'China Production data'!$A$1:$C$500,2,FALSE)</f>
        <v>49.6</v>
      </c>
    </row>
    <row r="265" spans="1:3" x14ac:dyDescent="0.35">
      <c r="A265" s="77">
        <v>40999</v>
      </c>
      <c r="B265" s="67">
        <f>VLOOKUP(A265,'China Production data'!$A$1:$C$500,3,FALSE)</f>
        <v>0.114</v>
      </c>
      <c r="C265" s="76">
        <f>VLOOKUP(A265,'China Production data'!$A$1:$C$500,2,FALSE)</f>
        <v>48.3</v>
      </c>
    </row>
    <row r="266" spans="1:3" x14ac:dyDescent="0.35">
      <c r="A266" s="75">
        <v>41029</v>
      </c>
      <c r="B266" s="67">
        <f>VLOOKUP(A266,'China Production data'!$A$1:$C$500,3,FALSE)</f>
        <v>0.11899999999999999</v>
      </c>
      <c r="C266" s="76">
        <f>VLOOKUP(A266,'China Production data'!$A$1:$C$500,2,FALSE)</f>
        <v>49.3</v>
      </c>
    </row>
    <row r="267" spans="1:3" x14ac:dyDescent="0.35">
      <c r="A267" s="77">
        <v>41060</v>
      </c>
      <c r="B267" s="67">
        <f>VLOOKUP(A267,'China Production data'!$A$1:$C$500,3,FALSE)</f>
        <v>9.2999999999999999E-2</v>
      </c>
      <c r="C267" s="76">
        <f>VLOOKUP(A267,'China Production data'!$A$1:$C$500,2,FALSE)</f>
        <v>48.4</v>
      </c>
    </row>
    <row r="268" spans="1:3" x14ac:dyDescent="0.35">
      <c r="A268" s="75">
        <v>41090</v>
      </c>
      <c r="B268" s="67">
        <f>VLOOKUP(A268,'China Production data'!$A$1:$C$500,3,FALSE)</f>
        <v>9.6000000000000002E-2</v>
      </c>
      <c r="C268" s="76">
        <f>VLOOKUP(A268,'China Production data'!$A$1:$C$500,2,FALSE)</f>
        <v>48.2</v>
      </c>
    </row>
    <row r="269" spans="1:3" x14ac:dyDescent="0.35">
      <c r="A269" s="77">
        <v>41121</v>
      </c>
      <c r="B269" s="67">
        <f>VLOOKUP(A269,'China Production data'!$A$1:$C$500,3,FALSE)</f>
        <v>9.5000000000000001E-2</v>
      </c>
      <c r="C269" s="76">
        <f>VLOOKUP(A269,'China Production data'!$A$1:$C$500,2,FALSE)</f>
        <v>49.3</v>
      </c>
    </row>
    <row r="270" spans="1:3" x14ac:dyDescent="0.35">
      <c r="A270" s="75">
        <v>41152</v>
      </c>
      <c r="B270" s="67">
        <f>VLOOKUP(A270,'China Production data'!$A$1:$C$500,3,FALSE)</f>
        <v>9.1999999999999998E-2</v>
      </c>
      <c r="C270" s="76">
        <f>VLOOKUP(A270,'China Production data'!$A$1:$C$500,2,FALSE)</f>
        <v>47.7</v>
      </c>
    </row>
    <row r="271" spans="1:3" x14ac:dyDescent="0.35">
      <c r="A271" s="77">
        <v>41182</v>
      </c>
      <c r="B271" s="67">
        <f>VLOOKUP(A271,'China Production data'!$A$1:$C$500,3,FALSE)</f>
        <v>8.8999999999999996E-2</v>
      </c>
      <c r="C271" s="76">
        <f>VLOOKUP(A271,'China Production data'!$A$1:$C$500,2,FALSE)</f>
        <v>47.9</v>
      </c>
    </row>
    <row r="272" spans="1:3" x14ac:dyDescent="0.35">
      <c r="A272" s="75">
        <v>41213</v>
      </c>
      <c r="B272" s="67">
        <f>VLOOKUP(A272,'China Production data'!$A$1:$C$500,3,FALSE)</f>
        <v>9.1999999999999998E-2</v>
      </c>
      <c r="C272" s="76">
        <f>VLOOKUP(A272,'China Production data'!$A$1:$C$500,2,FALSE)</f>
        <v>49.5</v>
      </c>
    </row>
    <row r="273" spans="1:3" x14ac:dyDescent="0.35">
      <c r="A273" s="77">
        <v>41243</v>
      </c>
      <c r="B273" s="67">
        <f>VLOOKUP(A273,'China Production data'!$A$1:$C$500,3,FALSE)</f>
        <v>9.6000000000000002E-2</v>
      </c>
      <c r="C273" s="76">
        <f>VLOOKUP(A273,'China Production data'!$A$1:$C$500,2,FALSE)</f>
        <v>50.5</v>
      </c>
    </row>
    <row r="274" spans="1:3" x14ac:dyDescent="0.35">
      <c r="A274" s="75">
        <v>41274</v>
      </c>
      <c r="B274" s="67">
        <f>VLOOKUP(A274,'China Production data'!$A$1:$C$500,3,FALSE)</f>
        <v>0.10100000000000001</v>
      </c>
      <c r="C274" s="76">
        <f>VLOOKUP(A274,'China Production data'!$A$1:$C$500,2,FALSE)</f>
        <v>51.5</v>
      </c>
    </row>
    <row r="275" spans="1:3" x14ac:dyDescent="0.35">
      <c r="A275" s="77">
        <v>41333</v>
      </c>
      <c r="B275" s="67">
        <f>VLOOKUP(A275,'China Production data'!$A$1:$C$500,3,FALSE)</f>
        <v>0.10299999999999999</v>
      </c>
      <c r="C275" s="76">
        <f>VLOOKUP(A275,'China Production data'!$A$1:$C$500,2,FALSE)</f>
        <v>50.4</v>
      </c>
    </row>
    <row r="276" spans="1:3" x14ac:dyDescent="0.35">
      <c r="A276" s="75">
        <v>41364</v>
      </c>
      <c r="B276" s="67">
        <f>VLOOKUP(A276,'China Production data'!$A$1:$C$500,3,FALSE)</f>
        <v>9.9000000000000005E-2</v>
      </c>
      <c r="C276" s="76">
        <f>VLOOKUP(A276,'China Production data'!$A$1:$C$500,2,FALSE)</f>
        <v>51.6</v>
      </c>
    </row>
    <row r="277" spans="1:3" x14ac:dyDescent="0.35">
      <c r="A277" s="77">
        <v>41394</v>
      </c>
      <c r="B277" s="67">
        <f>VLOOKUP(A277,'China Production data'!$A$1:$C$500,3,FALSE)</f>
        <v>8.8999999999999996E-2</v>
      </c>
      <c r="C277" s="76">
        <f>VLOOKUP(A277,'China Production data'!$A$1:$C$500,2,FALSE)</f>
        <v>50.4</v>
      </c>
    </row>
    <row r="278" spans="1:3" x14ac:dyDescent="0.35">
      <c r="A278" s="75">
        <v>41425</v>
      </c>
      <c r="B278" s="67">
        <f>VLOOKUP(A278,'China Production data'!$A$1:$C$500,3,FALSE)</f>
        <v>9.2999999999999999E-2</v>
      </c>
      <c r="C278" s="76">
        <f>VLOOKUP(A278,'China Production data'!$A$1:$C$500,2,FALSE)</f>
        <v>49.2</v>
      </c>
    </row>
    <row r="279" spans="1:3" x14ac:dyDescent="0.35">
      <c r="A279" s="77">
        <v>41455</v>
      </c>
      <c r="B279" s="67">
        <f>VLOOKUP(A279,'China Production data'!$A$1:$C$500,3,FALSE)</f>
        <v>9.1999999999999998E-2</v>
      </c>
      <c r="C279" s="76">
        <f>VLOOKUP(A279,'China Production data'!$A$1:$C$500,2,FALSE)</f>
        <v>48.2</v>
      </c>
    </row>
    <row r="280" spans="1:3" x14ac:dyDescent="0.35">
      <c r="A280" s="75">
        <v>41486</v>
      </c>
      <c r="B280" s="67">
        <f>VLOOKUP(A280,'China Production data'!$A$1:$C$500,3,FALSE)</f>
        <v>8.8999999999999996E-2</v>
      </c>
      <c r="C280" s="76">
        <f>VLOOKUP(A280,'China Production data'!$A$1:$C$500,2,FALSE)</f>
        <v>47.7</v>
      </c>
    </row>
    <row r="281" spans="1:3" x14ac:dyDescent="0.35">
      <c r="A281" s="77">
        <v>41517</v>
      </c>
      <c r="B281" s="67">
        <f>VLOOKUP(A281,'China Production data'!$A$1:$C$500,3,FALSE)</f>
        <v>9.7000000000000003E-2</v>
      </c>
      <c r="C281" s="76">
        <f>VLOOKUP(A281,'China Production data'!$A$1:$C$500,2,FALSE)</f>
        <v>50.1</v>
      </c>
    </row>
    <row r="282" spans="1:3" x14ac:dyDescent="0.35">
      <c r="A282" s="75">
        <v>41547</v>
      </c>
      <c r="B282" s="67">
        <f>VLOOKUP(A282,'China Production data'!$A$1:$C$500,3,FALSE)</f>
        <v>0.104</v>
      </c>
      <c r="C282" s="76">
        <f>VLOOKUP(A282,'China Production data'!$A$1:$C$500,2,FALSE)</f>
        <v>50.2</v>
      </c>
    </row>
    <row r="283" spans="1:3" x14ac:dyDescent="0.35">
      <c r="A283" s="77">
        <v>41578</v>
      </c>
      <c r="B283" s="67">
        <f>VLOOKUP(A283,'China Production data'!$A$1:$C$500,3,FALSE)</f>
        <v>0.10199999999999999</v>
      </c>
      <c r="C283" s="76">
        <f>VLOOKUP(A283,'China Production data'!$A$1:$C$500,2,FALSE)</f>
        <v>50.9</v>
      </c>
    </row>
    <row r="284" spans="1:3" x14ac:dyDescent="0.35">
      <c r="A284" s="75">
        <v>41608</v>
      </c>
      <c r="B284" s="67">
        <f>VLOOKUP(A284,'China Production data'!$A$1:$C$500,3,FALSE)</f>
        <v>0.10299999999999999</v>
      </c>
      <c r="C284" s="76">
        <f>VLOOKUP(A284,'China Production data'!$A$1:$C$500,2,FALSE)</f>
        <v>50.8</v>
      </c>
    </row>
    <row r="285" spans="1:3" x14ac:dyDescent="0.35">
      <c r="A285" s="77">
        <v>41639</v>
      </c>
      <c r="B285" s="67">
        <f>VLOOKUP(A285,'China Production data'!$A$1:$C$500,3,FALSE)</f>
        <v>0.1</v>
      </c>
      <c r="C285" s="76">
        <f>VLOOKUP(A285,'China Production data'!$A$1:$C$500,2,FALSE)</f>
        <v>50.5</v>
      </c>
    </row>
    <row r="286" spans="1:3" x14ac:dyDescent="0.35">
      <c r="A286" s="75">
        <v>41698</v>
      </c>
      <c r="B286" s="67">
        <f>VLOOKUP(A286,'China Production data'!$A$1:$C$500,3,FALSE)</f>
        <v>9.7000000000000003E-2</v>
      </c>
      <c r="C286" s="76">
        <f>VLOOKUP(A286,'China Production data'!$A$1:$C$500,2,FALSE)</f>
        <v>48.5</v>
      </c>
    </row>
    <row r="287" spans="1:3" x14ac:dyDescent="0.35">
      <c r="A287" s="77">
        <v>41729</v>
      </c>
      <c r="B287" s="67">
        <f>VLOOKUP(A287,'China Production data'!$A$1:$C$500,3,FALSE)</f>
        <v>8.5999999999999993E-2</v>
      </c>
      <c r="C287" s="76">
        <f>VLOOKUP(A287,'China Production data'!$A$1:$C$500,2,FALSE)</f>
        <v>48</v>
      </c>
    </row>
    <row r="288" spans="1:3" x14ac:dyDescent="0.35">
      <c r="A288" s="75">
        <v>41759</v>
      </c>
      <c r="B288" s="67">
        <f>VLOOKUP(A288,'China Production data'!$A$1:$C$500,3,FALSE)</f>
        <v>8.7999999999999995E-2</v>
      </c>
      <c r="C288" s="76">
        <f>VLOOKUP(A288,'China Production data'!$A$1:$C$500,2,FALSE)</f>
        <v>48.1</v>
      </c>
    </row>
    <row r="289" spans="1:3" x14ac:dyDescent="0.35">
      <c r="A289" s="77">
        <v>41790</v>
      </c>
      <c r="B289" s="67">
        <f>VLOOKUP(A289,'China Production data'!$A$1:$C$500,3,FALSE)</f>
        <v>8.6999999999999994E-2</v>
      </c>
      <c r="C289" s="76">
        <f>VLOOKUP(A289,'China Production data'!$A$1:$C$500,2,FALSE)</f>
        <v>49.4</v>
      </c>
    </row>
    <row r="290" spans="1:3" x14ac:dyDescent="0.35">
      <c r="A290" s="75">
        <v>41820</v>
      </c>
      <c r="B290" s="67">
        <f>VLOOKUP(A290,'China Production data'!$A$1:$C$500,3,FALSE)</f>
        <v>8.7999999999999995E-2</v>
      </c>
      <c r="C290" s="76">
        <f>VLOOKUP(A290,'China Production data'!$A$1:$C$500,2,FALSE)</f>
        <v>50.7</v>
      </c>
    </row>
    <row r="291" spans="1:3" x14ac:dyDescent="0.35">
      <c r="A291" s="77">
        <v>41851</v>
      </c>
      <c r="B291" s="67">
        <f>VLOOKUP(A291,'China Production data'!$A$1:$C$500,3,FALSE)</f>
        <v>9.1999999999999998E-2</v>
      </c>
      <c r="C291" s="76">
        <f>VLOOKUP(A291,'China Production data'!$A$1:$C$500,2,FALSE)</f>
        <v>51.7</v>
      </c>
    </row>
    <row r="292" spans="1:3" x14ac:dyDescent="0.35">
      <c r="A292" s="75">
        <v>41882</v>
      </c>
      <c r="B292" s="67">
        <f>VLOOKUP(A292,'China Production data'!$A$1:$C$500,3,FALSE)</f>
        <v>0.09</v>
      </c>
      <c r="C292" s="76">
        <f>VLOOKUP(A292,'China Production data'!$A$1:$C$500,2,FALSE)</f>
        <v>50.2</v>
      </c>
    </row>
    <row r="293" spans="1:3" x14ac:dyDescent="0.35">
      <c r="A293" s="77">
        <v>41912</v>
      </c>
      <c r="B293" s="67">
        <f>VLOOKUP(A293,'China Production data'!$A$1:$C$500,3,FALSE)</f>
        <v>6.9000000000000006E-2</v>
      </c>
      <c r="C293" s="76">
        <f>VLOOKUP(A293,'China Production data'!$A$1:$C$500,2,FALSE)</f>
        <v>51.1</v>
      </c>
    </row>
    <row r="294" spans="1:3" x14ac:dyDescent="0.35">
      <c r="A294" s="75">
        <v>41943</v>
      </c>
      <c r="B294" s="67">
        <f>VLOOKUP(A294,'China Production data'!$A$1:$C$500,3,FALSE)</f>
        <v>0.08</v>
      </c>
      <c r="C294" s="76">
        <f>VLOOKUP(A294,'China Production data'!$A$1:$C$500,2,FALSE)</f>
        <v>50.8</v>
      </c>
    </row>
    <row r="295" spans="1:3" x14ac:dyDescent="0.35">
      <c r="A295" s="77">
        <v>41973</v>
      </c>
      <c r="B295" s="67">
        <f>VLOOKUP(A295,'China Production data'!$A$1:$C$500,3,FALSE)</f>
        <v>7.6999999999999999E-2</v>
      </c>
      <c r="C295" s="76">
        <f>VLOOKUP(A295,'China Production data'!$A$1:$C$500,2,FALSE)</f>
        <v>50.3</v>
      </c>
    </row>
    <row r="296" spans="1:3" x14ac:dyDescent="0.35">
      <c r="A296" s="75">
        <v>42004</v>
      </c>
      <c r="B296" s="67">
        <f>VLOOKUP(A296,'China Production data'!$A$1:$C$500,3,FALSE)</f>
        <v>7.1999999999999995E-2</v>
      </c>
      <c r="C296" s="76">
        <f>VLOOKUP(A296,'China Production data'!$A$1:$C$500,2,FALSE)</f>
        <v>50.1</v>
      </c>
    </row>
    <row r="297" spans="1:3" x14ac:dyDescent="0.35">
      <c r="A297" s="77">
        <v>42063</v>
      </c>
      <c r="B297" s="67">
        <f>VLOOKUP(A297,'China Production data'!$A$1:$C$500,3,FALSE)</f>
        <v>7.9000000000000001E-2</v>
      </c>
      <c r="C297" s="76">
        <f>VLOOKUP(A297,'China Production data'!$A$1:$C$500,2,FALSE)</f>
        <v>49.9</v>
      </c>
    </row>
    <row r="298" spans="1:3" x14ac:dyDescent="0.35">
      <c r="A298" s="75">
        <v>42094</v>
      </c>
      <c r="B298" s="67">
        <f>VLOOKUP(A298,'China Production data'!$A$1:$C$500,3,FALSE)</f>
        <v>6.8000000000000005E-2</v>
      </c>
      <c r="C298" s="76">
        <f>VLOOKUP(A298,'China Production data'!$A$1:$C$500,2,FALSE)</f>
        <v>50.1</v>
      </c>
    </row>
    <row r="299" spans="1:3" x14ac:dyDescent="0.35">
      <c r="A299" s="77">
        <v>42124</v>
      </c>
      <c r="B299" s="67">
        <f>VLOOKUP(A299,'China Production data'!$A$1:$C$500,3,FALSE)</f>
        <v>5.6000000000000001E-2</v>
      </c>
      <c r="C299" s="76">
        <f>VLOOKUP(A299,'China Production data'!$A$1:$C$500,2,FALSE)</f>
        <v>50.1</v>
      </c>
    </row>
    <row r="300" spans="1:3" x14ac:dyDescent="0.35">
      <c r="A300" s="75">
        <v>42155</v>
      </c>
      <c r="B300" s="67">
        <f>VLOOKUP(A300,'China Production data'!$A$1:$C$500,3,FALSE)</f>
        <v>5.8999999999999997E-2</v>
      </c>
      <c r="C300" s="76">
        <f>VLOOKUP(A300,'China Production data'!$A$1:$C$500,2,FALSE)</f>
        <v>50.2</v>
      </c>
    </row>
    <row r="301" spans="1:3" x14ac:dyDescent="0.35">
      <c r="A301" s="77">
        <v>42185</v>
      </c>
      <c r="B301" s="67">
        <f>VLOOKUP(A301,'China Production data'!$A$1:$C$500,3,FALSE)</f>
        <v>6.0999999999999999E-2</v>
      </c>
      <c r="C301" s="76">
        <f>VLOOKUP(A301,'China Production data'!$A$1:$C$500,2,FALSE)</f>
        <v>50.2</v>
      </c>
    </row>
    <row r="302" spans="1:3" x14ac:dyDescent="0.35">
      <c r="A302" s="75">
        <v>42216</v>
      </c>
      <c r="B302" s="67">
        <f>VLOOKUP(A302,'China Production data'!$A$1:$C$500,3,FALSE)</f>
        <v>6.8000000000000005E-2</v>
      </c>
      <c r="C302" s="76">
        <f>VLOOKUP(A302,'China Production data'!$A$1:$C$500,2,FALSE)</f>
        <v>50</v>
      </c>
    </row>
    <row r="303" spans="1:3" x14ac:dyDescent="0.35">
      <c r="A303" s="77">
        <v>42247</v>
      </c>
      <c r="B303" s="67">
        <f>VLOOKUP(A303,'China Production data'!$A$1:$C$500,3,FALSE)</f>
        <v>0.06</v>
      </c>
      <c r="C303" s="76">
        <f>VLOOKUP(A303,'China Production data'!$A$1:$C$500,2,FALSE)</f>
        <v>47.3</v>
      </c>
    </row>
    <row r="304" spans="1:3" x14ac:dyDescent="0.35">
      <c r="A304" s="75">
        <v>42277</v>
      </c>
      <c r="B304" s="67">
        <f>VLOOKUP(A304,'China Production data'!$A$1:$C$500,3,FALSE)</f>
        <v>6.0999999999999999E-2</v>
      </c>
      <c r="C304" s="76">
        <f>VLOOKUP(A304,'China Production data'!$A$1:$C$500,2,FALSE)</f>
        <v>47.2</v>
      </c>
    </row>
    <row r="305" spans="1:3" x14ac:dyDescent="0.35">
      <c r="A305" s="77">
        <v>42308</v>
      </c>
      <c r="B305" s="67">
        <f>VLOOKUP(A305,'China Production data'!$A$1:$C$500,3,FALSE)</f>
        <v>5.7000000000000002E-2</v>
      </c>
      <c r="C305" s="76">
        <f>VLOOKUP(A305,'China Production data'!$A$1:$C$500,2,FALSE)</f>
        <v>48.3</v>
      </c>
    </row>
    <row r="306" spans="1:3" x14ac:dyDescent="0.35">
      <c r="A306" s="75">
        <v>42338</v>
      </c>
      <c r="B306" s="67">
        <f>VLOOKUP(A306,'China Production data'!$A$1:$C$500,3,FALSE)</f>
        <v>5.6000000000000001E-2</v>
      </c>
      <c r="C306" s="76">
        <f>VLOOKUP(A306,'China Production data'!$A$1:$C$500,2,FALSE)</f>
        <v>48.6</v>
      </c>
    </row>
    <row r="307" spans="1:3" x14ac:dyDescent="0.35">
      <c r="A307" s="77">
        <v>42369</v>
      </c>
      <c r="B307" s="67">
        <f>VLOOKUP(A307,'China Production data'!$A$1:$C$500,3,FALSE)</f>
        <v>6.2E-2</v>
      </c>
      <c r="C307" s="76">
        <f>VLOOKUP(A307,'China Production data'!$A$1:$C$500,2,FALSE)</f>
        <v>48.2</v>
      </c>
    </row>
    <row r="308" spans="1:3" x14ac:dyDescent="0.35">
      <c r="A308" s="75">
        <v>42400</v>
      </c>
      <c r="B308" s="67">
        <f>VLOOKUP(A308,'China Production data'!$A$1:$C$500,3,FALSE)</f>
        <v>5.8999999999999997E-2</v>
      </c>
      <c r="C308" s="76">
        <f>VLOOKUP(A308,'China Production data'!$A$1:$C$500,2,FALSE)</f>
        <v>48.4</v>
      </c>
    </row>
    <row r="309" spans="1:3" x14ac:dyDescent="0.35">
      <c r="A309" s="77">
        <v>42460</v>
      </c>
      <c r="B309" s="67">
        <f>VLOOKUP(A309,'China Production data'!$A$1:$C$500,3,FALSE)</f>
        <v>5.3999999999999999E-2</v>
      </c>
      <c r="C309" s="76">
        <f>VLOOKUP(A309,'China Production data'!$A$1:$C$500,2,FALSE)</f>
        <v>49.7</v>
      </c>
    </row>
    <row r="310" spans="1:3" x14ac:dyDescent="0.35">
      <c r="A310" s="75">
        <v>42490</v>
      </c>
      <c r="B310" s="67">
        <f>VLOOKUP(A310,'China Production data'!$A$1:$C$500,3,FALSE)</f>
        <v>6.8000000000000005E-2</v>
      </c>
      <c r="C310" s="76">
        <f>VLOOKUP(A310,'China Production data'!$A$1:$C$500,2,FALSE)</f>
        <v>49.4</v>
      </c>
    </row>
    <row r="311" spans="1:3" x14ac:dyDescent="0.35">
      <c r="A311" s="77">
        <v>42521</v>
      </c>
      <c r="B311" s="67">
        <f>VLOOKUP(A311,'China Production data'!$A$1:$C$500,3,FALSE)</f>
        <v>0.06</v>
      </c>
      <c r="C311" s="76">
        <f>VLOOKUP(A311,'China Production data'!$A$1:$C$500,2,FALSE)</f>
        <v>49.2</v>
      </c>
    </row>
    <row r="312" spans="1:3" x14ac:dyDescent="0.35">
      <c r="A312" s="75">
        <v>42551</v>
      </c>
      <c r="B312" s="67">
        <f>VLOOKUP(A312,'China Production data'!$A$1:$C$500,3,FALSE)</f>
        <v>0.06</v>
      </c>
      <c r="C312" s="76">
        <f>VLOOKUP(A312,'China Production data'!$A$1:$C$500,2,FALSE)</f>
        <v>48.6</v>
      </c>
    </row>
    <row r="313" spans="1:3" x14ac:dyDescent="0.35">
      <c r="A313" s="77">
        <v>42582</v>
      </c>
      <c r="B313" s="67">
        <f>VLOOKUP(A313,'China Production data'!$A$1:$C$500,3,FALSE)</f>
        <v>6.2E-2</v>
      </c>
      <c r="C313" s="76">
        <f>VLOOKUP(A313,'China Production data'!$A$1:$C$500,2,FALSE)</f>
        <v>50.6</v>
      </c>
    </row>
    <row r="314" spans="1:3" x14ac:dyDescent="0.35">
      <c r="A314" s="75">
        <v>42613</v>
      </c>
      <c r="B314" s="67">
        <f>VLOOKUP(A314,'China Production data'!$A$1:$C$500,3,FALSE)</f>
        <v>0.06</v>
      </c>
      <c r="C314" s="76">
        <f>VLOOKUP(A314,'China Production data'!$A$1:$C$500,2,FALSE)</f>
        <v>50</v>
      </c>
    </row>
    <row r="315" spans="1:3" x14ac:dyDescent="0.35">
      <c r="A315" s="77">
        <v>42643</v>
      </c>
      <c r="B315" s="67">
        <f>VLOOKUP(A315,'China Production data'!$A$1:$C$500,3,FALSE)</f>
        <v>6.3E-2</v>
      </c>
      <c r="C315" s="76">
        <f>VLOOKUP(A315,'China Production data'!$A$1:$C$500,2,FALSE)</f>
        <v>50.1</v>
      </c>
    </row>
    <row r="316" spans="1:3" x14ac:dyDescent="0.35">
      <c r="A316" s="75">
        <v>42674</v>
      </c>
      <c r="B316" s="67">
        <f>VLOOKUP(A316,'China Production data'!$A$1:$C$500,3,FALSE)</f>
        <v>6.0999999999999999E-2</v>
      </c>
      <c r="C316" s="76">
        <f>VLOOKUP(A316,'China Production data'!$A$1:$C$500,2,FALSE)</f>
        <v>51.2</v>
      </c>
    </row>
    <row r="317" spans="1:3" x14ac:dyDescent="0.35">
      <c r="A317" s="77">
        <v>42704</v>
      </c>
      <c r="B317" s="67">
        <f>VLOOKUP(A317,'China Production data'!$A$1:$C$500,3,FALSE)</f>
        <v>6.0999999999999999E-2</v>
      </c>
      <c r="C317" s="76">
        <f>VLOOKUP(A317,'China Production data'!$A$1:$C$500,2,FALSE)</f>
        <v>50.9</v>
      </c>
    </row>
    <row r="318" spans="1:3" x14ac:dyDescent="0.35">
      <c r="A318" s="75">
        <v>42735</v>
      </c>
      <c r="B318" s="67">
        <f>VLOOKUP(A318,'China Production data'!$A$1:$C$500,3,FALSE)</f>
        <v>6.2E-2</v>
      </c>
      <c r="C318" s="76">
        <f>VLOOKUP(A318,'China Production data'!$A$1:$C$500,2,FALSE)</f>
        <v>51.9</v>
      </c>
    </row>
    <row r="319" spans="1:3" x14ac:dyDescent="0.35">
      <c r="A319" s="77">
        <v>42766</v>
      </c>
      <c r="B319" s="67">
        <f>VLOOKUP(A319,'China Production data'!$A$1:$C$500,3,FALSE)</f>
        <v>0.06</v>
      </c>
      <c r="C319" s="76">
        <f>VLOOKUP(A319,'China Production data'!$A$1:$C$500,2,FALSE)</f>
        <v>51</v>
      </c>
    </row>
    <row r="320" spans="1:3" x14ac:dyDescent="0.35">
      <c r="A320" s="75">
        <v>42825</v>
      </c>
      <c r="B320" s="67">
        <f>VLOOKUP(A320,'China Production data'!$A$1:$C$500,3,FALSE)</f>
        <v>6.3E-2</v>
      </c>
      <c r="C320" s="76">
        <f>VLOOKUP(A320,'China Production data'!$A$1:$C$500,2,FALSE)</f>
        <v>51.2</v>
      </c>
    </row>
    <row r="321" spans="1:3" x14ac:dyDescent="0.35">
      <c r="A321" s="77">
        <v>42855</v>
      </c>
      <c r="B321" s="67">
        <f>VLOOKUP(A321,'China Production data'!$A$1:$C$500,3,FALSE)</f>
        <v>7.5999999999999998E-2</v>
      </c>
      <c r="C321" s="76">
        <f>VLOOKUP(A321,'China Production data'!$A$1:$C$500,2,FALSE)</f>
        <v>50.3</v>
      </c>
    </row>
    <row r="322" spans="1:3" x14ac:dyDescent="0.35">
      <c r="A322" s="75">
        <v>42886</v>
      </c>
      <c r="B322" s="67">
        <f>VLOOKUP(A322,'China Production data'!$A$1:$C$500,3,FALSE)</f>
        <v>6.5000000000000002E-2</v>
      </c>
      <c r="C322" s="76">
        <f>VLOOKUP(A322,'China Production data'!$A$1:$C$500,2,FALSE)</f>
        <v>49.6</v>
      </c>
    </row>
    <row r="323" spans="1:3" x14ac:dyDescent="0.35">
      <c r="A323" s="77">
        <v>42916</v>
      </c>
      <c r="B323" s="67">
        <f>VLOOKUP(A323,'China Production data'!$A$1:$C$500,3,FALSE)</f>
        <v>6.5000000000000002E-2</v>
      </c>
      <c r="C323" s="76">
        <f>VLOOKUP(A323,'China Production data'!$A$1:$C$500,2,FALSE)</f>
        <v>50.4</v>
      </c>
    </row>
    <row r="324" spans="1:3" x14ac:dyDescent="0.35">
      <c r="A324" s="75">
        <v>42947</v>
      </c>
      <c r="B324" s="67">
        <f>VLOOKUP(A324,'China Production data'!$A$1:$C$500,3,FALSE)</f>
        <v>7.5999999999999998E-2</v>
      </c>
      <c r="C324" s="76">
        <f>VLOOKUP(A324,'China Production data'!$A$1:$C$500,2,FALSE)</f>
        <v>51.1</v>
      </c>
    </row>
    <row r="325" spans="1:3" x14ac:dyDescent="0.35">
      <c r="A325" s="77">
        <v>42978</v>
      </c>
      <c r="B325" s="67">
        <f>VLOOKUP(A325,'China Production data'!$A$1:$C$500,3,FALSE)</f>
        <v>6.4000000000000001E-2</v>
      </c>
      <c r="C325" s="76">
        <f>VLOOKUP(A325,'China Production data'!$A$1:$C$500,2,FALSE)</f>
        <v>51.6</v>
      </c>
    </row>
    <row r="326" spans="1:3" x14ac:dyDescent="0.35">
      <c r="A326" s="75">
        <v>43008</v>
      </c>
      <c r="B326" s="67">
        <f>VLOOKUP(A326,'China Production data'!$A$1:$C$500,3,FALSE)</f>
        <v>0.06</v>
      </c>
      <c r="C326" s="76">
        <f>VLOOKUP(A326,'China Production data'!$A$1:$C$500,2,FALSE)</f>
        <v>51</v>
      </c>
    </row>
    <row r="327" spans="1:3" x14ac:dyDescent="0.35">
      <c r="A327" s="77">
        <v>43039</v>
      </c>
      <c r="B327" s="67">
        <f>VLOOKUP(A327,'China Production data'!$A$1:$C$500,3,FALSE)</f>
        <v>6.6000000000000003E-2</v>
      </c>
      <c r="C327" s="76">
        <f>VLOOKUP(A327,'China Production data'!$A$1:$C$500,2,FALSE)</f>
        <v>51</v>
      </c>
    </row>
    <row r="328" spans="1:3" x14ac:dyDescent="0.35">
      <c r="A328" s="75">
        <v>43069</v>
      </c>
      <c r="B328" s="67">
        <f>VLOOKUP(A328,'China Production data'!$A$1:$C$500,3,FALSE)</f>
        <v>6.2E-2</v>
      </c>
      <c r="C328" s="76">
        <f>VLOOKUP(A328,'China Production data'!$A$1:$C$500,2,FALSE)</f>
        <v>50.8</v>
      </c>
    </row>
    <row r="329" spans="1:3" x14ac:dyDescent="0.35">
      <c r="A329" s="77">
        <v>43100</v>
      </c>
      <c r="B329" s="67">
        <f>VLOOKUP(A329,'China Production data'!$A$1:$C$500,3,FALSE)</f>
        <v>6.0999999999999999E-2</v>
      </c>
      <c r="C329" s="76">
        <f>VLOOKUP(A329,'China Production data'!$A$1:$C$500,2,FALSE)</f>
        <v>51.5</v>
      </c>
    </row>
    <row r="330" spans="1:3" x14ac:dyDescent="0.35">
      <c r="A330" s="75">
        <v>43159</v>
      </c>
      <c r="B330" s="67">
        <f>VLOOKUP(A330,'China Production data'!$A$1:$C$500,3,FALSE)</f>
        <v>6.2E-2</v>
      </c>
      <c r="C330" s="76">
        <f>VLOOKUP(A330,'China Production data'!$A$1:$C$500,2,FALSE)</f>
        <v>51.5</v>
      </c>
    </row>
    <row r="331" spans="1:3" x14ac:dyDescent="0.35">
      <c r="A331" s="77">
        <v>43190</v>
      </c>
      <c r="B331" s="67">
        <f>VLOOKUP(A331,'China Production data'!$A$1:$C$500,3,FALSE)</f>
        <v>7.1999999999999995E-2</v>
      </c>
      <c r="C331" s="76">
        <f>VLOOKUP(A331,'China Production data'!$A$1:$C$500,2,FALSE)</f>
        <v>51</v>
      </c>
    </row>
    <row r="332" spans="1:3" x14ac:dyDescent="0.35">
      <c r="A332" s="75">
        <v>43220</v>
      </c>
      <c r="B332" s="67">
        <f>VLOOKUP(A332,'China Production data'!$A$1:$C$500,3,FALSE)</f>
        <v>0.06</v>
      </c>
      <c r="C332" s="76">
        <f>VLOOKUP(A332,'China Production data'!$A$1:$C$500,2,FALSE)</f>
        <v>51.1</v>
      </c>
    </row>
    <row r="333" spans="1:3" x14ac:dyDescent="0.35">
      <c r="A333" s="77">
        <v>43251</v>
      </c>
      <c r="B333" s="67">
        <f>VLOOKUP(A333,'China Production data'!$A$1:$C$500,3,FALSE)</f>
        <v>7.0000000000000007E-2</v>
      </c>
      <c r="C333" s="76">
        <f>VLOOKUP(A333,'China Production data'!$A$1:$C$500,2,FALSE)</f>
        <v>51.1</v>
      </c>
    </row>
    <row r="334" spans="1:3" x14ac:dyDescent="0.35">
      <c r="A334" s="75">
        <v>43281</v>
      </c>
      <c r="B334" s="67">
        <f>VLOOKUP(A334,'China Production data'!$A$1:$C$500,3,FALSE)</f>
        <v>6.8000000000000005E-2</v>
      </c>
      <c r="C334" s="76">
        <f>VLOOKUP(A334,'China Production data'!$A$1:$C$500,2,FALSE)</f>
        <v>51</v>
      </c>
    </row>
    <row r="335" spans="1:3" x14ac:dyDescent="0.35">
      <c r="A335" s="77">
        <v>43312</v>
      </c>
      <c r="B335" s="67">
        <f>VLOOKUP(A335,'China Production data'!$A$1:$C$500,3,FALSE)</f>
        <v>0.06</v>
      </c>
      <c r="C335" s="76">
        <f>VLOOKUP(A335,'China Production data'!$A$1:$C$500,2,FALSE)</f>
        <v>50.8</v>
      </c>
    </row>
    <row r="336" spans="1:3" x14ac:dyDescent="0.35">
      <c r="A336" s="75">
        <v>43343</v>
      </c>
      <c r="B336" s="67">
        <f>VLOOKUP(A336,'China Production data'!$A$1:$C$500,3,FALSE)</f>
        <v>0.06</v>
      </c>
      <c r="C336" s="76">
        <f>VLOOKUP(A336,'China Production data'!$A$1:$C$500,2,FALSE)</f>
        <v>50.6</v>
      </c>
    </row>
    <row r="337" spans="1:3" x14ac:dyDescent="0.35">
      <c r="A337" s="77">
        <v>43373</v>
      </c>
      <c r="B337" s="67">
        <f>VLOOKUP(A337,'China Production data'!$A$1:$C$500,3,FALSE)</f>
        <v>6.0999999999999999E-2</v>
      </c>
      <c r="C337" s="76">
        <f>VLOOKUP(A337,'China Production data'!$A$1:$C$500,2,FALSE)</f>
        <v>50</v>
      </c>
    </row>
    <row r="338" spans="1:3" x14ac:dyDescent="0.35">
      <c r="A338" s="75">
        <v>43404</v>
      </c>
      <c r="B338" s="67">
        <f>VLOOKUP(A338,'China Production data'!$A$1:$C$500,3,FALSE)</f>
        <v>5.8000000000000003E-2</v>
      </c>
      <c r="C338" s="76">
        <f>VLOOKUP(A338,'China Production data'!$A$1:$C$500,2,FALSE)</f>
        <v>50.1</v>
      </c>
    </row>
    <row r="339" spans="1:3" x14ac:dyDescent="0.35">
      <c r="A339" s="77">
        <v>43434</v>
      </c>
      <c r="B339" s="67">
        <f>VLOOKUP(A339,'China Production data'!$A$1:$C$500,3,FALSE)</f>
        <v>5.8999999999999997E-2</v>
      </c>
      <c r="C339" s="76">
        <f>VLOOKUP(A339,'China Production data'!$A$1:$C$500,2,FALSE)</f>
        <v>50.2</v>
      </c>
    </row>
    <row r="340" spans="1:3" x14ac:dyDescent="0.35">
      <c r="A340" s="75">
        <v>43465</v>
      </c>
      <c r="B340" s="67">
        <f>VLOOKUP(A340,'China Production data'!$A$1:$C$500,3,FALSE)</f>
        <v>5.3999999999999999E-2</v>
      </c>
      <c r="C340" s="76">
        <f>VLOOKUP(A340,'China Production data'!$A$1:$C$500,2,FALSE)</f>
        <v>49.7</v>
      </c>
    </row>
    <row r="341" spans="1:3" x14ac:dyDescent="0.35">
      <c r="A341" s="77">
        <v>43496</v>
      </c>
      <c r="B341" s="67">
        <f>VLOOKUP(A341,'China Production data'!$A$1:$C$500,3,FALSE)</f>
        <v>5.7000000000000002E-2</v>
      </c>
      <c r="C341" s="76">
        <f>VLOOKUP(A341,'China Production data'!$A$1:$C$500,2,FALSE)</f>
        <v>48.3</v>
      </c>
    </row>
    <row r="342" spans="1:3" x14ac:dyDescent="0.35">
      <c r="A342" s="75">
        <v>43524</v>
      </c>
      <c r="B342" s="67">
        <f>VLOOKUP(A342,'China Production data'!$A$1:$C$500,3,FALSE)</f>
        <v>5.2999999999999999E-2</v>
      </c>
      <c r="C342" s="76">
        <f>VLOOKUP(A342,'China Production data'!$A$1:$C$500,2,FALSE)</f>
        <v>49.9</v>
      </c>
    </row>
    <row r="343" spans="1:3" x14ac:dyDescent="0.35">
      <c r="A343" s="77">
        <v>43555</v>
      </c>
      <c r="B343" s="67">
        <f>VLOOKUP(A343,'China Production data'!$A$1:$C$500,3,FALSE)</f>
        <v>8.5000000000000006E-2</v>
      </c>
      <c r="C343" s="76">
        <f>VLOOKUP(A343,'China Production data'!$A$1:$C$500,2,FALSE)</f>
        <v>50.8</v>
      </c>
    </row>
    <row r="344" spans="1:3" x14ac:dyDescent="0.35">
      <c r="A344" s="77">
        <v>43585</v>
      </c>
      <c r="B344" s="67">
        <f>VLOOKUP(A344,'China Production data'!$A$1:$C$500,3,FALSE)</f>
        <v>5.3999999999999999E-2</v>
      </c>
      <c r="C344" s="76">
        <f>VLOOKUP(A344,'China Production data'!$A$1:$C$500,2,FALSE)</f>
        <v>50.2</v>
      </c>
    </row>
    <row r="345" spans="1:3" x14ac:dyDescent="0.35">
      <c r="A345" s="75">
        <v>43616</v>
      </c>
      <c r="B345" s="67">
        <f>VLOOKUP(A345,'China Production data'!$A$1:$C$500,3,FALSE)</f>
        <v>5.3999999999999999E-2</v>
      </c>
      <c r="C345" s="76">
        <f>VLOOKUP(A345,'China Production data'!$A$1:$C$500,2,FALSE)</f>
        <v>50.2</v>
      </c>
    </row>
    <row r="346" spans="1:3" x14ac:dyDescent="0.35">
      <c r="A346" s="75">
        <v>43646</v>
      </c>
      <c r="B346" s="67">
        <f>VLOOKUP(A346,'China Production data'!$A$1:$C$500,3,FALSE)</f>
        <v>0.05</v>
      </c>
      <c r="C346" s="76">
        <f>VLOOKUP(A346,'China Production data'!$A$1:$C$500,2,FALSE)</f>
        <v>49.4</v>
      </c>
    </row>
    <row r="347" spans="1:3" x14ac:dyDescent="0.35">
      <c r="A347" s="77">
        <v>43677</v>
      </c>
      <c r="B347" s="67">
        <f>VLOOKUP(A347,'China Production data'!$A$1:$C$500,3,FALSE)</f>
        <v>6.3E-2</v>
      </c>
      <c r="C347" s="76">
        <f>VLOOKUP(A347,'China Production data'!$A$1:$C$500,2,FALSE)</f>
        <v>49.9</v>
      </c>
    </row>
    <row r="348" spans="1:3" x14ac:dyDescent="0.35">
      <c r="A348" s="75">
        <v>43708</v>
      </c>
      <c r="B348" s="67">
        <f>VLOOKUP(A348,'China Production data'!$A$1:$C$500,3,FALSE)</f>
        <v>4.8000000000000001E-2</v>
      </c>
      <c r="C348" s="76">
        <f>VLOOKUP(A348,'China Production data'!$A$1:$C$500,2,FALSE)</f>
        <v>50.4</v>
      </c>
    </row>
    <row r="349" spans="1:3" x14ac:dyDescent="0.35">
      <c r="A349" s="77">
        <v>43738</v>
      </c>
      <c r="B349" s="67">
        <f>VLOOKUP(A349,'China Production data'!$A$1:$C$500,3,FALSE)</f>
        <v>4.3999999999999997E-2</v>
      </c>
      <c r="C349" s="76">
        <f>VLOOKUP(A349,'China Production data'!$A$1:$C$500,2,FALSE)</f>
        <v>51.4</v>
      </c>
    </row>
    <row r="350" spans="1:3" x14ac:dyDescent="0.35">
      <c r="A350" s="75">
        <v>43769</v>
      </c>
      <c r="B350" s="67">
        <f>VLOOKUP(A350,'China Production data'!$A$1:$C$500,3,FALSE)</f>
        <v>5.8000000000000003E-2</v>
      </c>
      <c r="C350" s="76">
        <f>VLOOKUP(A350,'China Production data'!$A$1:$C$500,2,FALSE)</f>
        <v>51.7</v>
      </c>
    </row>
    <row r="351" spans="1:3" x14ac:dyDescent="0.35">
      <c r="A351" s="75">
        <v>43799</v>
      </c>
      <c r="B351" s="67">
        <f>VLOOKUP(A351,'China Production data'!$A$1:$C$500,3,FALSE)</f>
        <v>4.7E-2</v>
      </c>
      <c r="C351" s="76">
        <f>VLOOKUP(A351,'China Production data'!$A$1:$C$500,2,FALSE)</f>
        <v>51.8</v>
      </c>
    </row>
    <row r="352" spans="1:3" x14ac:dyDescent="0.35">
      <c r="A352" s="75">
        <v>43830</v>
      </c>
      <c r="B352" s="67">
        <f>VLOOKUP(A352,'China Production data'!$A$1:$C$500,3,FALSE)</f>
        <v>6.2E-2</v>
      </c>
      <c r="C352" s="76">
        <f>VLOOKUP(A352,'China Production data'!$A$1:$C$500,2,FALSE)</f>
        <v>51.5</v>
      </c>
    </row>
    <row r="353" spans="1:3" x14ac:dyDescent="0.35">
      <c r="A353" s="75">
        <v>43890</v>
      </c>
      <c r="B353" s="67">
        <f>VLOOKUP(A353,'China Production data'!$A$1:$C$500,3,FALSE)</f>
        <v>6.9000000000000006E-2</v>
      </c>
      <c r="C353" s="76">
        <f>VLOOKUP(A353,'China Production data'!$A$1:$C$500,2,FALSE)</f>
        <v>51.1</v>
      </c>
    </row>
    <row r="354" spans="1:3" x14ac:dyDescent="0.35">
      <c r="A354" s="75">
        <v>43921</v>
      </c>
      <c r="B354" s="67">
        <f>VLOOKUP(A354,'China Production data'!$A$1:$C$500,3,FALSE)</f>
        <v>-0.13500000000000001</v>
      </c>
      <c r="C354" s="76">
        <f>VLOOKUP(A354,'China Production data'!$A$1:$C$500,2,FALSE)</f>
        <v>40.299999999999997</v>
      </c>
    </row>
    <row r="355" spans="1:3" x14ac:dyDescent="0.35">
      <c r="A355" s="75">
        <v>43951</v>
      </c>
      <c r="B355" s="67">
        <f>VLOOKUP(A355,'China Production data'!$A$1:$C$500,3,FALSE)</f>
        <v>-1.0999999999999999E-2</v>
      </c>
      <c r="C355" s="76">
        <f>VLOOKUP(A355,'China Production data'!$A$1:$C$500,2,FALSE)</f>
        <v>50.1</v>
      </c>
    </row>
    <row r="356" spans="1:3" x14ac:dyDescent="0.35">
      <c r="A356" s="75">
        <v>43982</v>
      </c>
      <c r="B356" s="67">
        <f>VLOOKUP(A356,'China Production data'!$A$1:$C$500,3,FALSE)</f>
        <v>3.9E-2</v>
      </c>
      <c r="C356" s="76">
        <f>VLOOKUP(A356,'China Production data'!$A$1:$C$500,2,FALSE)</f>
        <v>49.4</v>
      </c>
    </row>
    <row r="357" spans="1:3" x14ac:dyDescent="0.35">
      <c r="A357" s="75">
        <v>44012</v>
      </c>
      <c r="B357" s="67">
        <f>VLOOKUP(A357,'China Production data'!$A$1:$C$500,3,FALSE)</f>
        <v>4.3999999999999997E-2</v>
      </c>
      <c r="C357" s="76">
        <f>VLOOKUP(A357,'China Production data'!$A$1:$C$500,2,FALSE)</f>
        <v>50.7</v>
      </c>
    </row>
    <row r="358" spans="1:3" x14ac:dyDescent="0.35">
      <c r="A358" s="75">
        <v>44043</v>
      </c>
      <c r="B358" s="67">
        <f>VLOOKUP(A358,'China Production data'!$A$1:$C$500,3,FALSE)</f>
        <v>4.8000000000000001E-2</v>
      </c>
      <c r="C358" s="76">
        <f>VLOOKUP(A358,'China Production data'!$A$1:$C$500,2,FALSE)</f>
        <v>51.2</v>
      </c>
    </row>
    <row r="359" spans="1:3" x14ac:dyDescent="0.35">
      <c r="A359" s="75">
        <v>44074</v>
      </c>
      <c r="B359" s="67">
        <f>VLOOKUP(A359,'China Production data'!$A$1:$C$500,3,FALSE)</f>
        <v>4.8000000000000001E-2</v>
      </c>
      <c r="C359" s="76">
        <f>VLOOKUP(A359,'China Production data'!$A$1:$C$500,2,FALSE)</f>
        <v>52.8</v>
      </c>
    </row>
    <row r="360" spans="1:3" x14ac:dyDescent="0.35">
      <c r="A360" s="75">
        <v>44104</v>
      </c>
      <c r="B360" s="67">
        <f>VLOOKUP(A360,'China Production data'!$A$1:$C$500,3,FALSE)</f>
        <v>5.6000000000000001E-2</v>
      </c>
      <c r="C360" s="76">
        <f>VLOOKUP(A360,'China Production data'!$A$1:$C$500,2,FALSE)</f>
        <v>53.1</v>
      </c>
    </row>
    <row r="361" spans="1:3" x14ac:dyDescent="0.35">
      <c r="A361" s="75">
        <v>44135</v>
      </c>
      <c r="B361" s="67">
        <f>VLOOKUP(A361,'China Production data'!$A$1:$C$500,3,FALSE)</f>
        <v>6.9000000000000006E-2</v>
      </c>
      <c r="C361" s="76">
        <f>VLOOKUP(A361,'China Production data'!$A$1:$C$500,2,FALSE)</f>
        <v>53</v>
      </c>
    </row>
    <row r="362" spans="1:3" x14ac:dyDescent="0.35">
      <c r="A362" s="75">
        <v>44165</v>
      </c>
      <c r="B362" s="67">
        <f>VLOOKUP(A362,'China Production data'!$A$1:$C$500,3,FALSE)</f>
        <v>6.9000000000000006E-2</v>
      </c>
      <c r="C362" s="76">
        <f>VLOOKUP(A362,'China Production data'!$A$1:$C$500,2,FALSE)</f>
        <v>53.6</v>
      </c>
    </row>
    <row r="363" spans="1:3" x14ac:dyDescent="0.35">
      <c r="A363" s="75">
        <v>44196</v>
      </c>
      <c r="B363" s="67">
        <f>VLOOKUP(A363,'China Production data'!$A$1:$C$500,3,FALSE)</f>
        <v>7.0000000000000007E-2</v>
      </c>
      <c r="C363" s="76">
        <f>VLOOKUP(A363,'China Production data'!$A$1:$C$500,2,FALSE)</f>
        <v>49.9</v>
      </c>
    </row>
    <row r="364" spans="1:3" x14ac:dyDescent="0.35">
      <c r="A364" s="75">
        <v>44227</v>
      </c>
      <c r="B364" s="67">
        <f>VLOOKUP(A364,'China Production data'!$A$1:$C$500,3,FALSE)</f>
        <v>3.7999999999999999E-2</v>
      </c>
      <c r="C364" s="76">
        <f>VLOOKUP(A364,'China Production data'!$A$1:$C$500,2,FALSE)</f>
        <v>51.5</v>
      </c>
    </row>
    <row r="365" spans="1:3" x14ac:dyDescent="0.35">
      <c r="A365" s="75">
        <v>44255</v>
      </c>
      <c r="B365" s="67">
        <f>VLOOKUP(A365,'China Production data'!$A$1:$C$500,3,FALSE)</f>
        <v>0.35099999999999998</v>
      </c>
      <c r="C365" s="76">
        <f>VLOOKUP(A365,'China Production data'!$A$1:$C$500,2,FALSE)</f>
        <v>50.9</v>
      </c>
    </row>
    <row r="366" spans="1:3" x14ac:dyDescent="0.35">
      <c r="A366" s="75">
        <v>44286</v>
      </c>
      <c r="B366" s="67">
        <f>VLOOKUP(A366,'China Production data'!$A$1:$C$500,3,FALSE)</f>
        <v>0.14099999999999999</v>
      </c>
      <c r="C366" s="76">
        <f>VLOOKUP(A366,'China Production data'!$A$1:$C$500,2,FALSE)</f>
        <v>50.6</v>
      </c>
    </row>
    <row r="367" spans="1:3" x14ac:dyDescent="0.35">
      <c r="A367" s="75">
        <v>44316</v>
      </c>
      <c r="B367" s="67">
        <f>VLOOKUP(A367,'China Production data'!$A$1:$C$500,3,FALSE)</f>
        <v>9.8000000000000004E-2</v>
      </c>
      <c r="C367" s="76">
        <f>VLOOKUP(A367,'China Production data'!$A$1:$C$500,2,FALSE)</f>
        <v>51.9</v>
      </c>
    </row>
    <row r="368" spans="1:3" x14ac:dyDescent="0.35">
      <c r="A368" s="75">
        <v>44347</v>
      </c>
      <c r="B368" s="67">
        <f>VLOOKUP(A368,'China Production data'!$A$1:$C$500,3,FALSE)</f>
        <v>8.7999999999999995E-2</v>
      </c>
      <c r="C368" s="76">
        <f>VLOOKUP(A368,'China Production data'!$A$1:$C$500,2,FALSE)</f>
        <v>52</v>
      </c>
    </row>
    <row r="369" spans="1:3" x14ac:dyDescent="0.35">
      <c r="A369" s="75">
        <v>44377</v>
      </c>
      <c r="B369" s="67">
        <f>VLOOKUP(A369,'China Production data'!$A$1:$C$500,3,FALSE)</f>
        <v>8.3000000000000004E-2</v>
      </c>
      <c r="C369" s="76">
        <f>VLOOKUP(A369,'China Production data'!$A$1:$C$500,2,FALSE)</f>
        <v>51.3</v>
      </c>
    </row>
    <row r="370" spans="1:3" x14ac:dyDescent="0.35">
      <c r="A370" s="75">
        <v>44408</v>
      </c>
      <c r="B370" s="67">
        <f>VLOOKUP(A370,'China Production data'!$A$1:$C$500,3,FALSE)</f>
        <v>6.4000000000000001E-2</v>
      </c>
      <c r="C370" s="76">
        <f>VLOOKUP(A370,'China Production data'!$A$1:$C$500,2,FALSE)</f>
        <v>50.3</v>
      </c>
    </row>
    <row r="371" spans="1:3" x14ac:dyDescent="0.35">
      <c r="A371" s="75">
        <v>44439</v>
      </c>
      <c r="B371" s="67">
        <f>VLOOKUP(A371,'China Production data'!$A$1:$C$500,3,FALSE)</f>
        <v>5.2999999999999999E-2</v>
      </c>
      <c r="C371" s="76">
        <f>VLOOKUP(A371,'China Production data'!$A$1:$C$500,2,FALSE)</f>
        <v>49.2</v>
      </c>
    </row>
    <row r="372" spans="1:3" x14ac:dyDescent="0.35">
      <c r="A372" s="75">
        <v>44469</v>
      </c>
      <c r="B372" s="67">
        <f>VLOOKUP(A372,'China Production data'!$A$1:$C$500,3,FALSE)</f>
        <v>3.1E-2</v>
      </c>
      <c r="C372" s="76">
        <f>VLOOKUP(A372,'China Production data'!$A$1:$C$500,2,FALSE)</f>
        <v>50</v>
      </c>
    </row>
    <row r="373" spans="1:3" x14ac:dyDescent="0.35">
      <c r="A373" s="75">
        <v>44500</v>
      </c>
      <c r="B373" s="67">
        <f>VLOOKUP(A373,'China Production data'!$A$1:$C$500,3,FALSE)</f>
        <v>3.5000000000000003E-2</v>
      </c>
      <c r="C373" s="76">
        <f>VLOOKUP(A373,'China Production data'!$A$1:$C$500,2,FALSE)</f>
        <v>50.6</v>
      </c>
    </row>
    <row r="374" spans="1:3" x14ac:dyDescent="0.35">
      <c r="A374" s="75">
        <v>44530</v>
      </c>
      <c r="B374" s="67">
        <f>VLOOKUP(A374,'China Production data'!$A$1:$C$500,3,FALSE)</f>
        <v>3.7999999999999999E-2</v>
      </c>
      <c r="C374" s="76">
        <f>VLOOKUP(A374,'China Production data'!$A$1:$C$500,2,FALSE)</f>
        <v>49.9</v>
      </c>
    </row>
    <row r="375" spans="1:3" x14ac:dyDescent="0.35">
      <c r="A375" s="75">
        <v>44561</v>
      </c>
      <c r="B375" s="67">
        <f>VLOOKUP(A375,'China Production data'!$A$1:$C$500,3,FALSE)</f>
        <v>4.2999999999999997E-2</v>
      </c>
      <c r="C375" s="76">
        <f>VLOOKUP(A375,'China Production data'!$A$1:$C$500,2,FALSE)</f>
        <v>50.9</v>
      </c>
    </row>
    <row r="376" spans="1:3" x14ac:dyDescent="0.35">
      <c r="A376" s="75">
        <v>44592</v>
      </c>
      <c r="B376" s="67" t="e">
        <f>VLOOKUP(A376,'China Production data'!$A$1:$C$500,3,FALSE)</f>
        <v>#N/A</v>
      </c>
      <c r="C376" s="76" t="e">
        <f>VLOOKUP(A376,'China Production data'!$A$1:$C$500,2,FALSE)</f>
        <v>#N/A</v>
      </c>
    </row>
    <row r="377" spans="1:3" x14ac:dyDescent="0.35">
      <c r="A377" s="75">
        <v>44620</v>
      </c>
      <c r="B377" s="67">
        <f>VLOOKUP(A377,'China Production data'!$A$1:$C$500,3,FALSE)</f>
        <v>7.4999999999999997E-2</v>
      </c>
      <c r="C377" s="76">
        <f>VLOOKUP(A377,'China Production data'!$A$1:$C$500,2,FALSE)</f>
        <v>50.4</v>
      </c>
    </row>
    <row r="378" spans="1:3" x14ac:dyDescent="0.35">
      <c r="A378" s="75">
        <v>44651</v>
      </c>
      <c r="B378" s="67">
        <f>VLOOKUP(A378,'China Production data'!$A$1:$C$500,3,FALSE)</f>
        <v>0.05</v>
      </c>
      <c r="C378" s="76">
        <f>VLOOKUP(A378,'China Production data'!$A$1:$C$500,2,FALSE)</f>
        <v>48.1</v>
      </c>
    </row>
    <row r="379" spans="1:3" x14ac:dyDescent="0.35">
      <c r="A379" s="75">
        <v>44681</v>
      </c>
      <c r="B379" s="67" t="e">
        <f>VLOOKUP(A379,'China Production data'!$A$1:$C$500,3,FALSE)</f>
        <v>#N/A</v>
      </c>
      <c r="C379" s="76" t="e">
        <f>VLOOKUP(A379,'China Production data'!$A$1:$C$500,2,FALSE)</f>
        <v>#N/A</v>
      </c>
    </row>
    <row r="380" spans="1:3" x14ac:dyDescent="0.35">
      <c r="A380" s="75">
        <v>44712</v>
      </c>
      <c r="B380" s="67">
        <f>VLOOKUP(A380,'China Production data'!$A$1:$C$500,3,FALSE)</f>
        <v>6.9999999999999993E-3</v>
      </c>
      <c r="C380" s="76">
        <f>VLOOKUP(A380,'China Production data'!$A$1:$C$500,2,FALSE)</f>
        <v>48.1</v>
      </c>
    </row>
    <row r="381" spans="1:3" x14ac:dyDescent="0.35">
      <c r="A381" s="75">
        <v>44742</v>
      </c>
      <c r="B381" s="67">
        <f>VLOOKUP(A381,'China Production data'!$A$1:$C$500,3,FALSE)</f>
        <v>3.9E-2</v>
      </c>
      <c r="C381" s="76">
        <f>VLOOKUP(A381,'China Production data'!$A$1:$C$500,2,FALSE)</f>
        <v>51.7</v>
      </c>
    </row>
    <row r="382" spans="1:3" x14ac:dyDescent="0.35">
      <c r="A382" s="75">
        <v>44773</v>
      </c>
      <c r="B382" s="67">
        <f>VLOOKUP(A382,'China Production data'!$A$1:$C$500,3,FALSE)</f>
        <v>3.7999999999999999E-2</v>
      </c>
      <c r="C382" s="76">
        <f>VLOOKUP(A382,'China Production data'!$A$1:$C$500,2,FALSE)</f>
        <v>50.4</v>
      </c>
    </row>
    <row r="383" spans="1:3" x14ac:dyDescent="0.35">
      <c r="A383" s="75">
        <v>44804</v>
      </c>
      <c r="B383" s="67">
        <f>VLOOKUP(A383,'China Production data'!$A$1:$C$500,3,FALSE)</f>
        <v>4.2000000000000003E-2</v>
      </c>
      <c r="C383" s="76">
        <f>VLOOKUP(A383,'China Production data'!$A$1:$C$500,2,FALSE)</f>
        <v>49.5</v>
      </c>
    </row>
    <row r="384" spans="1:3" x14ac:dyDescent="0.35">
      <c r="A384" s="75">
        <v>44834</v>
      </c>
      <c r="B384" s="67">
        <f>VLOOKUP(A384,'China Production data'!$A$1:$C$500,3,FALSE)</f>
        <v>0</v>
      </c>
      <c r="C384" s="76">
        <f>VLOOKUP(A384,'China Production data'!$A$1:$C$500,2,FALSE)</f>
        <v>48.1</v>
      </c>
    </row>
    <row r="385" spans="1:3" x14ac:dyDescent="0.35">
      <c r="A385" s="75">
        <v>44865</v>
      </c>
      <c r="B385" s="67">
        <f>VLOOKUP(A385,'China Production data'!$A$1:$C$500,3,FALSE)</f>
        <v>0.05</v>
      </c>
      <c r="C385" s="76">
        <f>VLOOKUP(A385,'China Production data'!$A$1:$C$500,2,FALSE)</f>
        <v>49.2</v>
      </c>
    </row>
    <row r="386" spans="1:3" x14ac:dyDescent="0.35">
      <c r="A386" s="75">
        <v>44895</v>
      </c>
      <c r="B386" s="67">
        <f>VLOOKUP(A386,'China Production data'!$A$1:$C$500,3,FALSE)</f>
        <v>2.1999999999999999E-2</v>
      </c>
      <c r="C386" s="76">
        <f>VLOOKUP(A386,'China Production data'!$A$1:$C$500,2,FALSE)</f>
        <v>49.4</v>
      </c>
    </row>
    <row r="387" spans="1:3" x14ac:dyDescent="0.35">
      <c r="A387" s="75">
        <v>44926</v>
      </c>
      <c r="B387" s="67">
        <f>VLOOKUP(A387,'China Production data'!$A$1:$C$500,3,FALSE)</f>
        <v>0</v>
      </c>
      <c r="C387" s="76">
        <f>VLOOKUP(A387,'China Production data'!$A$1:$C$500,2,FALSE)</f>
        <v>49</v>
      </c>
    </row>
  </sheetData>
  <conditionalFormatting sqref="B242:B3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2023-01-13T07:32:31Z</dcterms:modified>
</cp:coreProperties>
</file>