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BCC83A3B-0C43-48F6-A275-7576976009CE}" xr6:coauthVersionLast="47" xr6:coauthVersionMax="47" xr10:uidLastSave="{00000000-0000-0000-0000-000000000000}"/>
  <bookViews>
    <workbookView xWindow="-4970" yWindow="-14390" windowWidth="24190" windowHeight="13760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9" i="10" l="1"/>
  <c r="B389" i="10"/>
  <c r="C388" i="10"/>
  <c r="B388" i="10"/>
  <c r="C387" i="10"/>
  <c r="B387" i="10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90" i="9"/>
  <c r="B389" i="9"/>
  <c r="C390" i="9" s="1"/>
  <c r="B388" i="9"/>
  <c r="C389" i="9" s="1"/>
  <c r="B387" i="9"/>
  <c r="C388" i="9" s="1"/>
  <c r="B386" i="9"/>
  <c r="B385" i="9"/>
  <c r="C386" i="9" s="1"/>
  <c r="B384" i="9"/>
  <c r="C385" i="9" s="1"/>
  <c r="B383" i="9"/>
  <c r="C384" i="9" s="1"/>
  <c r="B382" i="9"/>
  <c r="C383" i="9" s="1"/>
  <c r="B381" i="9"/>
  <c r="C382" i="9" s="1"/>
  <c r="B380" i="9"/>
  <c r="C381" i="9" s="1"/>
  <c r="B379" i="9"/>
  <c r="C380" i="9" s="1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D300" i="9" s="1"/>
  <c r="B287" i="9"/>
  <c r="B286" i="9"/>
  <c r="B285" i="9"/>
  <c r="B284" i="9"/>
  <c r="D296" i="9" s="1"/>
  <c r="B283" i="9"/>
  <c r="B282" i="9"/>
  <c r="B281" i="9"/>
  <c r="B280" i="9"/>
  <c r="D292" i="9" s="1"/>
  <c r="B279" i="9"/>
  <c r="B278" i="9"/>
  <c r="B277" i="9"/>
  <c r="B276" i="9"/>
  <c r="B275" i="9"/>
  <c r="B274" i="9"/>
  <c r="B273" i="9"/>
  <c r="B272" i="9"/>
  <c r="D284" i="9" s="1"/>
  <c r="B271" i="9"/>
  <c r="B270" i="9"/>
  <c r="B269" i="9"/>
  <c r="B268" i="9"/>
  <c r="B267" i="9"/>
  <c r="B266" i="9"/>
  <c r="C265" i="9"/>
  <c r="B265" i="9"/>
  <c r="B264" i="9"/>
  <c r="D276" i="9" s="1"/>
  <c r="B263" i="9"/>
  <c r="B262" i="9"/>
  <c r="B261" i="9"/>
  <c r="B260" i="9"/>
  <c r="B259" i="9"/>
  <c r="B258" i="9"/>
  <c r="B257" i="9"/>
  <c r="B256" i="9"/>
  <c r="B255" i="9"/>
  <c r="B254" i="9"/>
  <c r="B253" i="9"/>
  <c r="B252" i="9"/>
  <c r="D264" i="9" s="1"/>
  <c r="B251" i="9"/>
  <c r="B250" i="9"/>
  <c r="C249" i="9"/>
  <c r="B249" i="9"/>
  <c r="B248" i="9"/>
  <c r="D260" i="9" s="1"/>
  <c r="B247" i="9"/>
  <c r="B246" i="9"/>
  <c r="B245" i="9"/>
  <c r="B244" i="9"/>
  <c r="C245" i="9" s="1"/>
  <c r="B243" i="9"/>
  <c r="B242" i="9"/>
  <c r="B241" i="9"/>
  <c r="B240" i="9"/>
  <c r="D252" i="9" s="1"/>
  <c r="B239" i="9"/>
  <c r="B238" i="9"/>
  <c r="B237" i="9"/>
  <c r="B236" i="9"/>
  <c r="D248" i="9" s="1"/>
  <c r="B235" i="9"/>
  <c r="B234" i="9"/>
  <c r="B233" i="9"/>
  <c r="B232" i="9"/>
  <c r="B231" i="9"/>
  <c r="B230" i="9"/>
  <c r="B229" i="9"/>
  <c r="B228" i="9"/>
  <c r="D240" i="9" s="1"/>
  <c r="B227" i="9"/>
  <c r="B226" i="9"/>
  <c r="B225" i="9"/>
  <c r="B224" i="9"/>
  <c r="D236" i="9" s="1"/>
  <c r="B223" i="9"/>
  <c r="B222" i="9"/>
  <c r="B221" i="9"/>
  <c r="B220" i="9"/>
  <c r="D232" i="9" s="1"/>
  <c r="B219" i="9"/>
  <c r="B218" i="9"/>
  <c r="B217" i="9"/>
  <c r="C218" i="9" s="1"/>
  <c r="B216" i="9"/>
  <c r="D228" i="9" s="1"/>
  <c r="B215" i="9"/>
  <c r="B214" i="9"/>
  <c r="B213" i="9"/>
  <c r="B212" i="9"/>
  <c r="D224" i="9" s="1"/>
  <c r="B211" i="9"/>
  <c r="B210" i="9"/>
  <c r="B209" i="9"/>
  <c r="C210" i="9" s="1"/>
  <c r="B208" i="9"/>
  <c r="D220" i="9" s="1"/>
  <c r="B207" i="9"/>
  <c r="B206" i="9"/>
  <c r="B205" i="9"/>
  <c r="B204" i="9"/>
  <c r="D216" i="9" s="1"/>
  <c r="B203" i="9"/>
  <c r="B202" i="9"/>
  <c r="B201" i="9"/>
  <c r="C202" i="9" s="1"/>
  <c r="B200" i="9"/>
  <c r="B199" i="9"/>
  <c r="B198" i="9"/>
  <c r="B197" i="9"/>
  <c r="B196" i="9"/>
  <c r="D208" i="9" s="1"/>
  <c r="B195" i="9"/>
  <c r="B194" i="9"/>
  <c r="B193" i="9"/>
  <c r="C194" i="9" s="1"/>
  <c r="B192" i="9"/>
  <c r="B191" i="9"/>
  <c r="B190" i="9"/>
  <c r="B189" i="9"/>
  <c r="B188" i="9"/>
  <c r="D200" i="9" s="1"/>
  <c r="B187" i="9"/>
  <c r="B186" i="9"/>
  <c r="B185" i="9"/>
  <c r="C186" i="9" s="1"/>
  <c r="B184" i="9"/>
  <c r="B183" i="9"/>
  <c r="B182" i="9"/>
  <c r="B181" i="9"/>
  <c r="B180" i="9"/>
  <c r="D192" i="9" s="1"/>
  <c r="B179" i="9"/>
  <c r="B178" i="9"/>
  <c r="B177" i="9"/>
  <c r="C178" i="9" s="1"/>
  <c r="B176" i="9"/>
  <c r="B175" i="9"/>
  <c r="B174" i="9"/>
  <c r="B173" i="9"/>
  <c r="B172" i="9"/>
  <c r="D184" i="9" s="1"/>
  <c r="B171" i="9"/>
  <c r="B170" i="9"/>
  <c r="B169" i="9"/>
  <c r="C170" i="9" s="1"/>
  <c r="B168" i="9"/>
  <c r="B167" i="9"/>
  <c r="B166" i="9"/>
  <c r="B165" i="9"/>
  <c r="B164" i="9"/>
  <c r="D176" i="9" s="1"/>
  <c r="B163" i="9"/>
  <c r="B162" i="9"/>
  <c r="B161" i="9"/>
  <c r="C162" i="9" s="1"/>
  <c r="B160" i="9"/>
  <c r="B159" i="9"/>
  <c r="B158" i="9"/>
  <c r="B157" i="9"/>
  <c r="B156" i="9"/>
  <c r="D168" i="9" s="1"/>
  <c r="B155" i="9"/>
  <c r="B154" i="9"/>
  <c r="B153" i="9"/>
  <c r="C154" i="9" s="1"/>
  <c r="B152" i="9"/>
  <c r="B151" i="9"/>
  <c r="B150" i="9"/>
  <c r="B149" i="9"/>
  <c r="B148" i="9"/>
  <c r="D160" i="9" s="1"/>
  <c r="B147" i="9"/>
  <c r="B146" i="9"/>
  <c r="B145" i="9"/>
  <c r="C146" i="9" s="1"/>
  <c r="B144" i="9"/>
  <c r="B143" i="9"/>
  <c r="B142" i="9"/>
  <c r="B141" i="9"/>
  <c r="D140" i="9"/>
  <c r="B140" i="9"/>
  <c r="D152" i="9" s="1"/>
  <c r="B139" i="9"/>
  <c r="B138" i="9"/>
  <c r="C137" i="9"/>
  <c r="B137" i="9"/>
  <c r="C138" i="9" s="1"/>
  <c r="B136" i="9"/>
  <c r="B135" i="9"/>
  <c r="B134" i="9"/>
  <c r="D133" i="9"/>
  <c r="C133" i="9"/>
  <c r="B133" i="9"/>
  <c r="C134" i="9" s="1"/>
  <c r="B132" i="9"/>
  <c r="B131" i="9"/>
  <c r="B130" i="9"/>
  <c r="C129" i="9"/>
  <c r="B129" i="9"/>
  <c r="B128" i="9"/>
  <c r="B127" i="9"/>
  <c r="B126" i="9"/>
  <c r="B125" i="9"/>
  <c r="D137" i="9" s="1"/>
  <c r="B124" i="9"/>
  <c r="C125" i="9" s="1"/>
  <c r="B123" i="9"/>
  <c r="B122" i="9"/>
  <c r="B121" i="9"/>
  <c r="D120" i="9"/>
  <c r="B120" i="9"/>
  <c r="D132" i="9" s="1"/>
  <c r="B119" i="9"/>
  <c r="B118" i="9"/>
  <c r="B117" i="9"/>
  <c r="C118" i="9" s="1"/>
  <c r="B116" i="9"/>
  <c r="C117" i="9" s="1"/>
  <c r="B115" i="9"/>
  <c r="B114" i="9"/>
  <c r="C113" i="9"/>
  <c r="B113" i="9"/>
  <c r="C114" i="9" s="1"/>
  <c r="B112" i="9"/>
  <c r="D124" i="9" s="1"/>
  <c r="B111" i="9"/>
  <c r="B110" i="9"/>
  <c r="D109" i="9"/>
  <c r="B109" i="9"/>
  <c r="C110" i="9" s="1"/>
  <c r="B108" i="9"/>
  <c r="B107" i="9"/>
  <c r="D106" i="9"/>
  <c r="B106" i="9"/>
  <c r="B105" i="9"/>
  <c r="D105" i="9" s="1"/>
  <c r="B104" i="9"/>
  <c r="C105" i="9" s="1"/>
  <c r="B103" i="9"/>
  <c r="B102" i="9"/>
  <c r="C101" i="9"/>
  <c r="B101" i="9"/>
  <c r="C102" i="9" s="1"/>
  <c r="B100" i="9"/>
  <c r="D112" i="9" s="1"/>
  <c r="B99" i="9"/>
  <c r="C98" i="9"/>
  <c r="B98" i="9"/>
  <c r="B97" i="9"/>
  <c r="B96" i="9"/>
  <c r="B95" i="9"/>
  <c r="B94" i="9"/>
  <c r="D94" i="9" s="1"/>
  <c r="C93" i="9"/>
  <c r="B93" i="9"/>
  <c r="B92" i="9"/>
  <c r="D104" i="9" s="1"/>
  <c r="B91" i="9"/>
  <c r="C90" i="9"/>
  <c r="B90" i="9"/>
  <c r="C91" i="9" s="1"/>
  <c r="B89" i="9"/>
  <c r="D101" i="9" s="1"/>
  <c r="B88" i="9"/>
  <c r="C89" i="9" s="1"/>
  <c r="B87" i="9"/>
  <c r="B86" i="9"/>
  <c r="C85" i="9"/>
  <c r="B85" i="9"/>
  <c r="D97" i="9" s="1"/>
  <c r="B84" i="9"/>
  <c r="B83" i="9"/>
  <c r="C82" i="9"/>
  <c r="B82" i="9"/>
  <c r="B81" i="9"/>
  <c r="D93" i="9" s="1"/>
  <c r="B80" i="9"/>
  <c r="B79" i="9"/>
  <c r="B78" i="9"/>
  <c r="D90" i="9" s="1"/>
  <c r="C77" i="9"/>
  <c r="B77" i="9"/>
  <c r="B76" i="9"/>
  <c r="D88" i="9" s="1"/>
  <c r="B75" i="9"/>
  <c r="C74" i="9"/>
  <c r="B74" i="9"/>
  <c r="C75" i="9" s="1"/>
  <c r="B73" i="9"/>
  <c r="D85" i="9" s="1"/>
  <c r="B72" i="9"/>
  <c r="C73" i="9" s="1"/>
  <c r="B71" i="9"/>
  <c r="B70" i="9"/>
  <c r="C69" i="9"/>
  <c r="B69" i="9"/>
  <c r="D81" i="9" s="1"/>
  <c r="B68" i="9"/>
  <c r="B67" i="9"/>
  <c r="C66" i="9"/>
  <c r="B66" i="9"/>
  <c r="B65" i="9"/>
  <c r="D77" i="9" s="1"/>
  <c r="B64" i="9"/>
  <c r="B63" i="9"/>
  <c r="B62" i="9"/>
  <c r="D74" i="9" s="1"/>
  <c r="C61" i="9"/>
  <c r="B61" i="9"/>
  <c r="B60" i="9"/>
  <c r="D72" i="9" s="1"/>
  <c r="B59" i="9"/>
  <c r="C58" i="9"/>
  <c r="B58" i="9"/>
  <c r="C59" i="9" s="1"/>
  <c r="B57" i="9"/>
  <c r="D69" i="9" s="1"/>
  <c r="B56" i="9"/>
  <c r="C57" i="9" s="1"/>
  <c r="B55" i="9"/>
  <c r="B54" i="9"/>
  <c r="C53" i="9"/>
  <c r="B53" i="9"/>
  <c r="D65" i="9" s="1"/>
  <c r="B52" i="9"/>
  <c r="D51" i="9"/>
  <c r="B51" i="9"/>
  <c r="D50" i="9"/>
  <c r="B50" i="9"/>
  <c r="C51" i="9" s="1"/>
  <c r="D49" i="9"/>
  <c r="B49" i="9"/>
  <c r="D61" i="9" s="1"/>
  <c r="D48" i="9"/>
  <c r="C48" i="9"/>
  <c r="B48" i="9"/>
  <c r="D60" i="9" s="1"/>
  <c r="D47" i="9"/>
  <c r="C47" i="9"/>
  <c r="B47" i="9"/>
  <c r="D59" i="9" s="1"/>
  <c r="D46" i="9"/>
  <c r="B46" i="9"/>
  <c r="C46" i="9" s="1"/>
  <c r="D45" i="9"/>
  <c r="B45" i="9"/>
  <c r="D44" i="9"/>
  <c r="C44" i="9"/>
  <c r="B44" i="9"/>
  <c r="D56" i="9" s="1"/>
  <c r="D43" i="9"/>
  <c r="C43" i="9"/>
  <c r="B43" i="9"/>
  <c r="D55" i="9" s="1"/>
  <c r="D42" i="9"/>
  <c r="B42" i="9"/>
  <c r="C42" i="9" s="1"/>
  <c r="D41" i="9"/>
  <c r="B41" i="9"/>
  <c r="D53" i="9" s="1"/>
  <c r="D40" i="9"/>
  <c r="C40" i="9"/>
  <c r="B40" i="9"/>
  <c r="C41" i="9" s="1"/>
  <c r="D39" i="9"/>
  <c r="C39" i="9"/>
  <c r="B39" i="9"/>
  <c r="B38" i="9"/>
  <c r="C38" i="9" s="1"/>
  <c r="D37" i="9"/>
  <c r="B37" i="9"/>
  <c r="D36" i="9"/>
  <c r="C36" i="9"/>
  <c r="B36" i="9"/>
  <c r="C37" i="9" s="1"/>
  <c r="C35" i="9"/>
  <c r="B35" i="9"/>
  <c r="B34" i="9"/>
  <c r="C34" i="9" s="1"/>
  <c r="D33" i="9"/>
  <c r="B33" i="9"/>
  <c r="D32" i="9"/>
  <c r="C32" i="9"/>
  <c r="B32" i="9"/>
  <c r="C33" i="9" s="1"/>
  <c r="C31" i="9"/>
  <c r="B31" i="9"/>
  <c r="B30" i="9"/>
  <c r="C30" i="9" s="1"/>
  <c r="D29" i="9"/>
  <c r="B29" i="9"/>
  <c r="D28" i="9"/>
  <c r="C28" i="9"/>
  <c r="B28" i="9"/>
  <c r="C29" i="9" s="1"/>
  <c r="C27" i="9"/>
  <c r="B27" i="9"/>
  <c r="D26" i="9"/>
  <c r="B26" i="9"/>
  <c r="D38" i="9" s="1"/>
  <c r="B25" i="9"/>
  <c r="D24" i="9"/>
  <c r="C24" i="9"/>
  <c r="B24" i="9"/>
  <c r="C25" i="9" s="1"/>
  <c r="D23" i="9"/>
  <c r="C23" i="9"/>
  <c r="B23" i="9"/>
  <c r="D35" i="9" s="1"/>
  <c r="B22" i="9"/>
  <c r="D34" i="9" s="1"/>
  <c r="B21" i="9"/>
  <c r="D20" i="9"/>
  <c r="C20" i="9"/>
  <c r="B20" i="9"/>
  <c r="C21" i="9" s="1"/>
  <c r="C19" i="9"/>
  <c r="B19" i="9"/>
  <c r="D31" i="9" s="1"/>
  <c r="B18" i="9"/>
  <c r="D30" i="9" s="1"/>
  <c r="D17" i="9"/>
  <c r="B17" i="9"/>
  <c r="C16" i="9"/>
  <c r="B16" i="9"/>
  <c r="C17" i="9" s="1"/>
  <c r="C15" i="9"/>
  <c r="B15" i="9"/>
  <c r="D27" i="9" s="1"/>
  <c r="C14" i="9"/>
  <c r="B14" i="9"/>
  <c r="C13" i="9"/>
  <c r="B13" i="9"/>
  <c r="D25" i="9" s="1"/>
  <c r="C12" i="9"/>
  <c r="B12" i="9"/>
  <c r="B11" i="9"/>
  <c r="C10" i="9"/>
  <c r="B10" i="9"/>
  <c r="D22" i="9" s="1"/>
  <c r="C9" i="9"/>
  <c r="B9" i="9"/>
  <c r="D21" i="9" s="1"/>
  <c r="C8" i="9"/>
  <c r="B8" i="9"/>
  <c r="C7" i="9"/>
  <c r="B7" i="9"/>
  <c r="C6" i="9"/>
  <c r="B6" i="9"/>
  <c r="B5" i="9"/>
  <c r="O1" i="9"/>
  <c r="G1" i="9" s="1"/>
  <c r="P398" i="8"/>
  <c r="N398" i="8"/>
  <c r="G398" i="8"/>
  <c r="F398" i="8"/>
  <c r="E398" i="8"/>
  <c r="D398" i="8"/>
  <c r="C398" i="8"/>
  <c r="B398" i="8"/>
  <c r="P397" i="8"/>
  <c r="N397" i="8"/>
  <c r="G397" i="8"/>
  <c r="F397" i="8"/>
  <c r="E397" i="8"/>
  <c r="D397" i="8"/>
  <c r="C397" i="8"/>
  <c r="B397" i="8"/>
  <c r="P396" i="8"/>
  <c r="N396" i="8"/>
  <c r="G396" i="8"/>
  <c r="F396" i="8"/>
  <c r="E396" i="8"/>
  <c r="D396" i="8"/>
  <c r="C396" i="8"/>
  <c r="B396" i="8"/>
  <c r="P395" i="8"/>
  <c r="N395" i="8"/>
  <c r="G395" i="8"/>
  <c r="F395" i="8"/>
  <c r="E395" i="8"/>
  <c r="D395" i="8"/>
  <c r="C395" i="8"/>
  <c r="B395" i="8"/>
  <c r="P394" i="8"/>
  <c r="N394" i="8"/>
  <c r="G394" i="8"/>
  <c r="F394" i="8"/>
  <c r="E394" i="8"/>
  <c r="D394" i="8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J308" i="8" s="1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J305" i="8" s="1"/>
  <c r="C305" i="8"/>
  <c r="B305" i="8"/>
  <c r="P304" i="8"/>
  <c r="N304" i="8"/>
  <c r="G304" i="8"/>
  <c r="F304" i="8"/>
  <c r="E304" i="8"/>
  <c r="D304" i="8"/>
  <c r="C304" i="8"/>
  <c r="B304" i="8"/>
  <c r="P303" i="8"/>
  <c r="N303" i="8"/>
  <c r="J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K287" i="8" s="1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K249" i="8"/>
  <c r="I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I240" i="8" s="1"/>
  <c r="B240" i="8"/>
  <c r="H240" i="8" s="1"/>
  <c r="P239" i="8"/>
  <c r="N239" i="8"/>
  <c r="G239" i="8"/>
  <c r="F239" i="8"/>
  <c r="E239" i="8"/>
  <c r="D239" i="8"/>
  <c r="C239" i="8"/>
  <c r="B239" i="8"/>
  <c r="P238" i="8"/>
  <c r="N238" i="8"/>
  <c r="H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I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K232" i="8" s="1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O229" i="8"/>
  <c r="N229" i="8"/>
  <c r="G229" i="8"/>
  <c r="F229" i="8"/>
  <c r="E229" i="8"/>
  <c r="D229" i="8"/>
  <c r="C229" i="8"/>
  <c r="B229" i="8"/>
  <c r="P228" i="8"/>
  <c r="N228" i="8"/>
  <c r="G228" i="8"/>
  <c r="M228" i="8" s="1"/>
  <c r="F228" i="8"/>
  <c r="L228" i="8" s="1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I226" i="8" s="1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K222" i="8" s="1"/>
  <c r="D222" i="8"/>
  <c r="C222" i="8"/>
  <c r="B222" i="8"/>
  <c r="P221" i="8"/>
  <c r="N221" i="8"/>
  <c r="G221" i="8"/>
  <c r="F221" i="8"/>
  <c r="E221" i="8"/>
  <c r="D221" i="8"/>
  <c r="C221" i="8"/>
  <c r="B221" i="8"/>
  <c r="H221" i="8" s="1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K218" i="8"/>
  <c r="G218" i="8"/>
  <c r="F218" i="8"/>
  <c r="E218" i="8"/>
  <c r="D218" i="8"/>
  <c r="C218" i="8"/>
  <c r="B218" i="8"/>
  <c r="P217" i="8"/>
  <c r="N217" i="8"/>
  <c r="G217" i="8"/>
  <c r="F217" i="8"/>
  <c r="E217" i="8"/>
  <c r="K217" i="8" s="1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K210" i="8" s="1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I208" i="8" s="1"/>
  <c r="B208" i="8"/>
  <c r="H208" i="8" s="1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I204" i="8"/>
  <c r="G204" i="8"/>
  <c r="F204" i="8"/>
  <c r="E204" i="8"/>
  <c r="D204" i="8"/>
  <c r="C204" i="8"/>
  <c r="B204" i="8"/>
  <c r="P203" i="8"/>
  <c r="N203" i="8"/>
  <c r="K203" i="8"/>
  <c r="G203" i="8"/>
  <c r="F203" i="8"/>
  <c r="E203" i="8"/>
  <c r="D203" i="8"/>
  <c r="C203" i="8"/>
  <c r="B203" i="8"/>
  <c r="P202" i="8"/>
  <c r="N202" i="8"/>
  <c r="G202" i="8"/>
  <c r="F202" i="8"/>
  <c r="L202" i="8" s="1"/>
  <c r="E202" i="8"/>
  <c r="D202" i="8"/>
  <c r="C202" i="8"/>
  <c r="B202" i="8"/>
  <c r="P201" i="8"/>
  <c r="N201" i="8"/>
  <c r="G201" i="8"/>
  <c r="F201" i="8"/>
  <c r="E201" i="8"/>
  <c r="K201" i="8" s="1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I199" i="8" s="1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Q193" i="8" s="1"/>
  <c r="O193" i="8"/>
  <c r="N193" i="8"/>
  <c r="G193" i="8"/>
  <c r="F193" i="8"/>
  <c r="E193" i="8"/>
  <c r="D193" i="8"/>
  <c r="C193" i="8"/>
  <c r="B193" i="8"/>
  <c r="P192" i="8"/>
  <c r="N192" i="8"/>
  <c r="I192" i="8"/>
  <c r="H192" i="8"/>
  <c r="G192" i="8"/>
  <c r="F192" i="8"/>
  <c r="E192" i="8"/>
  <c r="D192" i="8"/>
  <c r="C192" i="8"/>
  <c r="B192" i="8"/>
  <c r="P191" i="8"/>
  <c r="N191" i="8"/>
  <c r="K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K189" i="8" s="1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K187" i="8" s="1"/>
  <c r="D187" i="8"/>
  <c r="C187" i="8"/>
  <c r="B187" i="8"/>
  <c r="P186" i="8"/>
  <c r="N186" i="8"/>
  <c r="G186" i="8"/>
  <c r="F186" i="8"/>
  <c r="E186" i="8"/>
  <c r="K186" i="8" s="1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K184" i="8" s="1"/>
  <c r="D184" i="8"/>
  <c r="C184" i="8"/>
  <c r="B184" i="8"/>
  <c r="P183" i="8"/>
  <c r="N183" i="8"/>
  <c r="G183" i="8"/>
  <c r="F183" i="8"/>
  <c r="E183" i="8"/>
  <c r="D183" i="8"/>
  <c r="C183" i="8"/>
  <c r="I183" i="8" s="1"/>
  <c r="B183" i="8"/>
  <c r="P182" i="8"/>
  <c r="N182" i="8"/>
  <c r="I182" i="8"/>
  <c r="G182" i="8"/>
  <c r="M182" i="8" s="1"/>
  <c r="F182" i="8"/>
  <c r="L182" i="8" s="1"/>
  <c r="E182" i="8"/>
  <c r="D182" i="8"/>
  <c r="C182" i="8"/>
  <c r="B182" i="8"/>
  <c r="P181" i="8"/>
  <c r="N181" i="8"/>
  <c r="K181" i="8"/>
  <c r="G181" i="8"/>
  <c r="F181" i="8"/>
  <c r="E181" i="8"/>
  <c r="D181" i="8"/>
  <c r="C181" i="8"/>
  <c r="B181" i="8"/>
  <c r="P180" i="8"/>
  <c r="N180" i="8"/>
  <c r="I180" i="8"/>
  <c r="G180" i="8"/>
  <c r="F180" i="8"/>
  <c r="E180" i="8"/>
  <c r="D180" i="8"/>
  <c r="C180" i="8"/>
  <c r="B180" i="8"/>
  <c r="P179" i="8"/>
  <c r="N179" i="8"/>
  <c r="K179" i="8"/>
  <c r="G179" i="8"/>
  <c r="F179" i="8"/>
  <c r="E179" i="8"/>
  <c r="D179" i="8"/>
  <c r="C179" i="8"/>
  <c r="B179" i="8"/>
  <c r="P178" i="8"/>
  <c r="O178" i="8"/>
  <c r="N178" i="8"/>
  <c r="G178" i="8"/>
  <c r="F178" i="8"/>
  <c r="E178" i="8"/>
  <c r="D178" i="8"/>
  <c r="C178" i="8"/>
  <c r="B178" i="8"/>
  <c r="P177" i="8"/>
  <c r="Q177" i="8" s="1"/>
  <c r="N177" i="8"/>
  <c r="G177" i="8"/>
  <c r="F177" i="8"/>
  <c r="E177" i="8"/>
  <c r="D177" i="8"/>
  <c r="C177" i="8"/>
  <c r="I177" i="8" s="1"/>
  <c r="B177" i="8"/>
  <c r="P176" i="8"/>
  <c r="N176" i="8"/>
  <c r="G176" i="8"/>
  <c r="F176" i="8"/>
  <c r="E176" i="8"/>
  <c r="D176" i="8"/>
  <c r="C176" i="8"/>
  <c r="B176" i="8"/>
  <c r="H176" i="8" s="1"/>
  <c r="P175" i="8"/>
  <c r="Q175" i="8" s="1"/>
  <c r="N175" i="8"/>
  <c r="G175" i="8"/>
  <c r="F175" i="8"/>
  <c r="E175" i="8"/>
  <c r="K175" i="8" s="1"/>
  <c r="D175" i="8"/>
  <c r="C175" i="8"/>
  <c r="B175" i="8"/>
  <c r="P174" i="8"/>
  <c r="N174" i="8"/>
  <c r="G174" i="8"/>
  <c r="M174" i="8" s="1"/>
  <c r="F174" i="8"/>
  <c r="L174" i="8" s="1"/>
  <c r="E174" i="8"/>
  <c r="D174" i="8"/>
  <c r="C174" i="8"/>
  <c r="I174" i="8" s="1"/>
  <c r="B174" i="8"/>
  <c r="P173" i="8"/>
  <c r="N173" i="8"/>
  <c r="I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O171" i="8" s="1"/>
  <c r="G171" i="8"/>
  <c r="F171" i="8"/>
  <c r="E171" i="8"/>
  <c r="D171" i="8"/>
  <c r="C171" i="8"/>
  <c r="I171" i="8" s="1"/>
  <c r="B171" i="8"/>
  <c r="P170" i="8"/>
  <c r="N170" i="8"/>
  <c r="O170" i="8" s="1"/>
  <c r="M170" i="8"/>
  <c r="G170" i="8"/>
  <c r="F170" i="8"/>
  <c r="E170" i="8"/>
  <c r="D170" i="8"/>
  <c r="C170" i="8"/>
  <c r="B170" i="8"/>
  <c r="P169" i="8"/>
  <c r="N169" i="8"/>
  <c r="G169" i="8"/>
  <c r="F169" i="8"/>
  <c r="L169" i="8" s="1"/>
  <c r="E169" i="8"/>
  <c r="D169" i="8"/>
  <c r="J169" i="8" s="1"/>
  <c r="C169" i="8"/>
  <c r="I169" i="8" s="1"/>
  <c r="B169" i="8"/>
  <c r="P168" i="8"/>
  <c r="N168" i="8"/>
  <c r="G168" i="8"/>
  <c r="F168" i="8"/>
  <c r="E168" i="8"/>
  <c r="K168" i="8" s="1"/>
  <c r="D168" i="8"/>
  <c r="C168" i="8"/>
  <c r="B168" i="8"/>
  <c r="H168" i="8" s="1"/>
  <c r="P167" i="8"/>
  <c r="N167" i="8"/>
  <c r="O167" i="8" s="1"/>
  <c r="I167" i="8"/>
  <c r="G167" i="8"/>
  <c r="F167" i="8"/>
  <c r="E167" i="8"/>
  <c r="D167" i="8"/>
  <c r="C167" i="8"/>
  <c r="B167" i="8"/>
  <c r="P166" i="8"/>
  <c r="N166" i="8"/>
  <c r="M166" i="8"/>
  <c r="L166" i="8"/>
  <c r="G166" i="8"/>
  <c r="F166" i="8"/>
  <c r="E166" i="8"/>
  <c r="D166" i="8"/>
  <c r="C166" i="8"/>
  <c r="B166" i="8"/>
  <c r="P165" i="8"/>
  <c r="N165" i="8"/>
  <c r="G165" i="8"/>
  <c r="F165" i="8"/>
  <c r="E165" i="8"/>
  <c r="D165" i="8"/>
  <c r="C165" i="8"/>
  <c r="B165" i="8"/>
  <c r="P164" i="8"/>
  <c r="N164" i="8"/>
  <c r="G164" i="8"/>
  <c r="F164" i="8"/>
  <c r="E164" i="8"/>
  <c r="D164" i="8"/>
  <c r="C164" i="8"/>
  <c r="I164" i="8" s="1"/>
  <c r="B164" i="8"/>
  <c r="H164" i="8" s="1"/>
  <c r="P163" i="8"/>
  <c r="N163" i="8"/>
  <c r="G163" i="8"/>
  <c r="F163" i="8"/>
  <c r="E163" i="8"/>
  <c r="K163" i="8" s="1"/>
  <c r="D163" i="8"/>
  <c r="C163" i="8"/>
  <c r="B163" i="8"/>
  <c r="P162" i="8"/>
  <c r="N162" i="8"/>
  <c r="H162" i="8"/>
  <c r="G162" i="8"/>
  <c r="M162" i="8" s="1"/>
  <c r="F162" i="8"/>
  <c r="E162" i="8"/>
  <c r="D162" i="8"/>
  <c r="C162" i="8"/>
  <c r="B162" i="8"/>
  <c r="P161" i="8"/>
  <c r="N161" i="8"/>
  <c r="K161" i="8"/>
  <c r="G161" i="8"/>
  <c r="M161" i="8" s="1"/>
  <c r="F161" i="8"/>
  <c r="E161" i="8"/>
  <c r="D161" i="8"/>
  <c r="C161" i="8"/>
  <c r="B161" i="8"/>
  <c r="P160" i="8"/>
  <c r="N160" i="8"/>
  <c r="G160" i="8"/>
  <c r="F160" i="8"/>
  <c r="E160" i="8"/>
  <c r="D160" i="8"/>
  <c r="J160" i="8" s="1"/>
  <c r="C160" i="8"/>
  <c r="B160" i="8"/>
  <c r="P159" i="8"/>
  <c r="Q159" i="8" s="1"/>
  <c r="N159" i="8"/>
  <c r="G159" i="8"/>
  <c r="F159" i="8"/>
  <c r="E159" i="8"/>
  <c r="D159" i="8"/>
  <c r="C159" i="8"/>
  <c r="I159" i="8" s="1"/>
  <c r="B159" i="8"/>
  <c r="P158" i="8"/>
  <c r="N158" i="8"/>
  <c r="O158" i="8" s="1"/>
  <c r="G158" i="8"/>
  <c r="M158" i="8" s="1"/>
  <c r="F158" i="8"/>
  <c r="E158" i="8"/>
  <c r="D158" i="8"/>
  <c r="C158" i="8"/>
  <c r="B158" i="8"/>
  <c r="P157" i="8"/>
  <c r="N157" i="8"/>
  <c r="G157" i="8"/>
  <c r="F157" i="8"/>
  <c r="L157" i="8" s="1"/>
  <c r="E157" i="8"/>
  <c r="D157" i="8"/>
  <c r="C157" i="8"/>
  <c r="B157" i="8"/>
  <c r="P156" i="8"/>
  <c r="N156" i="8"/>
  <c r="I156" i="8"/>
  <c r="G156" i="8"/>
  <c r="F156" i="8"/>
  <c r="E156" i="8"/>
  <c r="D156" i="8"/>
  <c r="C156" i="8"/>
  <c r="B156" i="8"/>
  <c r="P155" i="8"/>
  <c r="N155" i="8"/>
  <c r="G155" i="8"/>
  <c r="F155" i="8"/>
  <c r="E155" i="8"/>
  <c r="D155" i="8"/>
  <c r="C155" i="8"/>
  <c r="B155" i="8"/>
  <c r="H155" i="8" s="1"/>
  <c r="P154" i="8"/>
  <c r="Q154" i="8" s="1"/>
  <c r="N154" i="8"/>
  <c r="G154" i="8"/>
  <c r="F154" i="8"/>
  <c r="E154" i="8"/>
  <c r="D154" i="8"/>
  <c r="C154" i="8"/>
  <c r="I154" i="8" s="1"/>
  <c r="B154" i="8"/>
  <c r="P153" i="8"/>
  <c r="N153" i="8"/>
  <c r="G153" i="8"/>
  <c r="F153" i="8"/>
  <c r="E153" i="8"/>
  <c r="K153" i="8" s="1"/>
  <c r="D153" i="8"/>
  <c r="C153" i="8"/>
  <c r="I153" i="8" s="1"/>
  <c r="B153" i="8"/>
  <c r="P152" i="8"/>
  <c r="N152" i="8"/>
  <c r="K152" i="8"/>
  <c r="G152" i="8"/>
  <c r="F152" i="8"/>
  <c r="E152" i="8"/>
  <c r="D152" i="8"/>
  <c r="C152" i="8"/>
  <c r="B152" i="8"/>
  <c r="P151" i="8"/>
  <c r="N151" i="8"/>
  <c r="K151" i="8"/>
  <c r="G151" i="8"/>
  <c r="F151" i="8"/>
  <c r="E151" i="8"/>
  <c r="D151" i="8"/>
  <c r="C151" i="8"/>
  <c r="B151" i="8"/>
  <c r="P150" i="8"/>
  <c r="N150" i="8"/>
  <c r="K150" i="8"/>
  <c r="G150" i="8"/>
  <c r="F150" i="8"/>
  <c r="E150" i="8"/>
  <c r="D150" i="8"/>
  <c r="C150" i="8"/>
  <c r="I150" i="8" s="1"/>
  <c r="B150" i="8"/>
  <c r="P149" i="8"/>
  <c r="N149" i="8"/>
  <c r="O149" i="8" s="1"/>
  <c r="K149" i="8"/>
  <c r="G149" i="8"/>
  <c r="F149" i="8"/>
  <c r="E149" i="8"/>
  <c r="D149" i="8"/>
  <c r="C149" i="8"/>
  <c r="I149" i="8" s="1"/>
  <c r="B149" i="8"/>
  <c r="P148" i="8"/>
  <c r="N148" i="8"/>
  <c r="G148" i="8"/>
  <c r="F148" i="8"/>
  <c r="L148" i="8" s="1"/>
  <c r="E148" i="8"/>
  <c r="K148" i="8" s="1"/>
  <c r="D148" i="8"/>
  <c r="J148" i="8" s="1"/>
  <c r="C148" i="8"/>
  <c r="I148" i="8" s="1"/>
  <c r="B148" i="8"/>
  <c r="P147" i="8"/>
  <c r="N147" i="8"/>
  <c r="I147" i="8"/>
  <c r="G147" i="8"/>
  <c r="F147" i="8"/>
  <c r="E147" i="8"/>
  <c r="K147" i="8" s="1"/>
  <c r="D147" i="8"/>
  <c r="C147" i="8"/>
  <c r="B147" i="8"/>
  <c r="P146" i="8"/>
  <c r="N146" i="8"/>
  <c r="K146" i="8"/>
  <c r="G146" i="8"/>
  <c r="F146" i="8"/>
  <c r="E146" i="8"/>
  <c r="D146" i="8"/>
  <c r="C146" i="8"/>
  <c r="B146" i="8"/>
  <c r="H146" i="8" s="1"/>
  <c r="Q145" i="8"/>
  <c r="P145" i="8"/>
  <c r="N145" i="8"/>
  <c r="G145" i="8"/>
  <c r="F145" i="8"/>
  <c r="E145" i="8"/>
  <c r="K145" i="8" s="1"/>
  <c r="D145" i="8"/>
  <c r="C145" i="8"/>
  <c r="I145" i="8" s="1"/>
  <c r="B145" i="8"/>
  <c r="P144" i="8"/>
  <c r="N144" i="8"/>
  <c r="O144" i="8" s="1"/>
  <c r="I144" i="8"/>
  <c r="H144" i="8"/>
  <c r="G144" i="8"/>
  <c r="F144" i="8"/>
  <c r="E144" i="8"/>
  <c r="K144" i="8" s="1"/>
  <c r="D144" i="8"/>
  <c r="C144" i="8"/>
  <c r="B144" i="8"/>
  <c r="P143" i="8"/>
  <c r="N143" i="8"/>
  <c r="L143" i="8"/>
  <c r="K143" i="8"/>
  <c r="G143" i="8"/>
  <c r="F143" i="8"/>
  <c r="E143" i="8"/>
  <c r="D143" i="8"/>
  <c r="C143" i="8"/>
  <c r="B143" i="8"/>
  <c r="H143" i="8" s="1"/>
  <c r="P142" i="8"/>
  <c r="N142" i="8"/>
  <c r="G142" i="8"/>
  <c r="F142" i="8"/>
  <c r="L142" i="8" s="1"/>
  <c r="E142" i="8"/>
  <c r="K142" i="8" s="1"/>
  <c r="D142" i="8"/>
  <c r="J142" i="8" s="1"/>
  <c r="C142" i="8"/>
  <c r="I142" i="8" s="1"/>
  <c r="B142" i="8"/>
  <c r="P141" i="8"/>
  <c r="N141" i="8"/>
  <c r="I141" i="8"/>
  <c r="G141" i="8"/>
  <c r="F141" i="8"/>
  <c r="E141" i="8"/>
  <c r="K141" i="8" s="1"/>
  <c r="D141" i="8"/>
  <c r="C141" i="8"/>
  <c r="B141" i="8"/>
  <c r="P140" i="8"/>
  <c r="N140" i="8"/>
  <c r="K140" i="8"/>
  <c r="G140" i="8"/>
  <c r="F140" i="8"/>
  <c r="E140" i="8"/>
  <c r="D140" i="8"/>
  <c r="C140" i="8"/>
  <c r="B140" i="8"/>
  <c r="H140" i="8" s="1"/>
  <c r="Q139" i="8"/>
  <c r="P139" i="8"/>
  <c r="N139" i="8"/>
  <c r="G139" i="8"/>
  <c r="F139" i="8"/>
  <c r="E139" i="8"/>
  <c r="K139" i="8" s="1"/>
  <c r="D139" i="8"/>
  <c r="C139" i="8"/>
  <c r="I139" i="8" s="1"/>
  <c r="B139" i="8"/>
  <c r="P138" i="8"/>
  <c r="N138" i="8"/>
  <c r="O138" i="8" s="1"/>
  <c r="I138" i="8"/>
  <c r="H138" i="8"/>
  <c r="G138" i="8"/>
  <c r="F138" i="8"/>
  <c r="E138" i="8"/>
  <c r="K138" i="8" s="1"/>
  <c r="D138" i="8"/>
  <c r="C138" i="8"/>
  <c r="B138" i="8"/>
  <c r="P137" i="8"/>
  <c r="N137" i="8"/>
  <c r="L137" i="8"/>
  <c r="K137" i="8"/>
  <c r="G137" i="8"/>
  <c r="F137" i="8"/>
  <c r="E137" i="8"/>
  <c r="D137" i="8"/>
  <c r="C137" i="8"/>
  <c r="B137" i="8"/>
  <c r="H137" i="8" s="1"/>
  <c r="P136" i="8"/>
  <c r="N136" i="8"/>
  <c r="G136" i="8"/>
  <c r="F136" i="8"/>
  <c r="L136" i="8" s="1"/>
  <c r="E136" i="8"/>
  <c r="K136" i="8" s="1"/>
  <c r="D136" i="8"/>
  <c r="J136" i="8" s="1"/>
  <c r="C136" i="8"/>
  <c r="I136" i="8" s="1"/>
  <c r="B136" i="8"/>
  <c r="P135" i="8"/>
  <c r="N135" i="8"/>
  <c r="I135" i="8"/>
  <c r="G135" i="8"/>
  <c r="F135" i="8"/>
  <c r="E135" i="8"/>
  <c r="K135" i="8" s="1"/>
  <c r="D135" i="8"/>
  <c r="C135" i="8"/>
  <c r="B135" i="8"/>
  <c r="P134" i="8"/>
  <c r="N134" i="8"/>
  <c r="K134" i="8"/>
  <c r="G134" i="8"/>
  <c r="F134" i="8"/>
  <c r="E134" i="8"/>
  <c r="D134" i="8"/>
  <c r="C134" i="8"/>
  <c r="B134" i="8"/>
  <c r="H134" i="8" s="1"/>
  <c r="Q133" i="8"/>
  <c r="P133" i="8"/>
  <c r="N133" i="8"/>
  <c r="G133" i="8"/>
  <c r="F133" i="8"/>
  <c r="E133" i="8"/>
  <c r="K133" i="8" s="1"/>
  <c r="D133" i="8"/>
  <c r="C133" i="8"/>
  <c r="I133" i="8" s="1"/>
  <c r="B133" i="8"/>
  <c r="P132" i="8"/>
  <c r="N132" i="8"/>
  <c r="O132" i="8" s="1"/>
  <c r="I132" i="8"/>
  <c r="H132" i="8"/>
  <c r="G132" i="8"/>
  <c r="F132" i="8"/>
  <c r="E132" i="8"/>
  <c r="K132" i="8" s="1"/>
  <c r="D132" i="8"/>
  <c r="C132" i="8"/>
  <c r="B132" i="8"/>
  <c r="P131" i="8"/>
  <c r="N131" i="8"/>
  <c r="L131" i="8"/>
  <c r="K131" i="8"/>
  <c r="G131" i="8"/>
  <c r="F131" i="8"/>
  <c r="E131" i="8"/>
  <c r="D131" i="8"/>
  <c r="C131" i="8"/>
  <c r="B131" i="8"/>
  <c r="H131" i="8" s="1"/>
  <c r="P130" i="8"/>
  <c r="N130" i="8"/>
  <c r="G130" i="8"/>
  <c r="F130" i="8"/>
  <c r="L130" i="8" s="1"/>
  <c r="E130" i="8"/>
  <c r="K130" i="8" s="1"/>
  <c r="D130" i="8"/>
  <c r="J130" i="8" s="1"/>
  <c r="C130" i="8"/>
  <c r="I130" i="8" s="1"/>
  <c r="B130" i="8"/>
  <c r="P129" i="8"/>
  <c r="N129" i="8"/>
  <c r="I129" i="8"/>
  <c r="G129" i="8"/>
  <c r="F129" i="8"/>
  <c r="E129" i="8"/>
  <c r="K129" i="8" s="1"/>
  <c r="D129" i="8"/>
  <c r="C129" i="8"/>
  <c r="B129" i="8"/>
  <c r="P128" i="8"/>
  <c r="Q128" i="8" s="1"/>
  <c r="N128" i="8"/>
  <c r="K128" i="8"/>
  <c r="I128" i="8"/>
  <c r="G128" i="8"/>
  <c r="F128" i="8"/>
  <c r="E128" i="8"/>
  <c r="D128" i="8"/>
  <c r="J128" i="8" s="1"/>
  <c r="C128" i="8"/>
  <c r="B128" i="8"/>
  <c r="H128" i="8" s="1"/>
  <c r="Q127" i="8"/>
  <c r="P127" i="8"/>
  <c r="N127" i="8"/>
  <c r="G127" i="8"/>
  <c r="F127" i="8"/>
  <c r="E127" i="8"/>
  <c r="K127" i="8" s="1"/>
  <c r="D127" i="8"/>
  <c r="C127" i="8"/>
  <c r="I127" i="8" s="1"/>
  <c r="B127" i="8"/>
  <c r="P126" i="8"/>
  <c r="N126" i="8"/>
  <c r="O126" i="8" s="1"/>
  <c r="I126" i="8"/>
  <c r="H126" i="8"/>
  <c r="G126" i="8"/>
  <c r="F126" i="8"/>
  <c r="E126" i="8"/>
  <c r="K126" i="8" s="1"/>
  <c r="D126" i="8"/>
  <c r="C126" i="8"/>
  <c r="B126" i="8"/>
  <c r="P125" i="8"/>
  <c r="N125" i="8"/>
  <c r="M125" i="8"/>
  <c r="L125" i="8"/>
  <c r="K125" i="8"/>
  <c r="I125" i="8"/>
  <c r="G125" i="8"/>
  <c r="F125" i="8"/>
  <c r="E125" i="8"/>
  <c r="D125" i="8"/>
  <c r="C125" i="8"/>
  <c r="B125" i="8"/>
  <c r="P124" i="8"/>
  <c r="Q124" i="8" s="1"/>
  <c r="O124" i="8"/>
  <c r="N124" i="8"/>
  <c r="G124" i="8"/>
  <c r="F124" i="8"/>
  <c r="E124" i="8"/>
  <c r="K124" i="8" s="1"/>
  <c r="D124" i="8"/>
  <c r="C124" i="8"/>
  <c r="I124" i="8" s="1"/>
  <c r="B124" i="8"/>
  <c r="P123" i="8"/>
  <c r="N123" i="8"/>
  <c r="I123" i="8"/>
  <c r="G123" i="8"/>
  <c r="M123" i="8" s="1"/>
  <c r="F123" i="8"/>
  <c r="E123" i="8"/>
  <c r="K123" i="8" s="1"/>
  <c r="D123" i="8"/>
  <c r="C123" i="8"/>
  <c r="B123" i="8"/>
  <c r="H123" i="8" s="1"/>
  <c r="P122" i="8"/>
  <c r="N122" i="8"/>
  <c r="O122" i="8" s="1"/>
  <c r="K122" i="8"/>
  <c r="I122" i="8"/>
  <c r="G122" i="8"/>
  <c r="F122" i="8"/>
  <c r="L122" i="8" s="1"/>
  <c r="E122" i="8"/>
  <c r="D122" i="8"/>
  <c r="C122" i="8"/>
  <c r="B122" i="8"/>
  <c r="H122" i="8" s="1"/>
  <c r="P121" i="8"/>
  <c r="Q121" i="8" s="1"/>
  <c r="N121" i="8"/>
  <c r="G121" i="8"/>
  <c r="F121" i="8"/>
  <c r="L121" i="8" s="1"/>
  <c r="E121" i="8"/>
  <c r="K121" i="8" s="1"/>
  <c r="D121" i="8"/>
  <c r="J121" i="8" s="1"/>
  <c r="C121" i="8"/>
  <c r="I121" i="8" s="1"/>
  <c r="B121" i="8"/>
  <c r="P120" i="8"/>
  <c r="N120" i="8"/>
  <c r="I120" i="8"/>
  <c r="G120" i="8"/>
  <c r="F120" i="8"/>
  <c r="E120" i="8"/>
  <c r="K120" i="8" s="1"/>
  <c r="D120" i="8"/>
  <c r="C120" i="8"/>
  <c r="B120" i="8"/>
  <c r="H120" i="8" s="1"/>
  <c r="P119" i="8"/>
  <c r="Q119" i="8" s="1"/>
  <c r="N119" i="8"/>
  <c r="K119" i="8"/>
  <c r="I119" i="8"/>
  <c r="G119" i="8"/>
  <c r="F119" i="8"/>
  <c r="E119" i="8"/>
  <c r="D119" i="8"/>
  <c r="J119" i="8" s="1"/>
  <c r="C119" i="8"/>
  <c r="B119" i="8"/>
  <c r="H119" i="8" s="1"/>
  <c r="Q118" i="8"/>
  <c r="P118" i="8"/>
  <c r="O118" i="8"/>
  <c r="N118" i="8"/>
  <c r="M118" i="8"/>
  <c r="G118" i="8"/>
  <c r="F118" i="8"/>
  <c r="E118" i="8"/>
  <c r="K118" i="8" s="1"/>
  <c r="D118" i="8"/>
  <c r="J118" i="8" s="1"/>
  <c r="C118" i="8"/>
  <c r="I118" i="8" s="1"/>
  <c r="B118" i="8"/>
  <c r="Q117" i="8"/>
  <c r="P117" i="8"/>
  <c r="N117" i="8"/>
  <c r="L117" i="8"/>
  <c r="I117" i="8"/>
  <c r="G117" i="8"/>
  <c r="F117" i="8"/>
  <c r="E117" i="8"/>
  <c r="K117" i="8" s="1"/>
  <c r="D117" i="8"/>
  <c r="C117" i="8"/>
  <c r="B117" i="8"/>
  <c r="H117" i="8" s="1"/>
  <c r="P116" i="8"/>
  <c r="Q116" i="8" s="1"/>
  <c r="N116" i="8"/>
  <c r="O116" i="8" s="1"/>
  <c r="L116" i="8"/>
  <c r="K116" i="8"/>
  <c r="I116" i="8"/>
  <c r="G116" i="8"/>
  <c r="F116" i="8"/>
  <c r="E116" i="8"/>
  <c r="D116" i="8"/>
  <c r="J116" i="8" s="1"/>
  <c r="C116" i="8"/>
  <c r="B116" i="8"/>
  <c r="H116" i="8" s="1"/>
  <c r="P115" i="8"/>
  <c r="Q115" i="8" s="1"/>
  <c r="N115" i="8"/>
  <c r="G115" i="8"/>
  <c r="F115" i="8"/>
  <c r="L115" i="8" s="1"/>
  <c r="E115" i="8"/>
  <c r="K115" i="8" s="1"/>
  <c r="D115" i="8"/>
  <c r="J115" i="8" s="1"/>
  <c r="C115" i="8"/>
  <c r="I115" i="8" s="1"/>
  <c r="B115" i="8"/>
  <c r="Q114" i="8"/>
  <c r="P114" i="8"/>
  <c r="N114" i="8"/>
  <c r="O114" i="8" s="1"/>
  <c r="I114" i="8"/>
  <c r="G114" i="8"/>
  <c r="M114" i="8" s="1"/>
  <c r="F114" i="8"/>
  <c r="E114" i="8"/>
  <c r="K114" i="8" s="1"/>
  <c r="D114" i="8"/>
  <c r="C114" i="8"/>
  <c r="B114" i="8"/>
  <c r="H114" i="8" s="1"/>
  <c r="P113" i="8"/>
  <c r="Q113" i="8" s="1"/>
  <c r="N113" i="8"/>
  <c r="O113" i="8" s="1"/>
  <c r="K113" i="8"/>
  <c r="I113" i="8"/>
  <c r="G113" i="8"/>
  <c r="F113" i="8"/>
  <c r="L113" i="8" s="1"/>
  <c r="E113" i="8"/>
  <c r="D113" i="8"/>
  <c r="J113" i="8" s="1"/>
  <c r="C113" i="8"/>
  <c r="B113" i="8"/>
  <c r="H113" i="8" s="1"/>
  <c r="Q112" i="8"/>
  <c r="P112" i="8"/>
  <c r="N112" i="8"/>
  <c r="O112" i="8" s="1"/>
  <c r="J112" i="8"/>
  <c r="H112" i="8"/>
  <c r="G112" i="8"/>
  <c r="F112" i="8"/>
  <c r="E112" i="8"/>
  <c r="K112" i="8" s="1"/>
  <c r="D112" i="8"/>
  <c r="C112" i="8"/>
  <c r="I112" i="8" s="1"/>
  <c r="B112" i="8"/>
  <c r="Q111" i="8"/>
  <c r="P111" i="8"/>
  <c r="N111" i="8"/>
  <c r="J111" i="8"/>
  <c r="I111" i="8"/>
  <c r="H111" i="8"/>
  <c r="G111" i="8"/>
  <c r="M111" i="8" s="1"/>
  <c r="F111" i="8"/>
  <c r="L111" i="8" s="1"/>
  <c r="E111" i="8"/>
  <c r="K111" i="8" s="1"/>
  <c r="D111" i="8"/>
  <c r="C111" i="8"/>
  <c r="B111" i="8"/>
  <c r="P110" i="8"/>
  <c r="N110" i="8"/>
  <c r="O269" i="8" s="1"/>
  <c r="L110" i="8"/>
  <c r="K110" i="8"/>
  <c r="J110" i="8"/>
  <c r="I110" i="8"/>
  <c r="G110" i="8"/>
  <c r="F110" i="8"/>
  <c r="L155" i="8" s="1"/>
  <c r="E110" i="8"/>
  <c r="K237" i="8" s="1"/>
  <c r="D110" i="8"/>
  <c r="J99" i="8" s="1"/>
  <c r="C110" i="8"/>
  <c r="I228" i="8" s="1"/>
  <c r="B110" i="8"/>
  <c r="H115" i="8" s="1"/>
  <c r="Q109" i="8"/>
  <c r="P109" i="8"/>
  <c r="N109" i="8"/>
  <c r="O109" i="8" s="1"/>
  <c r="M109" i="8"/>
  <c r="K109" i="8"/>
  <c r="H109" i="8"/>
  <c r="G109" i="8"/>
  <c r="F109" i="8"/>
  <c r="L109" i="8" s="1"/>
  <c r="E109" i="8"/>
  <c r="D109" i="8"/>
  <c r="C109" i="8"/>
  <c r="I109" i="8" s="1"/>
  <c r="B109" i="8"/>
  <c r="Q108" i="8"/>
  <c r="P108" i="8"/>
  <c r="O108" i="8"/>
  <c r="N108" i="8"/>
  <c r="G108" i="8"/>
  <c r="F108" i="8"/>
  <c r="E108" i="8"/>
  <c r="K108" i="8" s="1"/>
  <c r="D108" i="8"/>
  <c r="C108" i="8"/>
  <c r="I108" i="8" s="1"/>
  <c r="B108" i="8"/>
  <c r="H108" i="8" s="1"/>
  <c r="P107" i="8"/>
  <c r="Q107" i="8" s="1"/>
  <c r="N107" i="8"/>
  <c r="O107" i="8" s="1"/>
  <c r="M107" i="8"/>
  <c r="L107" i="8"/>
  <c r="K107" i="8"/>
  <c r="I107" i="8"/>
  <c r="G107" i="8"/>
  <c r="F107" i="8"/>
  <c r="E107" i="8"/>
  <c r="D107" i="8"/>
  <c r="J107" i="8" s="1"/>
  <c r="C107" i="8"/>
  <c r="B107" i="8"/>
  <c r="H107" i="8" s="1"/>
  <c r="Q106" i="8"/>
  <c r="P106" i="8"/>
  <c r="O106" i="8"/>
  <c r="N106" i="8"/>
  <c r="M106" i="8"/>
  <c r="G106" i="8"/>
  <c r="F106" i="8"/>
  <c r="L106" i="8" s="1"/>
  <c r="E106" i="8"/>
  <c r="K106" i="8" s="1"/>
  <c r="D106" i="8"/>
  <c r="J106" i="8" s="1"/>
  <c r="C106" i="8"/>
  <c r="I106" i="8" s="1"/>
  <c r="B106" i="8"/>
  <c r="H106" i="8" s="1"/>
  <c r="Q105" i="8"/>
  <c r="P105" i="8"/>
  <c r="O105" i="8"/>
  <c r="N105" i="8"/>
  <c r="H105" i="8"/>
  <c r="G105" i="8"/>
  <c r="M105" i="8" s="1"/>
  <c r="F105" i="8"/>
  <c r="L105" i="8" s="1"/>
  <c r="E105" i="8"/>
  <c r="K105" i="8" s="1"/>
  <c r="D105" i="8"/>
  <c r="C105" i="8"/>
  <c r="I105" i="8" s="1"/>
  <c r="B105" i="8"/>
  <c r="P104" i="8"/>
  <c r="Q104" i="8" s="1"/>
  <c r="N104" i="8"/>
  <c r="O104" i="8" s="1"/>
  <c r="K104" i="8"/>
  <c r="J104" i="8"/>
  <c r="I104" i="8"/>
  <c r="G104" i="8"/>
  <c r="M104" i="8" s="1"/>
  <c r="F104" i="8"/>
  <c r="L104" i="8" s="1"/>
  <c r="E104" i="8"/>
  <c r="D104" i="8"/>
  <c r="C104" i="8"/>
  <c r="B104" i="8"/>
  <c r="H104" i="8" s="1"/>
  <c r="Q103" i="8"/>
  <c r="P103" i="8"/>
  <c r="O103" i="8"/>
  <c r="N103" i="8"/>
  <c r="M103" i="8"/>
  <c r="K103" i="8"/>
  <c r="J103" i="8"/>
  <c r="H103" i="8"/>
  <c r="G103" i="8"/>
  <c r="F103" i="8"/>
  <c r="L103" i="8" s="1"/>
  <c r="E103" i="8"/>
  <c r="D103" i="8"/>
  <c r="C103" i="8"/>
  <c r="I103" i="8" s="1"/>
  <c r="B103" i="8"/>
  <c r="Q102" i="8"/>
  <c r="P102" i="8"/>
  <c r="N102" i="8"/>
  <c r="O102" i="8" s="1"/>
  <c r="L102" i="8"/>
  <c r="I102" i="8"/>
  <c r="H102" i="8"/>
  <c r="G102" i="8"/>
  <c r="M102" i="8" s="1"/>
  <c r="F102" i="8"/>
  <c r="E102" i="8"/>
  <c r="K102" i="8" s="1"/>
  <c r="D102" i="8"/>
  <c r="C102" i="8"/>
  <c r="B102" i="8"/>
  <c r="P101" i="8"/>
  <c r="Q101" i="8" s="1"/>
  <c r="N101" i="8"/>
  <c r="O101" i="8" s="1"/>
  <c r="M101" i="8"/>
  <c r="L101" i="8"/>
  <c r="K101" i="8"/>
  <c r="I101" i="8"/>
  <c r="G101" i="8"/>
  <c r="F101" i="8"/>
  <c r="E101" i="8"/>
  <c r="D101" i="8"/>
  <c r="C101" i="8"/>
  <c r="B101" i="8"/>
  <c r="H101" i="8" s="1"/>
  <c r="Q100" i="8"/>
  <c r="P100" i="8"/>
  <c r="O100" i="8"/>
  <c r="N100" i="8"/>
  <c r="M100" i="8"/>
  <c r="K100" i="8"/>
  <c r="G100" i="8"/>
  <c r="F100" i="8"/>
  <c r="E100" i="8"/>
  <c r="D100" i="8"/>
  <c r="J100" i="8" s="1"/>
  <c r="C100" i="8"/>
  <c r="I100" i="8" s="1"/>
  <c r="B100" i="8"/>
  <c r="H100" i="8" s="1"/>
  <c r="Q99" i="8"/>
  <c r="P99" i="8"/>
  <c r="O99" i="8"/>
  <c r="N99" i="8"/>
  <c r="G99" i="8"/>
  <c r="F99" i="8"/>
  <c r="L99" i="8" s="1"/>
  <c r="E99" i="8"/>
  <c r="K99" i="8" s="1"/>
  <c r="D99" i="8"/>
  <c r="C99" i="8"/>
  <c r="I99" i="8" s="1"/>
  <c r="B99" i="8"/>
  <c r="H99" i="8" s="1"/>
  <c r="P98" i="8"/>
  <c r="Q98" i="8" s="1"/>
  <c r="N98" i="8"/>
  <c r="O98" i="8" s="1"/>
  <c r="K98" i="8"/>
  <c r="I98" i="8"/>
  <c r="G98" i="8"/>
  <c r="M98" i="8" s="1"/>
  <c r="F98" i="8"/>
  <c r="L98" i="8" s="1"/>
  <c r="E98" i="8"/>
  <c r="D98" i="8"/>
  <c r="J98" i="8" s="1"/>
  <c r="C98" i="8"/>
  <c r="B98" i="8"/>
  <c r="H98" i="8" s="1"/>
  <c r="P97" i="8"/>
  <c r="Q97" i="8" s="1"/>
  <c r="O97" i="8"/>
  <c r="N97" i="8"/>
  <c r="J97" i="8"/>
  <c r="H97" i="8"/>
  <c r="G97" i="8"/>
  <c r="M97" i="8" s="1"/>
  <c r="F97" i="8"/>
  <c r="L97" i="8" s="1"/>
  <c r="E97" i="8"/>
  <c r="K97" i="8" s="1"/>
  <c r="D97" i="8"/>
  <c r="C97" i="8"/>
  <c r="I97" i="8" s="1"/>
  <c r="B97" i="8"/>
  <c r="Q96" i="8"/>
  <c r="P96" i="8"/>
  <c r="O96" i="8"/>
  <c r="N96" i="8"/>
  <c r="L96" i="8"/>
  <c r="K96" i="8"/>
  <c r="J96" i="8"/>
  <c r="I96" i="8"/>
  <c r="H96" i="8"/>
  <c r="G96" i="8"/>
  <c r="M96" i="8" s="1"/>
  <c r="F96" i="8"/>
  <c r="E96" i="8"/>
  <c r="D96" i="8"/>
  <c r="C96" i="8"/>
  <c r="B96" i="8"/>
  <c r="P95" i="8"/>
  <c r="Q95" i="8" s="1"/>
  <c r="N95" i="8"/>
  <c r="O95" i="8" s="1"/>
  <c r="M95" i="8"/>
  <c r="L95" i="8"/>
  <c r="K95" i="8"/>
  <c r="J95" i="8"/>
  <c r="I95" i="8"/>
  <c r="G95" i="8"/>
  <c r="F95" i="8"/>
  <c r="E95" i="8"/>
  <c r="D95" i="8"/>
  <c r="C95" i="8"/>
  <c r="B95" i="8"/>
  <c r="H95" i="8" s="1"/>
  <c r="P94" i="8"/>
  <c r="Q94" i="8" s="1"/>
  <c r="O94" i="8"/>
  <c r="N94" i="8"/>
  <c r="M94" i="8"/>
  <c r="K94" i="8"/>
  <c r="G94" i="8"/>
  <c r="F94" i="8"/>
  <c r="L94" i="8" s="1"/>
  <c r="E94" i="8"/>
  <c r="D94" i="8"/>
  <c r="J94" i="8" s="1"/>
  <c r="C94" i="8"/>
  <c r="I94" i="8" s="1"/>
  <c r="B94" i="8"/>
  <c r="H94" i="8" s="1"/>
  <c r="Q93" i="8"/>
  <c r="P93" i="8"/>
  <c r="O93" i="8"/>
  <c r="N93" i="8"/>
  <c r="G93" i="8"/>
  <c r="M93" i="8" s="1"/>
  <c r="F93" i="8"/>
  <c r="L93" i="8" s="1"/>
  <c r="E93" i="8"/>
  <c r="K93" i="8" s="1"/>
  <c r="D93" i="8"/>
  <c r="C93" i="8"/>
  <c r="I93" i="8" s="1"/>
  <c r="B93" i="8"/>
  <c r="H93" i="8" s="1"/>
  <c r="P92" i="8"/>
  <c r="Q92" i="8" s="1"/>
  <c r="O92" i="8"/>
  <c r="N92" i="8"/>
  <c r="K92" i="8"/>
  <c r="J92" i="8"/>
  <c r="I92" i="8"/>
  <c r="G92" i="8"/>
  <c r="M92" i="8" s="1"/>
  <c r="F92" i="8"/>
  <c r="L92" i="8" s="1"/>
  <c r="E92" i="8"/>
  <c r="D92" i="8"/>
  <c r="C92" i="8"/>
  <c r="B92" i="8"/>
  <c r="H92" i="8" s="1"/>
  <c r="Q91" i="8"/>
  <c r="P91" i="8"/>
  <c r="N91" i="8"/>
  <c r="O91" i="8" s="1"/>
  <c r="M91" i="8"/>
  <c r="K91" i="8"/>
  <c r="J91" i="8"/>
  <c r="H91" i="8"/>
  <c r="G91" i="8"/>
  <c r="F91" i="8"/>
  <c r="L91" i="8" s="1"/>
  <c r="E91" i="8"/>
  <c r="D91" i="8"/>
  <c r="C91" i="8"/>
  <c r="I91" i="8" s="1"/>
  <c r="B91" i="8"/>
  <c r="Q90" i="8"/>
  <c r="P90" i="8"/>
  <c r="N90" i="8"/>
  <c r="O90" i="8" s="1"/>
  <c r="L90" i="8"/>
  <c r="K90" i="8"/>
  <c r="J90" i="8"/>
  <c r="I90" i="8"/>
  <c r="G90" i="8"/>
  <c r="M90" i="8" s="1"/>
  <c r="F90" i="8"/>
  <c r="E90" i="8"/>
  <c r="D90" i="8"/>
  <c r="C90" i="8"/>
  <c r="B90" i="8"/>
  <c r="H90" i="8" s="1"/>
  <c r="P89" i="8"/>
  <c r="Q89" i="8" s="1"/>
  <c r="O89" i="8"/>
  <c r="N89" i="8"/>
  <c r="M89" i="8"/>
  <c r="L89" i="8"/>
  <c r="K89" i="8"/>
  <c r="G89" i="8"/>
  <c r="F89" i="8"/>
  <c r="E89" i="8"/>
  <c r="D89" i="8"/>
  <c r="J89" i="8" s="1"/>
  <c r="C89" i="8"/>
  <c r="I89" i="8" s="1"/>
  <c r="B89" i="8"/>
  <c r="H89" i="8" s="1"/>
  <c r="Q88" i="8"/>
  <c r="P88" i="8"/>
  <c r="O88" i="8"/>
  <c r="N88" i="8"/>
  <c r="M88" i="8"/>
  <c r="G88" i="8"/>
  <c r="F88" i="8"/>
  <c r="L88" i="8" s="1"/>
  <c r="E88" i="8"/>
  <c r="K88" i="8" s="1"/>
  <c r="D88" i="8"/>
  <c r="J88" i="8" s="1"/>
  <c r="C88" i="8"/>
  <c r="I88" i="8" s="1"/>
  <c r="B88" i="8"/>
  <c r="H88" i="8" s="1"/>
  <c r="Q87" i="8"/>
  <c r="P87" i="8"/>
  <c r="O87" i="8"/>
  <c r="N87" i="8"/>
  <c r="I87" i="8"/>
  <c r="H87" i="8"/>
  <c r="G87" i="8"/>
  <c r="M87" i="8" s="1"/>
  <c r="F87" i="8"/>
  <c r="L87" i="8" s="1"/>
  <c r="E87" i="8"/>
  <c r="K87" i="8" s="1"/>
  <c r="D87" i="8"/>
  <c r="C87" i="8"/>
  <c r="B87" i="8"/>
  <c r="P86" i="8"/>
  <c r="Q86" i="8" s="1"/>
  <c r="N86" i="8"/>
  <c r="O86" i="8" s="1"/>
  <c r="L86" i="8"/>
  <c r="K86" i="8"/>
  <c r="J86" i="8"/>
  <c r="I86" i="8"/>
  <c r="G86" i="8"/>
  <c r="M86" i="8" s="1"/>
  <c r="F86" i="8"/>
  <c r="E86" i="8"/>
  <c r="D86" i="8"/>
  <c r="C86" i="8"/>
  <c r="B86" i="8"/>
  <c r="H86" i="8" s="1"/>
  <c r="P85" i="8"/>
  <c r="Q85" i="8" s="1"/>
  <c r="N85" i="8"/>
  <c r="O85" i="8" s="1"/>
  <c r="M85" i="8"/>
  <c r="K85" i="8"/>
  <c r="J85" i="8"/>
  <c r="H85" i="8"/>
  <c r="G85" i="8"/>
  <c r="F85" i="8"/>
  <c r="L85" i="8" s="1"/>
  <c r="E85" i="8"/>
  <c r="D85" i="8"/>
  <c r="C85" i="8"/>
  <c r="I85" i="8" s="1"/>
  <c r="B85" i="8"/>
  <c r="Q84" i="8"/>
  <c r="P84" i="8"/>
  <c r="O84" i="8"/>
  <c r="N84" i="8"/>
  <c r="L84" i="8"/>
  <c r="K84" i="8"/>
  <c r="J84" i="8"/>
  <c r="G84" i="8"/>
  <c r="M84" i="8" s="1"/>
  <c r="F84" i="8"/>
  <c r="E84" i="8"/>
  <c r="D84" i="8"/>
  <c r="C84" i="8"/>
  <c r="I84" i="8" s="1"/>
  <c r="B84" i="8"/>
  <c r="H84" i="8" s="1"/>
  <c r="P83" i="8"/>
  <c r="Q83" i="8" s="1"/>
  <c r="N83" i="8"/>
  <c r="O83" i="8" s="1"/>
  <c r="M83" i="8"/>
  <c r="K83" i="8"/>
  <c r="G83" i="8"/>
  <c r="F83" i="8"/>
  <c r="L83" i="8" s="1"/>
  <c r="E83" i="8"/>
  <c r="D83" i="8"/>
  <c r="J83" i="8" s="1"/>
  <c r="C83" i="8"/>
  <c r="I83" i="8" s="1"/>
  <c r="B83" i="8"/>
  <c r="H83" i="8" s="1"/>
  <c r="Q82" i="8"/>
  <c r="P82" i="8"/>
  <c r="O82" i="8"/>
  <c r="N82" i="8"/>
  <c r="H82" i="8"/>
  <c r="G82" i="8"/>
  <c r="M82" i="8" s="1"/>
  <c r="F82" i="8"/>
  <c r="L82" i="8" s="1"/>
  <c r="E82" i="8"/>
  <c r="K82" i="8" s="1"/>
  <c r="D82" i="8"/>
  <c r="J82" i="8" s="1"/>
  <c r="C82" i="8"/>
  <c r="I82" i="8" s="1"/>
  <c r="B82" i="8"/>
  <c r="Q81" i="8"/>
  <c r="P81" i="8"/>
  <c r="N81" i="8"/>
  <c r="O81" i="8" s="1"/>
  <c r="K81" i="8"/>
  <c r="J81" i="8"/>
  <c r="I81" i="8"/>
  <c r="H81" i="8"/>
  <c r="G81" i="8"/>
  <c r="M81" i="8" s="1"/>
  <c r="F81" i="8"/>
  <c r="L81" i="8" s="1"/>
  <c r="E81" i="8"/>
  <c r="D81" i="8"/>
  <c r="C81" i="8"/>
  <c r="B81" i="8"/>
  <c r="P80" i="8"/>
  <c r="Q80" i="8" s="1"/>
  <c r="N80" i="8"/>
  <c r="O80" i="8" s="1"/>
  <c r="M80" i="8"/>
  <c r="L80" i="8"/>
  <c r="K80" i="8"/>
  <c r="J80" i="8"/>
  <c r="I80" i="8"/>
  <c r="G80" i="8"/>
  <c r="F80" i="8"/>
  <c r="E80" i="8"/>
  <c r="D80" i="8"/>
  <c r="C80" i="8"/>
  <c r="B80" i="8"/>
  <c r="H80" i="8" s="1"/>
  <c r="P79" i="8"/>
  <c r="Q79" i="8" s="1"/>
  <c r="O79" i="8"/>
  <c r="N79" i="8"/>
  <c r="M79" i="8"/>
  <c r="K79" i="8"/>
  <c r="J79" i="8"/>
  <c r="G79" i="8"/>
  <c r="F79" i="8"/>
  <c r="L79" i="8" s="1"/>
  <c r="E79" i="8"/>
  <c r="D79" i="8"/>
  <c r="C79" i="8"/>
  <c r="I79" i="8" s="1"/>
  <c r="B79" i="8"/>
  <c r="H79" i="8" s="1"/>
  <c r="Q78" i="8"/>
  <c r="P78" i="8"/>
  <c r="N78" i="8"/>
  <c r="O78" i="8" s="1"/>
  <c r="J78" i="8"/>
  <c r="G78" i="8"/>
  <c r="M78" i="8" s="1"/>
  <c r="F78" i="8"/>
  <c r="L78" i="8" s="1"/>
  <c r="E78" i="8"/>
  <c r="K78" i="8" s="1"/>
  <c r="D78" i="8"/>
  <c r="C78" i="8"/>
  <c r="I78" i="8" s="1"/>
  <c r="B78" i="8"/>
  <c r="H78" i="8" s="1"/>
  <c r="P77" i="8"/>
  <c r="Q77" i="8" s="1"/>
  <c r="N77" i="8"/>
  <c r="O77" i="8" s="1"/>
  <c r="K77" i="8"/>
  <c r="I77" i="8"/>
  <c r="G77" i="8"/>
  <c r="M77" i="8" s="1"/>
  <c r="F77" i="8"/>
  <c r="L77" i="8" s="1"/>
  <c r="E77" i="8"/>
  <c r="D77" i="8"/>
  <c r="J77" i="8" s="1"/>
  <c r="C77" i="8"/>
  <c r="B77" i="8"/>
  <c r="H77" i="8" s="1"/>
  <c r="Q76" i="8"/>
  <c r="P76" i="8"/>
  <c r="N76" i="8"/>
  <c r="O76" i="8" s="1"/>
  <c r="K76" i="8"/>
  <c r="J76" i="8"/>
  <c r="H76" i="8"/>
  <c r="G76" i="8"/>
  <c r="M76" i="8" s="1"/>
  <c r="F76" i="8"/>
  <c r="L76" i="8" s="1"/>
  <c r="E76" i="8"/>
  <c r="D76" i="8"/>
  <c r="C76" i="8"/>
  <c r="I76" i="8" s="1"/>
  <c r="B76" i="8"/>
  <c r="Q75" i="8"/>
  <c r="P75" i="8"/>
  <c r="N75" i="8"/>
  <c r="O75" i="8" s="1"/>
  <c r="L75" i="8"/>
  <c r="K75" i="8"/>
  <c r="J75" i="8"/>
  <c r="I75" i="8"/>
  <c r="H75" i="8"/>
  <c r="G75" i="8"/>
  <c r="M75" i="8" s="1"/>
  <c r="F75" i="8"/>
  <c r="E75" i="8"/>
  <c r="D75" i="8"/>
  <c r="C75" i="8"/>
  <c r="B75" i="8"/>
  <c r="P74" i="8"/>
  <c r="Q74" i="8" s="1"/>
  <c r="O74" i="8"/>
  <c r="N74" i="8"/>
  <c r="M74" i="8"/>
  <c r="L74" i="8"/>
  <c r="K74" i="8"/>
  <c r="J74" i="8"/>
  <c r="G74" i="8"/>
  <c r="F74" i="8"/>
  <c r="E74" i="8"/>
  <c r="D74" i="8"/>
  <c r="C74" i="8"/>
  <c r="I74" i="8" s="1"/>
  <c r="B74" i="8"/>
  <c r="H74" i="8" s="1"/>
  <c r="Q73" i="8"/>
  <c r="P73" i="8"/>
  <c r="N73" i="8"/>
  <c r="O73" i="8" s="1"/>
  <c r="M73" i="8"/>
  <c r="G73" i="8"/>
  <c r="F73" i="8"/>
  <c r="L73" i="8" s="1"/>
  <c r="E73" i="8"/>
  <c r="K73" i="8" s="1"/>
  <c r="D73" i="8"/>
  <c r="J73" i="8" s="1"/>
  <c r="C73" i="8"/>
  <c r="I73" i="8" s="1"/>
  <c r="B73" i="8"/>
  <c r="H73" i="8" s="1"/>
  <c r="Q72" i="8"/>
  <c r="P72" i="8"/>
  <c r="N72" i="8"/>
  <c r="O72" i="8" s="1"/>
  <c r="J72" i="8"/>
  <c r="H72" i="8"/>
  <c r="G72" i="8"/>
  <c r="M72" i="8" s="1"/>
  <c r="F72" i="8"/>
  <c r="L72" i="8" s="1"/>
  <c r="E72" i="8"/>
  <c r="K72" i="8" s="1"/>
  <c r="D72" i="8"/>
  <c r="C72" i="8"/>
  <c r="I72" i="8" s="1"/>
  <c r="B72" i="8"/>
  <c r="P71" i="8"/>
  <c r="Q71" i="8" s="1"/>
  <c r="O71" i="8"/>
  <c r="N71" i="8"/>
  <c r="K71" i="8"/>
  <c r="J71" i="8"/>
  <c r="I71" i="8"/>
  <c r="G71" i="8"/>
  <c r="M71" i="8" s="1"/>
  <c r="F71" i="8"/>
  <c r="L71" i="8" s="1"/>
  <c r="E71" i="8"/>
  <c r="D71" i="8"/>
  <c r="C71" i="8"/>
  <c r="B71" i="8"/>
  <c r="H71" i="8" s="1"/>
  <c r="P70" i="8"/>
  <c r="Q70" i="8" s="1"/>
  <c r="N70" i="8"/>
  <c r="O70" i="8" s="1"/>
  <c r="M70" i="8"/>
  <c r="K70" i="8"/>
  <c r="J70" i="8"/>
  <c r="H70" i="8"/>
  <c r="G70" i="8"/>
  <c r="F70" i="8"/>
  <c r="L70" i="8" s="1"/>
  <c r="E70" i="8"/>
  <c r="D70" i="8"/>
  <c r="C70" i="8"/>
  <c r="I70" i="8" s="1"/>
  <c r="B70" i="8"/>
  <c r="Q69" i="8"/>
  <c r="P69" i="8"/>
  <c r="N69" i="8"/>
  <c r="O69" i="8" s="1"/>
  <c r="L69" i="8"/>
  <c r="K69" i="8"/>
  <c r="J69" i="8"/>
  <c r="G69" i="8"/>
  <c r="M69" i="8" s="1"/>
  <c r="F69" i="8"/>
  <c r="E69" i="8"/>
  <c r="D69" i="8"/>
  <c r="C69" i="8"/>
  <c r="I69" i="8" s="1"/>
  <c r="B69" i="8"/>
  <c r="H69" i="8" s="1"/>
  <c r="P68" i="8"/>
  <c r="Q68" i="8" s="1"/>
  <c r="O68" i="8"/>
  <c r="N68" i="8"/>
  <c r="M68" i="8"/>
  <c r="L68" i="8"/>
  <c r="K68" i="8"/>
  <c r="G68" i="8"/>
  <c r="F68" i="8"/>
  <c r="E68" i="8"/>
  <c r="D68" i="8"/>
  <c r="J68" i="8" s="1"/>
  <c r="C68" i="8"/>
  <c r="I68" i="8" s="1"/>
  <c r="B68" i="8"/>
  <c r="H68" i="8" s="1"/>
  <c r="P67" i="8"/>
  <c r="Q67" i="8" s="1"/>
  <c r="N67" i="8"/>
  <c r="O67" i="8" s="1"/>
  <c r="G67" i="8"/>
  <c r="M67" i="8" s="1"/>
  <c r="F67" i="8"/>
  <c r="L67" i="8" s="1"/>
  <c r="E67" i="8"/>
  <c r="K67" i="8" s="1"/>
  <c r="D67" i="8"/>
  <c r="J67" i="8" s="1"/>
  <c r="C67" i="8"/>
  <c r="I67" i="8" s="1"/>
  <c r="B67" i="8"/>
  <c r="H67" i="8" s="1"/>
  <c r="Q66" i="8"/>
  <c r="P66" i="8"/>
  <c r="O66" i="8"/>
  <c r="N66" i="8"/>
  <c r="J66" i="8"/>
  <c r="I66" i="8"/>
  <c r="H66" i="8"/>
  <c r="G66" i="8"/>
  <c r="M66" i="8" s="1"/>
  <c r="F66" i="8"/>
  <c r="L66" i="8" s="1"/>
  <c r="E66" i="8"/>
  <c r="K66" i="8" s="1"/>
  <c r="D66" i="8"/>
  <c r="C66" i="8"/>
  <c r="B66" i="8"/>
  <c r="P65" i="8"/>
  <c r="Q65" i="8" s="1"/>
  <c r="N65" i="8"/>
  <c r="O65" i="8" s="1"/>
  <c r="M65" i="8"/>
  <c r="L65" i="8"/>
  <c r="K65" i="8"/>
  <c r="J65" i="8"/>
  <c r="I65" i="8"/>
  <c r="G65" i="8"/>
  <c r="F65" i="8"/>
  <c r="E65" i="8"/>
  <c r="D65" i="8"/>
  <c r="C65" i="8"/>
  <c r="B65" i="8"/>
  <c r="H65" i="8" s="1"/>
  <c r="P64" i="8"/>
  <c r="Q64" i="8" s="1"/>
  <c r="O64" i="8"/>
  <c r="N64" i="8"/>
  <c r="K64" i="8"/>
  <c r="J64" i="8"/>
  <c r="G64" i="8"/>
  <c r="M64" i="8" s="1"/>
  <c r="F64" i="8"/>
  <c r="L64" i="8" s="1"/>
  <c r="E64" i="8"/>
  <c r="D64" i="8"/>
  <c r="C64" i="8"/>
  <c r="I64" i="8" s="1"/>
  <c r="B64" i="8"/>
  <c r="H64" i="8" s="1"/>
  <c r="Q63" i="8"/>
  <c r="P63" i="8"/>
  <c r="O63" i="8"/>
  <c r="N63" i="8"/>
  <c r="L63" i="8"/>
  <c r="J63" i="8"/>
  <c r="G63" i="8"/>
  <c r="M63" i="8" s="1"/>
  <c r="F63" i="8"/>
  <c r="E63" i="8"/>
  <c r="K63" i="8" s="1"/>
  <c r="D63" i="8"/>
  <c r="C63" i="8"/>
  <c r="I63" i="8" s="1"/>
  <c r="B63" i="8"/>
  <c r="H63" i="8" s="1"/>
  <c r="P62" i="8"/>
  <c r="Q62" i="8" s="1"/>
  <c r="O62" i="8"/>
  <c r="N62" i="8"/>
  <c r="K62" i="8"/>
  <c r="G62" i="8"/>
  <c r="M62" i="8" s="1"/>
  <c r="F62" i="8"/>
  <c r="L62" i="8" s="1"/>
  <c r="E62" i="8"/>
  <c r="D62" i="8"/>
  <c r="J62" i="8" s="1"/>
  <c r="C62" i="8"/>
  <c r="I62" i="8" s="1"/>
  <c r="B62" i="8"/>
  <c r="H62" i="8" s="1"/>
  <c r="P61" i="8"/>
  <c r="Q61" i="8" s="1"/>
  <c r="O61" i="8"/>
  <c r="N61" i="8"/>
  <c r="J61" i="8"/>
  <c r="H61" i="8"/>
  <c r="G61" i="8"/>
  <c r="M61" i="8" s="1"/>
  <c r="F61" i="8"/>
  <c r="L61" i="8" s="1"/>
  <c r="E61" i="8"/>
  <c r="K61" i="8" s="1"/>
  <c r="D61" i="8"/>
  <c r="C61" i="8"/>
  <c r="I61" i="8" s="1"/>
  <c r="B61" i="8"/>
  <c r="Q60" i="8"/>
  <c r="P60" i="8"/>
  <c r="N60" i="8"/>
  <c r="O60" i="8" s="1"/>
  <c r="L60" i="8"/>
  <c r="K60" i="8"/>
  <c r="J60" i="8"/>
  <c r="I60" i="8"/>
  <c r="H60" i="8"/>
  <c r="G60" i="8"/>
  <c r="M60" i="8" s="1"/>
  <c r="F60" i="8"/>
  <c r="E60" i="8"/>
  <c r="D60" i="8"/>
  <c r="C60" i="8"/>
  <c r="B60" i="8"/>
  <c r="P59" i="8"/>
  <c r="Q59" i="8" s="1"/>
  <c r="N59" i="8"/>
  <c r="O59" i="8" s="1"/>
  <c r="M59" i="8"/>
  <c r="L59" i="8"/>
  <c r="K59" i="8"/>
  <c r="J59" i="8"/>
  <c r="G59" i="8"/>
  <c r="F59" i="8"/>
  <c r="E59" i="8"/>
  <c r="D59" i="8"/>
  <c r="C59" i="8"/>
  <c r="I59" i="8" s="1"/>
  <c r="B59" i="8"/>
  <c r="H59" i="8" s="1"/>
  <c r="Q58" i="8"/>
  <c r="P58" i="8"/>
  <c r="N58" i="8"/>
  <c r="O58" i="8" s="1"/>
  <c r="M58" i="8"/>
  <c r="G58" i="8"/>
  <c r="F58" i="8"/>
  <c r="L58" i="8" s="1"/>
  <c r="E58" i="8"/>
  <c r="K58" i="8" s="1"/>
  <c r="D58" i="8"/>
  <c r="J58" i="8" s="1"/>
  <c r="C58" i="8"/>
  <c r="I58" i="8" s="1"/>
  <c r="B58" i="8"/>
  <c r="H58" i="8" s="1"/>
  <c r="Q57" i="8"/>
  <c r="P57" i="8"/>
  <c r="O57" i="8"/>
  <c r="N57" i="8"/>
  <c r="I57" i="8"/>
  <c r="H57" i="8"/>
  <c r="G57" i="8"/>
  <c r="M57" i="8" s="1"/>
  <c r="F57" i="8"/>
  <c r="L57" i="8" s="1"/>
  <c r="E57" i="8"/>
  <c r="K57" i="8" s="1"/>
  <c r="D57" i="8"/>
  <c r="J57" i="8" s="1"/>
  <c r="C57" i="8"/>
  <c r="B57" i="8"/>
  <c r="P56" i="8"/>
  <c r="Q56" i="8" s="1"/>
  <c r="N56" i="8"/>
  <c r="O56" i="8" s="1"/>
  <c r="L56" i="8"/>
  <c r="K56" i="8"/>
  <c r="J56" i="8"/>
  <c r="I56" i="8"/>
  <c r="H56" i="8"/>
  <c r="G56" i="8"/>
  <c r="M56" i="8" s="1"/>
  <c r="F56" i="8"/>
  <c r="E56" i="8"/>
  <c r="D56" i="8"/>
  <c r="C56" i="8"/>
  <c r="B56" i="8"/>
  <c r="P55" i="8"/>
  <c r="Q55" i="8" s="1"/>
  <c r="N55" i="8"/>
  <c r="O55" i="8" s="1"/>
  <c r="M55" i="8"/>
  <c r="L55" i="8"/>
  <c r="K55" i="8"/>
  <c r="J55" i="8"/>
  <c r="G55" i="8"/>
  <c r="F55" i="8"/>
  <c r="E55" i="8"/>
  <c r="D55" i="8"/>
  <c r="C55" i="8"/>
  <c r="I55" i="8" s="1"/>
  <c r="B55" i="8"/>
  <c r="H55" i="8" s="1"/>
  <c r="Q54" i="8"/>
  <c r="P54" i="8"/>
  <c r="N54" i="8"/>
  <c r="O54" i="8" s="1"/>
  <c r="G54" i="8"/>
  <c r="M54" i="8" s="1"/>
  <c r="F54" i="8"/>
  <c r="L54" i="8" s="1"/>
  <c r="E54" i="8"/>
  <c r="K54" i="8" s="1"/>
  <c r="D54" i="8"/>
  <c r="J54" i="8" s="1"/>
  <c r="C54" i="8"/>
  <c r="I54" i="8" s="1"/>
  <c r="B54" i="8"/>
  <c r="H54" i="8" s="1"/>
  <c r="P53" i="8"/>
  <c r="Q53" i="8" s="1"/>
  <c r="N53" i="8"/>
  <c r="O53" i="8" s="1"/>
  <c r="K53" i="8"/>
  <c r="I53" i="8"/>
  <c r="H53" i="8"/>
  <c r="G53" i="8"/>
  <c r="M53" i="8" s="1"/>
  <c r="F53" i="8"/>
  <c r="L53" i="8" s="1"/>
  <c r="E53" i="8"/>
  <c r="D53" i="8"/>
  <c r="J53" i="8" s="1"/>
  <c r="C53" i="8"/>
  <c r="B53" i="8"/>
  <c r="Q52" i="8"/>
  <c r="P52" i="8"/>
  <c r="N52" i="8"/>
  <c r="O52" i="8" s="1"/>
  <c r="M52" i="8"/>
  <c r="L52" i="8"/>
  <c r="K52" i="8"/>
  <c r="J52" i="8"/>
  <c r="H52" i="8"/>
  <c r="G52" i="8"/>
  <c r="F52" i="8"/>
  <c r="E52" i="8"/>
  <c r="D52" i="8"/>
  <c r="C52" i="8"/>
  <c r="I52" i="8" s="1"/>
  <c r="B52" i="8"/>
  <c r="P51" i="8"/>
  <c r="Q51" i="8" s="1"/>
  <c r="N51" i="8"/>
  <c r="O51" i="8" s="1"/>
  <c r="L51" i="8"/>
  <c r="K51" i="8"/>
  <c r="J51" i="8"/>
  <c r="G51" i="8"/>
  <c r="M51" i="8" s="1"/>
  <c r="F51" i="8"/>
  <c r="E51" i="8"/>
  <c r="D51" i="8"/>
  <c r="C51" i="8"/>
  <c r="I51" i="8" s="1"/>
  <c r="B51" i="8"/>
  <c r="H51" i="8" s="1"/>
  <c r="P50" i="8"/>
  <c r="Q50" i="8" s="1"/>
  <c r="O50" i="8"/>
  <c r="N50" i="8"/>
  <c r="M50" i="8"/>
  <c r="K50" i="8"/>
  <c r="G50" i="8"/>
  <c r="F50" i="8"/>
  <c r="L50" i="8" s="1"/>
  <c r="E50" i="8"/>
  <c r="D50" i="8"/>
  <c r="J50" i="8" s="1"/>
  <c r="C50" i="8"/>
  <c r="I50" i="8" s="1"/>
  <c r="B50" i="8"/>
  <c r="H50" i="8" s="1"/>
  <c r="Q49" i="8"/>
  <c r="P49" i="8"/>
  <c r="O49" i="8"/>
  <c r="N49" i="8"/>
  <c r="J49" i="8"/>
  <c r="H49" i="8"/>
  <c r="G49" i="8"/>
  <c r="M49" i="8" s="1"/>
  <c r="F49" i="8"/>
  <c r="L49" i="8" s="1"/>
  <c r="E49" i="8"/>
  <c r="K49" i="8" s="1"/>
  <c r="D49" i="8"/>
  <c r="C49" i="8"/>
  <c r="I49" i="8" s="1"/>
  <c r="B49" i="8"/>
  <c r="Q48" i="8"/>
  <c r="P48" i="8"/>
  <c r="N48" i="8"/>
  <c r="O48" i="8" s="1"/>
  <c r="L48" i="8"/>
  <c r="K48" i="8"/>
  <c r="J48" i="8"/>
  <c r="I48" i="8"/>
  <c r="H48" i="8"/>
  <c r="G48" i="8"/>
  <c r="M48" i="8" s="1"/>
  <c r="F48" i="8"/>
  <c r="E48" i="8"/>
  <c r="D48" i="8"/>
  <c r="C48" i="8"/>
  <c r="B48" i="8"/>
  <c r="P47" i="8"/>
  <c r="Q47" i="8" s="1"/>
  <c r="N47" i="8"/>
  <c r="O47" i="8" s="1"/>
  <c r="M47" i="8"/>
  <c r="L47" i="8"/>
  <c r="K47" i="8"/>
  <c r="J47" i="8"/>
  <c r="G47" i="8"/>
  <c r="F47" i="8"/>
  <c r="E47" i="8"/>
  <c r="D47" i="8"/>
  <c r="C47" i="8"/>
  <c r="I47" i="8" s="1"/>
  <c r="B47" i="8"/>
  <c r="H47" i="8" s="1"/>
  <c r="Q46" i="8"/>
  <c r="P46" i="8"/>
  <c r="N46" i="8"/>
  <c r="O46" i="8" s="1"/>
  <c r="M46" i="8"/>
  <c r="G46" i="8"/>
  <c r="F46" i="8"/>
  <c r="L46" i="8" s="1"/>
  <c r="E46" i="8"/>
  <c r="K46" i="8" s="1"/>
  <c r="D46" i="8"/>
  <c r="J46" i="8" s="1"/>
  <c r="C46" i="8"/>
  <c r="I46" i="8" s="1"/>
  <c r="B46" i="8"/>
  <c r="H46" i="8" s="1"/>
  <c r="Q45" i="8"/>
  <c r="P45" i="8"/>
  <c r="O45" i="8"/>
  <c r="N45" i="8"/>
  <c r="I45" i="8"/>
  <c r="H45" i="8"/>
  <c r="G45" i="8"/>
  <c r="M45" i="8" s="1"/>
  <c r="F45" i="8"/>
  <c r="L45" i="8" s="1"/>
  <c r="E45" i="8"/>
  <c r="K45" i="8" s="1"/>
  <c r="D45" i="8"/>
  <c r="J45" i="8" s="1"/>
  <c r="C45" i="8"/>
  <c r="B45" i="8"/>
  <c r="P44" i="8"/>
  <c r="Q44" i="8" s="1"/>
  <c r="N44" i="8"/>
  <c r="O44" i="8" s="1"/>
  <c r="L44" i="8"/>
  <c r="K44" i="8"/>
  <c r="J44" i="8"/>
  <c r="I44" i="8"/>
  <c r="H44" i="8"/>
  <c r="G44" i="8"/>
  <c r="M44" i="8" s="1"/>
  <c r="F44" i="8"/>
  <c r="E44" i="8"/>
  <c r="D44" i="8"/>
  <c r="C44" i="8"/>
  <c r="B44" i="8"/>
  <c r="P43" i="8"/>
  <c r="Q43" i="8" s="1"/>
  <c r="N43" i="8"/>
  <c r="O43" i="8" s="1"/>
  <c r="M43" i="8"/>
  <c r="L43" i="8"/>
  <c r="K43" i="8"/>
  <c r="J43" i="8"/>
  <c r="G43" i="8"/>
  <c r="F43" i="8"/>
  <c r="E43" i="8"/>
  <c r="D43" i="8"/>
  <c r="C43" i="8"/>
  <c r="I43" i="8" s="1"/>
  <c r="B43" i="8"/>
  <c r="H43" i="8" s="1"/>
  <c r="Q42" i="8"/>
  <c r="P42" i="8"/>
  <c r="N42" i="8"/>
  <c r="O42" i="8" s="1"/>
  <c r="G42" i="8"/>
  <c r="M42" i="8" s="1"/>
  <c r="F42" i="8"/>
  <c r="L42" i="8" s="1"/>
  <c r="E42" i="8"/>
  <c r="K42" i="8" s="1"/>
  <c r="D42" i="8"/>
  <c r="J42" i="8" s="1"/>
  <c r="C42" i="8"/>
  <c r="I42" i="8" s="1"/>
  <c r="B42" i="8"/>
  <c r="H42" i="8" s="1"/>
  <c r="P41" i="8"/>
  <c r="Q41" i="8" s="1"/>
  <c r="N41" i="8"/>
  <c r="O41" i="8" s="1"/>
  <c r="K41" i="8"/>
  <c r="I41" i="8"/>
  <c r="H41" i="8"/>
  <c r="G41" i="8"/>
  <c r="M41" i="8" s="1"/>
  <c r="F41" i="8"/>
  <c r="L41" i="8" s="1"/>
  <c r="E41" i="8"/>
  <c r="D41" i="8"/>
  <c r="J41" i="8" s="1"/>
  <c r="C41" i="8"/>
  <c r="B41" i="8"/>
  <c r="Q40" i="8"/>
  <c r="P40" i="8"/>
  <c r="N40" i="8"/>
  <c r="O40" i="8" s="1"/>
  <c r="M40" i="8"/>
  <c r="L40" i="8"/>
  <c r="K40" i="8"/>
  <c r="J40" i="8"/>
  <c r="H40" i="8"/>
  <c r="G40" i="8"/>
  <c r="F40" i="8"/>
  <c r="E40" i="8"/>
  <c r="D40" i="8"/>
  <c r="C40" i="8"/>
  <c r="I40" i="8" s="1"/>
  <c r="B40" i="8"/>
  <c r="P39" i="8"/>
  <c r="Q39" i="8" s="1"/>
  <c r="N39" i="8"/>
  <c r="O39" i="8" s="1"/>
  <c r="L39" i="8"/>
  <c r="K39" i="8"/>
  <c r="J39" i="8"/>
  <c r="G39" i="8"/>
  <c r="M39" i="8" s="1"/>
  <c r="F39" i="8"/>
  <c r="E39" i="8"/>
  <c r="D39" i="8"/>
  <c r="C39" i="8"/>
  <c r="I39" i="8" s="1"/>
  <c r="B39" i="8"/>
  <c r="H39" i="8" s="1"/>
  <c r="P38" i="8"/>
  <c r="Q38" i="8" s="1"/>
  <c r="O38" i="8"/>
  <c r="N38" i="8"/>
  <c r="M38" i="8"/>
  <c r="K38" i="8"/>
  <c r="G38" i="8"/>
  <c r="F38" i="8"/>
  <c r="L38" i="8" s="1"/>
  <c r="E38" i="8"/>
  <c r="D38" i="8"/>
  <c r="J38" i="8" s="1"/>
  <c r="C38" i="8"/>
  <c r="I38" i="8" s="1"/>
  <c r="B38" i="8"/>
  <c r="H38" i="8" s="1"/>
  <c r="Q37" i="8"/>
  <c r="P37" i="8"/>
  <c r="O37" i="8"/>
  <c r="N37" i="8"/>
  <c r="J37" i="8"/>
  <c r="H37" i="8"/>
  <c r="G37" i="8"/>
  <c r="M37" i="8" s="1"/>
  <c r="F37" i="8"/>
  <c r="L37" i="8" s="1"/>
  <c r="E37" i="8"/>
  <c r="K37" i="8" s="1"/>
  <c r="D37" i="8"/>
  <c r="C37" i="8"/>
  <c r="I37" i="8" s="1"/>
  <c r="B37" i="8"/>
  <c r="Q36" i="8"/>
  <c r="P36" i="8"/>
  <c r="N36" i="8"/>
  <c r="O36" i="8" s="1"/>
  <c r="L36" i="8"/>
  <c r="K36" i="8"/>
  <c r="J36" i="8"/>
  <c r="I36" i="8"/>
  <c r="H36" i="8"/>
  <c r="G36" i="8"/>
  <c r="M36" i="8" s="1"/>
  <c r="F36" i="8"/>
  <c r="E36" i="8"/>
  <c r="D36" i="8"/>
  <c r="C36" i="8"/>
  <c r="B36" i="8"/>
  <c r="P35" i="8"/>
  <c r="Q35" i="8" s="1"/>
  <c r="N35" i="8"/>
  <c r="O35" i="8" s="1"/>
  <c r="M35" i="8"/>
  <c r="L35" i="8"/>
  <c r="K35" i="8"/>
  <c r="J35" i="8"/>
  <c r="G35" i="8"/>
  <c r="F35" i="8"/>
  <c r="E35" i="8"/>
  <c r="D35" i="8"/>
  <c r="C35" i="8"/>
  <c r="I35" i="8" s="1"/>
  <c r="B35" i="8"/>
  <c r="H35" i="8" s="1"/>
  <c r="Q34" i="8"/>
  <c r="P34" i="8"/>
  <c r="N34" i="8"/>
  <c r="O34" i="8" s="1"/>
  <c r="M34" i="8"/>
  <c r="G34" i="8"/>
  <c r="F34" i="8"/>
  <c r="L34" i="8" s="1"/>
  <c r="E34" i="8"/>
  <c r="K34" i="8" s="1"/>
  <c r="D34" i="8"/>
  <c r="J34" i="8" s="1"/>
  <c r="C34" i="8"/>
  <c r="I34" i="8" s="1"/>
  <c r="B34" i="8"/>
  <c r="H34" i="8" s="1"/>
  <c r="Q33" i="8"/>
  <c r="P33" i="8"/>
  <c r="O33" i="8"/>
  <c r="N33" i="8"/>
  <c r="I33" i="8"/>
  <c r="H33" i="8"/>
  <c r="G33" i="8"/>
  <c r="M33" i="8" s="1"/>
  <c r="F33" i="8"/>
  <c r="L33" i="8" s="1"/>
  <c r="E33" i="8"/>
  <c r="K33" i="8" s="1"/>
  <c r="D33" i="8"/>
  <c r="J33" i="8" s="1"/>
  <c r="C33" i="8"/>
  <c r="B33" i="8"/>
  <c r="Q32" i="8"/>
  <c r="P32" i="8"/>
  <c r="N32" i="8"/>
  <c r="O32" i="8" s="1"/>
  <c r="M32" i="8"/>
  <c r="L32" i="8"/>
  <c r="K32" i="8"/>
  <c r="J32" i="8"/>
  <c r="I32" i="8"/>
  <c r="H32" i="8"/>
  <c r="G32" i="8"/>
  <c r="F32" i="8"/>
  <c r="E32" i="8"/>
  <c r="D32" i="8"/>
  <c r="C32" i="8"/>
  <c r="B32" i="8"/>
  <c r="P31" i="8"/>
  <c r="Q31" i="8" s="1"/>
  <c r="O31" i="8"/>
  <c r="N31" i="8"/>
  <c r="M31" i="8"/>
  <c r="L31" i="8"/>
  <c r="G31" i="8"/>
  <c r="F31" i="8"/>
  <c r="E31" i="8"/>
  <c r="K31" i="8" s="1"/>
  <c r="D31" i="8"/>
  <c r="J31" i="8" s="1"/>
  <c r="C31" i="8"/>
  <c r="I31" i="8" s="1"/>
  <c r="B31" i="8"/>
  <c r="H31" i="8" s="1"/>
  <c r="P30" i="8"/>
  <c r="Q30" i="8" s="1"/>
  <c r="N30" i="8"/>
  <c r="O30" i="8" s="1"/>
  <c r="I30" i="8"/>
  <c r="H30" i="8"/>
  <c r="G30" i="8"/>
  <c r="M30" i="8" s="1"/>
  <c r="F30" i="8"/>
  <c r="L30" i="8" s="1"/>
  <c r="E30" i="8"/>
  <c r="K30" i="8" s="1"/>
  <c r="D30" i="8"/>
  <c r="J30" i="8" s="1"/>
  <c r="C30" i="8"/>
  <c r="B30" i="8"/>
  <c r="Q29" i="8"/>
  <c r="P29" i="8"/>
  <c r="N29" i="8"/>
  <c r="O29" i="8" s="1"/>
  <c r="M29" i="8"/>
  <c r="L29" i="8"/>
  <c r="K29" i="8"/>
  <c r="J29" i="8"/>
  <c r="I29" i="8"/>
  <c r="H29" i="8"/>
  <c r="G29" i="8"/>
  <c r="F29" i="8"/>
  <c r="E29" i="8"/>
  <c r="D29" i="8"/>
  <c r="C29" i="8"/>
  <c r="B29" i="8"/>
  <c r="P28" i="8"/>
  <c r="Q28" i="8" s="1"/>
  <c r="O28" i="8"/>
  <c r="N28" i="8"/>
  <c r="M28" i="8"/>
  <c r="L28" i="8"/>
  <c r="G28" i="8"/>
  <c r="F28" i="8"/>
  <c r="E28" i="8"/>
  <c r="K28" i="8" s="1"/>
  <c r="D28" i="8"/>
  <c r="J28" i="8" s="1"/>
  <c r="C28" i="8"/>
  <c r="I28" i="8" s="1"/>
  <c r="B28" i="8"/>
  <c r="H28" i="8" s="1"/>
  <c r="P27" i="8"/>
  <c r="Q27" i="8" s="1"/>
  <c r="N27" i="8"/>
  <c r="O27" i="8" s="1"/>
  <c r="I27" i="8"/>
  <c r="H27" i="8"/>
  <c r="G27" i="8"/>
  <c r="M27" i="8" s="1"/>
  <c r="F27" i="8"/>
  <c r="L27" i="8" s="1"/>
  <c r="E27" i="8"/>
  <c r="K27" i="8" s="1"/>
  <c r="D27" i="8"/>
  <c r="J27" i="8" s="1"/>
  <c r="C27" i="8"/>
  <c r="B27" i="8"/>
  <c r="Q26" i="8"/>
  <c r="P26" i="8"/>
  <c r="N26" i="8"/>
  <c r="O26" i="8" s="1"/>
  <c r="M26" i="8"/>
  <c r="L26" i="8"/>
  <c r="K26" i="8"/>
  <c r="J26" i="8"/>
  <c r="I26" i="8"/>
  <c r="H26" i="8"/>
  <c r="G26" i="8"/>
  <c r="F26" i="8"/>
  <c r="E26" i="8"/>
  <c r="D26" i="8"/>
  <c r="C26" i="8"/>
  <c r="B26" i="8"/>
  <c r="P25" i="8"/>
  <c r="Q25" i="8" s="1"/>
  <c r="O25" i="8"/>
  <c r="N25" i="8"/>
  <c r="M25" i="8"/>
  <c r="L25" i="8"/>
  <c r="G25" i="8"/>
  <c r="F25" i="8"/>
  <c r="E25" i="8"/>
  <c r="K25" i="8" s="1"/>
  <c r="D25" i="8"/>
  <c r="J25" i="8" s="1"/>
  <c r="C25" i="8"/>
  <c r="I25" i="8" s="1"/>
  <c r="B25" i="8"/>
  <c r="H25" i="8" s="1"/>
  <c r="P24" i="8"/>
  <c r="Q24" i="8" s="1"/>
  <c r="N24" i="8"/>
  <c r="O24" i="8" s="1"/>
  <c r="I24" i="8"/>
  <c r="H24" i="8"/>
  <c r="G24" i="8"/>
  <c r="M24" i="8" s="1"/>
  <c r="F24" i="8"/>
  <c r="L24" i="8" s="1"/>
  <c r="E24" i="8"/>
  <c r="K24" i="8" s="1"/>
  <c r="D24" i="8"/>
  <c r="J24" i="8" s="1"/>
  <c r="C24" i="8"/>
  <c r="B24" i="8"/>
  <c r="Q23" i="8"/>
  <c r="P23" i="8"/>
  <c r="N23" i="8"/>
  <c r="O23" i="8" s="1"/>
  <c r="M23" i="8"/>
  <c r="L23" i="8"/>
  <c r="K23" i="8"/>
  <c r="J23" i="8"/>
  <c r="I23" i="8"/>
  <c r="H23" i="8"/>
  <c r="G23" i="8"/>
  <c r="F23" i="8"/>
  <c r="E23" i="8"/>
  <c r="D23" i="8"/>
  <c r="C23" i="8"/>
  <c r="B23" i="8"/>
  <c r="P22" i="8"/>
  <c r="Q22" i="8" s="1"/>
  <c r="O22" i="8"/>
  <c r="N22" i="8"/>
  <c r="M22" i="8"/>
  <c r="L22" i="8"/>
  <c r="G22" i="8"/>
  <c r="F22" i="8"/>
  <c r="E22" i="8"/>
  <c r="K22" i="8" s="1"/>
  <c r="D22" i="8"/>
  <c r="J22" i="8" s="1"/>
  <c r="C22" i="8"/>
  <c r="I22" i="8" s="1"/>
  <c r="B22" i="8"/>
  <c r="H22" i="8" s="1"/>
  <c r="P21" i="8"/>
  <c r="Q21" i="8" s="1"/>
  <c r="N21" i="8"/>
  <c r="O21" i="8" s="1"/>
  <c r="I21" i="8"/>
  <c r="H21" i="8"/>
  <c r="G21" i="8"/>
  <c r="M21" i="8" s="1"/>
  <c r="F21" i="8"/>
  <c r="L21" i="8" s="1"/>
  <c r="E21" i="8"/>
  <c r="K21" i="8" s="1"/>
  <c r="D21" i="8"/>
  <c r="J21" i="8" s="1"/>
  <c r="C21" i="8"/>
  <c r="B21" i="8"/>
  <c r="Q20" i="8"/>
  <c r="P20" i="8"/>
  <c r="N20" i="8"/>
  <c r="O20" i="8" s="1"/>
  <c r="M20" i="8"/>
  <c r="L20" i="8"/>
  <c r="K20" i="8"/>
  <c r="J20" i="8"/>
  <c r="I20" i="8"/>
  <c r="H20" i="8"/>
  <c r="G20" i="8"/>
  <c r="F20" i="8"/>
  <c r="E20" i="8"/>
  <c r="D20" i="8"/>
  <c r="C20" i="8"/>
  <c r="B20" i="8"/>
  <c r="P19" i="8"/>
  <c r="Q19" i="8" s="1"/>
  <c r="O19" i="8"/>
  <c r="N19" i="8"/>
  <c r="M19" i="8"/>
  <c r="L19" i="8"/>
  <c r="G19" i="8"/>
  <c r="F19" i="8"/>
  <c r="E19" i="8"/>
  <c r="K19" i="8" s="1"/>
  <c r="D19" i="8"/>
  <c r="J19" i="8" s="1"/>
  <c r="C19" i="8"/>
  <c r="I19" i="8" s="1"/>
  <c r="B19" i="8"/>
  <c r="H19" i="8" s="1"/>
  <c r="P18" i="8"/>
  <c r="Q18" i="8" s="1"/>
  <c r="N18" i="8"/>
  <c r="O18" i="8" s="1"/>
  <c r="I18" i="8"/>
  <c r="H18" i="8"/>
  <c r="G18" i="8"/>
  <c r="M18" i="8" s="1"/>
  <c r="F18" i="8"/>
  <c r="L18" i="8" s="1"/>
  <c r="E18" i="8"/>
  <c r="K18" i="8" s="1"/>
  <c r="D18" i="8"/>
  <c r="J18" i="8" s="1"/>
  <c r="C18" i="8"/>
  <c r="B18" i="8"/>
  <c r="Q17" i="8"/>
  <c r="P17" i="8"/>
  <c r="N17" i="8"/>
  <c r="O17" i="8" s="1"/>
  <c r="M17" i="8"/>
  <c r="L17" i="8"/>
  <c r="K17" i="8"/>
  <c r="J17" i="8"/>
  <c r="I17" i="8"/>
  <c r="H17" i="8"/>
  <c r="G17" i="8"/>
  <c r="F17" i="8"/>
  <c r="E17" i="8"/>
  <c r="D17" i="8"/>
  <c r="C17" i="8"/>
  <c r="B17" i="8"/>
  <c r="P16" i="8"/>
  <c r="Q16" i="8" s="1"/>
  <c r="O16" i="8"/>
  <c r="N16" i="8"/>
  <c r="M16" i="8"/>
  <c r="L16" i="8"/>
  <c r="G16" i="8"/>
  <c r="F16" i="8"/>
  <c r="E16" i="8"/>
  <c r="K16" i="8" s="1"/>
  <c r="D16" i="8"/>
  <c r="J16" i="8" s="1"/>
  <c r="C16" i="8"/>
  <c r="I16" i="8" s="1"/>
  <c r="B16" i="8"/>
  <c r="H16" i="8" s="1"/>
  <c r="P15" i="8"/>
  <c r="Q15" i="8" s="1"/>
  <c r="N15" i="8"/>
  <c r="O15" i="8" s="1"/>
  <c r="I15" i="8"/>
  <c r="H15" i="8"/>
  <c r="G15" i="8"/>
  <c r="M15" i="8" s="1"/>
  <c r="F15" i="8"/>
  <c r="L15" i="8" s="1"/>
  <c r="E15" i="8"/>
  <c r="K15" i="8" s="1"/>
  <c r="D15" i="8"/>
  <c r="J15" i="8" s="1"/>
  <c r="C15" i="8"/>
  <c r="B15" i="8"/>
  <c r="Q14" i="8"/>
  <c r="P14" i="8"/>
  <c r="N14" i="8"/>
  <c r="O14" i="8" s="1"/>
  <c r="M14" i="8"/>
  <c r="L14" i="8"/>
  <c r="K14" i="8"/>
  <c r="J14" i="8"/>
  <c r="I14" i="8"/>
  <c r="H14" i="8"/>
  <c r="G14" i="8"/>
  <c r="F14" i="8"/>
  <c r="E14" i="8"/>
  <c r="D14" i="8"/>
  <c r="C14" i="8"/>
  <c r="B14" i="8"/>
  <c r="P13" i="8"/>
  <c r="Q13" i="8" s="1"/>
  <c r="O13" i="8"/>
  <c r="N13" i="8"/>
  <c r="M13" i="8"/>
  <c r="L13" i="8"/>
  <c r="G13" i="8"/>
  <c r="F13" i="8"/>
  <c r="E13" i="8"/>
  <c r="K13" i="8" s="1"/>
  <c r="D13" i="8"/>
  <c r="J13" i="8" s="1"/>
  <c r="C13" i="8"/>
  <c r="I13" i="8" s="1"/>
  <c r="B13" i="8"/>
  <c r="H13" i="8" s="1"/>
  <c r="P12" i="8"/>
  <c r="Q12" i="8" s="1"/>
  <c r="N12" i="8"/>
  <c r="O12" i="8" s="1"/>
  <c r="I12" i="8"/>
  <c r="H12" i="8"/>
  <c r="G12" i="8"/>
  <c r="M12" i="8" s="1"/>
  <c r="F12" i="8"/>
  <c r="L12" i="8" s="1"/>
  <c r="E12" i="8"/>
  <c r="K12" i="8" s="1"/>
  <c r="D12" i="8"/>
  <c r="J12" i="8" s="1"/>
  <c r="C12" i="8"/>
  <c r="B12" i="8"/>
  <c r="Q11" i="8"/>
  <c r="P11" i="8"/>
  <c r="N11" i="8"/>
  <c r="O11" i="8" s="1"/>
  <c r="M11" i="8"/>
  <c r="L11" i="8"/>
  <c r="K11" i="8"/>
  <c r="J11" i="8"/>
  <c r="I11" i="8"/>
  <c r="H11" i="8"/>
  <c r="G11" i="8"/>
  <c r="F11" i="8"/>
  <c r="E11" i="8"/>
  <c r="D11" i="8"/>
  <c r="C11" i="8"/>
  <c r="B11" i="8"/>
  <c r="P10" i="8"/>
  <c r="Q10" i="8" s="1"/>
  <c r="O10" i="8"/>
  <c r="N10" i="8"/>
  <c r="M10" i="8"/>
  <c r="L10" i="8"/>
  <c r="G10" i="8"/>
  <c r="F10" i="8"/>
  <c r="E10" i="8"/>
  <c r="K10" i="8" s="1"/>
  <c r="D10" i="8"/>
  <c r="J10" i="8" s="1"/>
  <c r="C10" i="8"/>
  <c r="I10" i="8" s="1"/>
  <c r="B10" i="8"/>
  <c r="H10" i="8" s="1"/>
  <c r="P9" i="8"/>
  <c r="Q9" i="8" s="1"/>
  <c r="N9" i="8"/>
  <c r="O9" i="8" s="1"/>
  <c r="I9" i="8"/>
  <c r="H9" i="8"/>
  <c r="G9" i="8"/>
  <c r="M9" i="8" s="1"/>
  <c r="F9" i="8"/>
  <c r="L9" i="8" s="1"/>
  <c r="E9" i="8"/>
  <c r="K9" i="8" s="1"/>
  <c r="D9" i="8"/>
  <c r="J9" i="8" s="1"/>
  <c r="C9" i="8"/>
  <c r="B9" i="8"/>
  <c r="Q8" i="8"/>
  <c r="P8" i="8"/>
  <c r="N8" i="8"/>
  <c r="O8" i="8" s="1"/>
  <c r="M8" i="8"/>
  <c r="L8" i="8"/>
  <c r="K8" i="8"/>
  <c r="J8" i="8"/>
  <c r="I8" i="8"/>
  <c r="H8" i="8"/>
  <c r="G8" i="8"/>
  <c r="F8" i="8"/>
  <c r="E8" i="8"/>
  <c r="D8" i="8"/>
  <c r="C8" i="8"/>
  <c r="B8" i="8"/>
  <c r="P7" i="8"/>
  <c r="Q7" i="8" s="1"/>
  <c r="O7" i="8"/>
  <c r="N7" i="8"/>
  <c r="M7" i="8"/>
  <c r="L7" i="8"/>
  <c r="G7" i="8"/>
  <c r="F7" i="8"/>
  <c r="E7" i="8"/>
  <c r="K7" i="8" s="1"/>
  <c r="D7" i="8"/>
  <c r="J7" i="8" s="1"/>
  <c r="C7" i="8"/>
  <c r="I7" i="8" s="1"/>
  <c r="B7" i="8"/>
  <c r="H7" i="8" s="1"/>
  <c r="P6" i="8"/>
  <c r="Q6" i="8" s="1"/>
  <c r="N6" i="8"/>
  <c r="O6" i="8" s="1"/>
  <c r="I6" i="8"/>
  <c r="H6" i="8"/>
  <c r="G6" i="8"/>
  <c r="M6" i="8" s="1"/>
  <c r="F6" i="8"/>
  <c r="L6" i="8" s="1"/>
  <c r="E6" i="8"/>
  <c r="K6" i="8" s="1"/>
  <c r="D6" i="8"/>
  <c r="J6" i="8" s="1"/>
  <c r="C6" i="8"/>
  <c r="B6" i="8"/>
  <c r="Q5" i="8"/>
  <c r="P5" i="8"/>
  <c r="N5" i="8"/>
  <c r="O5" i="8" s="1"/>
  <c r="M5" i="8"/>
  <c r="L5" i="8"/>
  <c r="K5" i="8"/>
  <c r="J5" i="8"/>
  <c r="I5" i="8"/>
  <c r="H5" i="8"/>
  <c r="G5" i="8"/>
  <c r="F5" i="8"/>
  <c r="E5" i="8"/>
  <c r="D5" i="8"/>
  <c r="C5" i="8"/>
  <c r="B5" i="8"/>
  <c r="P4" i="8"/>
  <c r="Q4" i="8" s="1"/>
  <c r="O4" i="8"/>
  <c r="N4" i="8"/>
  <c r="M4" i="8"/>
  <c r="L4" i="8"/>
  <c r="G4" i="8"/>
  <c r="F4" i="8"/>
  <c r="E4" i="8"/>
  <c r="K4" i="8" s="1"/>
  <c r="D4" i="8"/>
  <c r="J4" i="8" s="1"/>
  <c r="C4" i="8"/>
  <c r="I4" i="8" s="1"/>
  <c r="B4" i="8"/>
  <c r="H4" i="8" s="1"/>
  <c r="P3" i="8"/>
  <c r="Q3" i="8" s="1"/>
  <c r="N3" i="8"/>
  <c r="O3" i="8" s="1"/>
  <c r="I3" i="8"/>
  <c r="H3" i="8"/>
  <c r="G3" i="8"/>
  <c r="M3" i="8" s="1"/>
  <c r="F3" i="8"/>
  <c r="L3" i="8" s="1"/>
  <c r="E3" i="8"/>
  <c r="K3" i="8" s="1"/>
  <c r="D3" i="8"/>
  <c r="J3" i="8" s="1"/>
  <c r="C3" i="8"/>
  <c r="B3" i="8"/>
  <c r="Q2" i="8"/>
  <c r="P2" i="8"/>
  <c r="N2" i="8"/>
  <c r="O2" i="8" s="1"/>
  <c r="M2" i="8"/>
  <c r="L2" i="8"/>
  <c r="K2" i="8"/>
  <c r="J2" i="8"/>
  <c r="I2" i="8"/>
  <c r="H2" i="8"/>
  <c r="G2" i="8"/>
  <c r="F2" i="8"/>
  <c r="E2" i="8"/>
  <c r="D2" i="8"/>
  <c r="C2" i="8"/>
  <c r="B2" i="8"/>
  <c r="V420" i="7"/>
  <c r="U420" i="7"/>
  <c r="T420" i="7"/>
  <c r="S420" i="7"/>
  <c r="R420" i="7"/>
  <c r="Q420" i="7"/>
  <c r="P420" i="7"/>
  <c r="O420" i="7"/>
  <c r="K420" i="7"/>
  <c r="J420" i="7"/>
  <c r="I420" i="7"/>
  <c r="H420" i="7"/>
  <c r="G420" i="7"/>
  <c r="F420" i="7"/>
  <c r="E420" i="7"/>
  <c r="N420" i="7" s="1"/>
  <c r="D420" i="7"/>
  <c r="M420" i="7" s="1"/>
  <c r="C420" i="7"/>
  <c r="L420" i="7" s="1"/>
  <c r="V419" i="7"/>
  <c r="U419" i="7"/>
  <c r="T419" i="7"/>
  <c r="S419" i="7"/>
  <c r="R419" i="7"/>
  <c r="Q419" i="7"/>
  <c r="P419" i="7"/>
  <c r="O419" i="7"/>
  <c r="K419" i="7"/>
  <c r="J419" i="7"/>
  <c r="I419" i="7"/>
  <c r="H419" i="7"/>
  <c r="G419" i="7"/>
  <c r="F419" i="7"/>
  <c r="E419" i="7"/>
  <c r="N419" i="7" s="1"/>
  <c r="N6" i="7" s="1"/>
  <c r="N7" i="7" s="1"/>
  <c r="D419" i="7"/>
  <c r="M419" i="7" s="1"/>
  <c r="M6" i="7" s="1"/>
  <c r="M7" i="7" s="1"/>
  <c r="C419" i="7"/>
  <c r="L419" i="7" s="1"/>
  <c r="V418" i="7"/>
  <c r="U418" i="7"/>
  <c r="T418" i="7"/>
  <c r="S418" i="7"/>
  <c r="R418" i="7"/>
  <c r="Q418" i="7"/>
  <c r="P418" i="7"/>
  <c r="O418" i="7"/>
  <c r="N418" i="7"/>
  <c r="K418" i="7"/>
  <c r="J418" i="7"/>
  <c r="I418" i="7"/>
  <c r="H418" i="7"/>
  <c r="G418" i="7"/>
  <c r="F418" i="7"/>
  <c r="E418" i="7"/>
  <c r="D418" i="7"/>
  <c r="C418" i="7"/>
  <c r="V417" i="7"/>
  <c r="U417" i="7"/>
  <c r="T417" i="7"/>
  <c r="S417" i="7"/>
  <c r="R417" i="7"/>
  <c r="Q417" i="7"/>
  <c r="P417" i="7"/>
  <c r="O417" i="7"/>
  <c r="N417" i="7"/>
  <c r="K417" i="7"/>
  <c r="J417" i="7"/>
  <c r="I417" i="7"/>
  <c r="H417" i="7"/>
  <c r="G417" i="7"/>
  <c r="F417" i="7"/>
  <c r="E417" i="7"/>
  <c r="D417" i="7"/>
  <c r="C417" i="7"/>
  <c r="V416" i="7"/>
  <c r="U416" i="7"/>
  <c r="T416" i="7"/>
  <c r="S416" i="7"/>
  <c r="R416" i="7"/>
  <c r="Q416" i="7"/>
  <c r="P416" i="7"/>
  <c r="O416" i="7"/>
  <c r="N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N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N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N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N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N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N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N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N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N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N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N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N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N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N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N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N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N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N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N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N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N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N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N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N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N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N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N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N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N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N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N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N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N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N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N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N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N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N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N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N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N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N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H4" i="7" s="1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T4" i="7" s="1"/>
  <c r="S26" i="7"/>
  <c r="S4" i="7" s="1"/>
  <c r="R26" i="7"/>
  <c r="R4" i="7" s="1"/>
  <c r="Q26" i="7"/>
  <c r="Q5" i="7" s="1"/>
  <c r="P26" i="7"/>
  <c r="O26" i="7"/>
  <c r="N26" i="7"/>
  <c r="M26" i="7"/>
  <c r="L26" i="7"/>
  <c r="K26" i="7"/>
  <c r="J26" i="7"/>
  <c r="I26" i="7"/>
  <c r="H26" i="7"/>
  <c r="G26" i="7"/>
  <c r="F26" i="7"/>
  <c r="F6" i="7" s="1"/>
  <c r="F7" i="7" s="1"/>
  <c r="E26" i="7"/>
  <c r="E6" i="7" s="1"/>
  <c r="E7" i="7" s="1"/>
  <c r="D26" i="7"/>
  <c r="C26" i="7"/>
  <c r="V25" i="7"/>
  <c r="U25" i="7"/>
  <c r="T25" i="7"/>
  <c r="S25" i="7"/>
  <c r="R25" i="7"/>
  <c r="Q25" i="7"/>
  <c r="P25" i="7"/>
  <c r="P6" i="7" s="1"/>
  <c r="P7" i="7" s="1"/>
  <c r="O25" i="7"/>
  <c r="N25" i="7"/>
  <c r="N5" i="7" s="1"/>
  <c r="M25" i="7"/>
  <c r="M5" i="7" s="1"/>
  <c r="L25" i="7"/>
  <c r="K25" i="7"/>
  <c r="J25" i="7"/>
  <c r="I25" i="7"/>
  <c r="H25" i="7"/>
  <c r="G25" i="7"/>
  <c r="F25" i="7"/>
  <c r="E25" i="7"/>
  <c r="D25" i="7"/>
  <c r="D5" i="7" s="1"/>
  <c r="C25" i="7"/>
  <c r="C5" i="7" s="1"/>
  <c r="V24" i="7"/>
  <c r="V6" i="7" s="1"/>
  <c r="V7" i="7" s="1"/>
  <c r="U24" i="7"/>
  <c r="U5" i="7" s="1"/>
  <c r="T24" i="7"/>
  <c r="T6" i="7" s="1"/>
  <c r="T7" i="7" s="1"/>
  <c r="S24" i="7"/>
  <c r="S6" i="7" s="1"/>
  <c r="S7" i="7" s="1"/>
  <c r="R24" i="7"/>
  <c r="Q24" i="7"/>
  <c r="P24" i="7"/>
  <c r="O24" i="7"/>
  <c r="N24" i="7"/>
  <c r="M24" i="7"/>
  <c r="L24" i="7"/>
  <c r="L5" i="7" s="1"/>
  <c r="K24" i="7"/>
  <c r="K5" i="7" s="1"/>
  <c r="J24" i="7"/>
  <c r="J6" i="7" s="1"/>
  <c r="J7" i="7" s="1"/>
  <c r="I24" i="7"/>
  <c r="I4" i="7" s="1"/>
  <c r="H24" i="7"/>
  <c r="H6" i="7" s="1"/>
  <c r="H7" i="7" s="1"/>
  <c r="G24" i="7"/>
  <c r="G6" i="7" s="1"/>
  <c r="G7" i="7" s="1"/>
  <c r="F24" i="7"/>
  <c r="E24" i="7"/>
  <c r="D24" i="7"/>
  <c r="C24" i="7"/>
  <c r="C9" i="7"/>
  <c r="V8" i="7"/>
  <c r="U8" i="7"/>
  <c r="O6" i="7"/>
  <c r="O7" i="7" s="1"/>
  <c r="P5" i="7"/>
  <c r="O5" i="7"/>
  <c r="Z4" i="7"/>
  <c r="Q8" i="7" s="1"/>
  <c r="V4" i="7"/>
  <c r="U4" i="7"/>
  <c r="G4" i="7"/>
  <c r="F4" i="7"/>
  <c r="Z3" i="7"/>
  <c r="N9" i="7" s="1"/>
  <c r="D29" i="6"/>
  <c r="D28" i="6"/>
  <c r="F26" i="6"/>
  <c r="E26" i="6"/>
  <c r="D26" i="6"/>
  <c r="F25" i="6"/>
  <c r="E25" i="6"/>
  <c r="D25" i="6"/>
  <c r="F24" i="6"/>
  <c r="E24" i="6"/>
  <c r="F23" i="6"/>
  <c r="E23" i="6"/>
  <c r="D23" i="6"/>
  <c r="F22" i="6"/>
  <c r="E22" i="6"/>
  <c r="D22" i="6"/>
  <c r="F21" i="6"/>
  <c r="E21" i="6"/>
  <c r="F20" i="6"/>
  <c r="E20" i="6"/>
  <c r="F19" i="6"/>
  <c r="E19" i="6"/>
  <c r="D19" i="6"/>
  <c r="F18" i="6"/>
  <c r="E18" i="6"/>
  <c r="D18" i="6"/>
  <c r="F17" i="6"/>
  <c r="E17" i="6"/>
  <c r="D17" i="6"/>
  <c r="F16" i="6"/>
  <c r="E16" i="6"/>
  <c r="F15" i="6"/>
  <c r="E15" i="6"/>
  <c r="D15" i="6"/>
  <c r="F14" i="6"/>
  <c r="E14" i="6"/>
  <c r="D14" i="6"/>
  <c r="F13" i="6"/>
  <c r="E13" i="6"/>
  <c r="D13" i="6"/>
  <c r="F12" i="6"/>
  <c r="E12" i="6"/>
  <c r="F11" i="6"/>
  <c r="E11" i="6"/>
  <c r="D11" i="6"/>
  <c r="F10" i="6"/>
  <c r="E10" i="6"/>
  <c r="D10" i="6"/>
  <c r="F9" i="6"/>
  <c r="E9" i="6"/>
  <c r="D9" i="6"/>
  <c r="F8" i="6"/>
  <c r="E8" i="6"/>
  <c r="Q9" i="7" l="1"/>
  <c r="C8" i="7"/>
  <c r="D8" i="7"/>
  <c r="D9" i="7"/>
  <c r="R9" i="7"/>
  <c r="S9" i="7"/>
  <c r="P9" i="7"/>
  <c r="K4" i="7"/>
  <c r="E5" i="7"/>
  <c r="C6" i="7"/>
  <c r="C7" i="7" s="1"/>
  <c r="R6" i="7"/>
  <c r="R7" i="7" s="1"/>
  <c r="K8" i="7"/>
  <c r="F9" i="7"/>
  <c r="U9" i="7"/>
  <c r="L4" i="7"/>
  <c r="I5" i="7"/>
  <c r="D6" i="7"/>
  <c r="D7" i="7" s="1"/>
  <c r="L8" i="7"/>
  <c r="G9" i="7"/>
  <c r="C4" i="7"/>
  <c r="O4" i="7"/>
  <c r="M4" i="7"/>
  <c r="J5" i="7"/>
  <c r="M8" i="7"/>
  <c r="H9" i="7"/>
  <c r="D4" i="7"/>
  <c r="P4" i="7"/>
  <c r="U6" i="7"/>
  <c r="U7" i="7" s="1"/>
  <c r="N8" i="7"/>
  <c r="E4" i="7"/>
  <c r="Q4" i="7"/>
  <c r="E8" i="7"/>
  <c r="N4" i="7"/>
  <c r="I9" i="7"/>
  <c r="D24" i="6"/>
  <c r="D20" i="6"/>
  <c r="D16" i="6"/>
  <c r="D12" i="6"/>
  <c r="D8" i="6"/>
  <c r="O8" i="7"/>
  <c r="M9" i="7"/>
  <c r="F5" i="7"/>
  <c r="R5" i="7"/>
  <c r="K6" i="7"/>
  <c r="K7" i="7" s="1"/>
  <c r="P8" i="7"/>
  <c r="G5" i="7"/>
  <c r="S5" i="7"/>
  <c r="L9" i="7"/>
  <c r="K9" i="7"/>
  <c r="V9" i="7"/>
  <c r="J9" i="7"/>
  <c r="I6" i="7"/>
  <c r="I7" i="7" s="1"/>
  <c r="O9" i="7"/>
  <c r="H5" i="7"/>
  <c r="T5" i="7"/>
  <c r="L6" i="7"/>
  <c r="L7" i="7" s="1"/>
  <c r="T8" i="7"/>
  <c r="H8" i="7"/>
  <c r="S8" i="7"/>
  <c r="G8" i="7"/>
  <c r="R8" i="7"/>
  <c r="F8" i="7"/>
  <c r="I8" i="7"/>
  <c r="D21" i="6"/>
  <c r="J4" i="7"/>
  <c r="V5" i="7"/>
  <c r="Q6" i="7"/>
  <c r="Q7" i="7" s="1"/>
  <c r="J8" i="7"/>
  <c r="E9" i="7"/>
  <c r="T9" i="7"/>
  <c r="L108" i="8"/>
  <c r="J109" i="8"/>
  <c r="M396" i="8"/>
  <c r="M393" i="8"/>
  <c r="M390" i="8"/>
  <c r="M387" i="8"/>
  <c r="M384" i="8"/>
  <c r="M381" i="8"/>
  <c r="M378" i="8"/>
  <c r="M375" i="8"/>
  <c r="M372" i="8"/>
  <c r="M369" i="8"/>
  <c r="M366" i="8"/>
  <c r="M363" i="8"/>
  <c r="M395" i="8"/>
  <c r="M392" i="8"/>
  <c r="M389" i="8"/>
  <c r="M386" i="8"/>
  <c r="M383" i="8"/>
  <c r="M380" i="8"/>
  <c r="M377" i="8"/>
  <c r="M374" i="8"/>
  <c r="M371" i="8"/>
  <c r="M368" i="8"/>
  <c r="M388" i="8"/>
  <c r="M360" i="8"/>
  <c r="M354" i="8"/>
  <c r="M344" i="8"/>
  <c r="M335" i="8"/>
  <c r="M326" i="8"/>
  <c r="M339" i="8"/>
  <c r="M330" i="8"/>
  <c r="M325" i="8"/>
  <c r="M370" i="8"/>
  <c r="M348" i="8"/>
  <c r="M397" i="8"/>
  <c r="M385" i="8"/>
  <c r="M376" i="8"/>
  <c r="M353" i="8"/>
  <c r="M342" i="8"/>
  <c r="M333" i="8"/>
  <c r="M324" i="8"/>
  <c r="M394" i="8"/>
  <c r="M382" i="8"/>
  <c r="M357" i="8"/>
  <c r="M351" i="8"/>
  <c r="M373" i="8"/>
  <c r="M379" i="8"/>
  <c r="M362" i="8"/>
  <c r="M349" i="8"/>
  <c r="M281" i="8"/>
  <c r="M278" i="8"/>
  <c r="M391" i="8"/>
  <c r="M288" i="8"/>
  <c r="M336" i="8"/>
  <c r="M367" i="8"/>
  <c r="M340" i="8"/>
  <c r="M364" i="8"/>
  <c r="M286" i="8"/>
  <c r="M365" i="8"/>
  <c r="M345" i="8"/>
  <c r="M327" i="8"/>
  <c r="M331" i="8"/>
  <c r="M289" i="8"/>
  <c r="M269" i="8"/>
  <c r="M266" i="8"/>
  <c r="M263" i="8"/>
  <c r="M260" i="8"/>
  <c r="M232" i="8"/>
  <c r="M229" i="8"/>
  <c r="M226" i="8"/>
  <c r="M223" i="8"/>
  <c r="M220" i="8"/>
  <c r="M217" i="8"/>
  <c r="M214" i="8"/>
  <c r="M211" i="8"/>
  <c r="M208" i="8"/>
  <c r="M205" i="8"/>
  <c r="M202" i="8"/>
  <c r="M199" i="8"/>
  <c r="M196" i="8"/>
  <c r="M193" i="8"/>
  <c r="M190" i="8"/>
  <c r="M272" i="8"/>
  <c r="M257" i="8"/>
  <c r="M245" i="8"/>
  <c r="M239" i="8"/>
  <c r="M285" i="8"/>
  <c r="M254" i="8"/>
  <c r="M275" i="8"/>
  <c r="M248" i="8"/>
  <c r="M197" i="8"/>
  <c r="M154" i="8"/>
  <c r="M145" i="8"/>
  <c r="M142" i="8"/>
  <c r="M139" i="8"/>
  <c r="M136" i="8"/>
  <c r="M133" i="8"/>
  <c r="M130" i="8"/>
  <c r="M127" i="8"/>
  <c r="M124" i="8"/>
  <c r="M121" i="8"/>
  <c r="M215" i="8"/>
  <c r="M169" i="8"/>
  <c r="M221" i="8"/>
  <c r="M185" i="8"/>
  <c r="M148" i="8"/>
  <c r="M209" i="8"/>
  <c r="M200" i="8"/>
  <c r="M188" i="8"/>
  <c r="M175" i="8"/>
  <c r="M163" i="8"/>
  <c r="M236" i="8"/>
  <c r="M227" i="8"/>
  <c r="M187" i="8"/>
  <c r="M184" i="8"/>
  <c r="M233" i="8"/>
  <c r="M203" i="8"/>
  <c r="M191" i="8"/>
  <c r="M218" i="8"/>
  <c r="M181" i="8"/>
  <c r="M151" i="8"/>
  <c r="M206" i="8"/>
  <c r="M178" i="8"/>
  <c r="M160" i="8"/>
  <c r="M149" i="8"/>
  <c r="M230" i="8"/>
  <c r="O119" i="8"/>
  <c r="M126" i="8"/>
  <c r="O128" i="8"/>
  <c r="O134" i="8"/>
  <c r="O140" i="8"/>
  <c r="O146" i="8"/>
  <c r="L149" i="8"/>
  <c r="O155" i="8"/>
  <c r="O163" i="8"/>
  <c r="H167" i="8"/>
  <c r="Q172" i="8"/>
  <c r="L178" i="8"/>
  <c r="L179" i="8"/>
  <c r="L183" i="8"/>
  <c r="L189" i="8"/>
  <c r="O194" i="8"/>
  <c r="J199" i="8"/>
  <c r="J203" i="8"/>
  <c r="J242" i="8"/>
  <c r="L245" i="8"/>
  <c r="H247" i="8"/>
  <c r="J102" i="8"/>
  <c r="L112" i="8"/>
  <c r="J122" i="8"/>
  <c r="L124" i="8"/>
  <c r="M132" i="8"/>
  <c r="Q134" i="8"/>
  <c r="M138" i="8"/>
  <c r="Q140" i="8"/>
  <c r="M144" i="8"/>
  <c r="O150" i="8"/>
  <c r="J153" i="8"/>
  <c r="L158" i="8"/>
  <c r="Q163" i="8"/>
  <c r="J165" i="8"/>
  <c r="O175" i="8"/>
  <c r="M183" i="8"/>
  <c r="H215" i="8"/>
  <c r="L242" i="8"/>
  <c r="J87" i="8"/>
  <c r="M99" i="8"/>
  <c r="M110" i="8"/>
  <c r="M112" i="8"/>
  <c r="L118" i="8"/>
  <c r="O125" i="8"/>
  <c r="M131" i="8"/>
  <c r="J134" i="8"/>
  <c r="M137" i="8"/>
  <c r="J140" i="8"/>
  <c r="M143" i="8"/>
  <c r="L152" i="8"/>
  <c r="M157" i="8"/>
  <c r="H159" i="8"/>
  <c r="J161" i="8"/>
  <c r="Q162" i="8"/>
  <c r="Q166" i="8"/>
  <c r="J172" i="8"/>
  <c r="Q199" i="8"/>
  <c r="Q202" i="8"/>
  <c r="O206" i="8"/>
  <c r="L212" i="8"/>
  <c r="O272" i="8"/>
  <c r="L100" i="8"/>
  <c r="J105" i="8"/>
  <c r="O398" i="8"/>
  <c r="O395" i="8"/>
  <c r="O392" i="8"/>
  <c r="O389" i="8"/>
  <c r="O386" i="8"/>
  <c r="O383" i="8"/>
  <c r="O380" i="8"/>
  <c r="O377" i="8"/>
  <c r="O374" i="8"/>
  <c r="O371" i="8"/>
  <c r="O368" i="8"/>
  <c r="O359" i="8"/>
  <c r="O353" i="8"/>
  <c r="O347" i="8"/>
  <c r="O342" i="8"/>
  <c r="O333" i="8"/>
  <c r="O320" i="8"/>
  <c r="O317" i="8"/>
  <c r="O314" i="8"/>
  <c r="O311" i="8"/>
  <c r="O308" i="8"/>
  <c r="O356" i="8"/>
  <c r="O365" i="8"/>
  <c r="O345" i="8"/>
  <c r="O336" i="8"/>
  <c r="O327" i="8"/>
  <c r="O362" i="8"/>
  <c r="O339" i="8"/>
  <c r="O330" i="8"/>
  <c r="O324" i="8"/>
  <c r="O296" i="8"/>
  <c r="O288" i="8"/>
  <c r="O284" i="8"/>
  <c r="O309" i="8"/>
  <c r="O306" i="8"/>
  <c r="O294" i="8"/>
  <c r="O283" i="8"/>
  <c r="O280" i="8"/>
  <c r="O277" i="8"/>
  <c r="O305" i="8"/>
  <c r="O293" i="8"/>
  <c r="O287" i="8"/>
  <c r="O301" i="8"/>
  <c r="O298" i="8"/>
  <c r="O268" i="8"/>
  <c r="O265" i="8"/>
  <c r="O262" i="8"/>
  <c r="O259" i="8"/>
  <c r="O257" i="8"/>
  <c r="O245" i="8"/>
  <c r="O239" i="8"/>
  <c r="O235" i="8"/>
  <c r="O274" i="8"/>
  <c r="O275" i="8"/>
  <c r="O244" i="8"/>
  <c r="O238" i="8"/>
  <c r="O234" i="8"/>
  <c r="O231" i="8"/>
  <c r="O228" i="8"/>
  <c r="O225" i="8"/>
  <c r="O222" i="8"/>
  <c r="O219" i="8"/>
  <c r="O216" i="8"/>
  <c r="O213" i="8"/>
  <c r="O210" i="8"/>
  <c r="O207" i="8"/>
  <c r="O204" i="8"/>
  <c r="O201" i="8"/>
  <c r="O198" i="8"/>
  <c r="O195" i="8"/>
  <c r="O192" i="8"/>
  <c r="O189" i="8"/>
  <c r="O186" i="8"/>
  <c r="O237" i="8"/>
  <c r="O260" i="8"/>
  <c r="O220" i="8"/>
  <c r="O214" i="8"/>
  <c r="O196" i="8"/>
  <c r="O153" i="8"/>
  <c r="O148" i="8"/>
  <c r="O236" i="8"/>
  <c r="O226" i="8"/>
  <c r="O208" i="8"/>
  <c r="O199" i="8"/>
  <c r="O187" i="8"/>
  <c r="O184" i="8"/>
  <c r="O183" i="8"/>
  <c r="O174" i="8"/>
  <c r="O162" i="8"/>
  <c r="O157" i="8"/>
  <c r="O147" i="8"/>
  <c r="O232" i="8"/>
  <c r="O299" i="8"/>
  <c r="O241" i="8"/>
  <c r="O217" i="8"/>
  <c r="O181" i="8"/>
  <c r="O156" i="8"/>
  <c r="O151" i="8"/>
  <c r="O202" i="8"/>
  <c r="O190" i="8"/>
  <c r="O180" i="8"/>
  <c r="O172" i="8"/>
  <c r="O166" i="8"/>
  <c r="O110" i="8"/>
  <c r="O223" i="8"/>
  <c r="O211" i="8"/>
  <c r="O266" i="8"/>
  <c r="O177" i="8"/>
  <c r="O159" i="8"/>
  <c r="O154" i="8"/>
  <c r="O145" i="8"/>
  <c r="O142" i="8"/>
  <c r="O139" i="8"/>
  <c r="O136" i="8"/>
  <c r="O133" i="8"/>
  <c r="O130" i="8"/>
  <c r="O127" i="8"/>
  <c r="O263" i="8"/>
  <c r="O111" i="8"/>
  <c r="M117" i="8"/>
  <c r="Q125" i="8"/>
  <c r="O131" i="8"/>
  <c r="O137" i="8"/>
  <c r="O143" i="8"/>
  <c r="M152" i="8"/>
  <c r="J157" i="8"/>
  <c r="L160" i="8"/>
  <c r="O165" i="8"/>
  <c r="J168" i="8"/>
  <c r="O169" i="8"/>
  <c r="M173" i="8"/>
  <c r="Q174" i="8"/>
  <c r="J187" i="8"/>
  <c r="J191" i="8"/>
  <c r="H197" i="8"/>
  <c r="L201" i="8"/>
  <c r="M212" i="8"/>
  <c r="H264" i="8"/>
  <c r="H267" i="8"/>
  <c r="Q272" i="8"/>
  <c r="O278" i="8"/>
  <c r="J93" i="8"/>
  <c r="H397" i="8"/>
  <c r="H394" i="8"/>
  <c r="H391" i="8"/>
  <c r="H388" i="8"/>
  <c r="H385" i="8"/>
  <c r="H382" i="8"/>
  <c r="H379" i="8"/>
  <c r="H376" i="8"/>
  <c r="H373" i="8"/>
  <c r="H370" i="8"/>
  <c r="H398" i="8"/>
  <c r="H395" i="8"/>
  <c r="H392" i="8"/>
  <c r="H389" i="8"/>
  <c r="H386" i="8"/>
  <c r="H383" i="8"/>
  <c r="H368" i="8"/>
  <c r="H367" i="8"/>
  <c r="H364" i="8"/>
  <c r="H362" i="8"/>
  <c r="H380" i="8"/>
  <c r="H355" i="8"/>
  <c r="H361" i="8"/>
  <c r="H340" i="8"/>
  <c r="H349" i="8"/>
  <c r="H359" i="8"/>
  <c r="H371" i="8"/>
  <c r="H377" i="8"/>
  <c r="H343" i="8"/>
  <c r="H358" i="8"/>
  <c r="H352" i="8"/>
  <c r="H356" i="8"/>
  <c r="H346" i="8"/>
  <c r="H337" i="8"/>
  <c r="H328" i="8"/>
  <c r="H374" i="8"/>
  <c r="H365" i="8"/>
  <c r="H341" i="8"/>
  <c r="H332" i="8"/>
  <c r="H323" i="8"/>
  <c r="H320" i="8"/>
  <c r="H314" i="8"/>
  <c r="H301" i="8"/>
  <c r="H290" i="8"/>
  <c r="H286" i="8"/>
  <c r="H299" i="8"/>
  <c r="H308" i="8"/>
  <c r="H317" i="8"/>
  <c r="H311" i="8"/>
  <c r="H326" i="8"/>
  <c r="H306" i="8"/>
  <c r="H294" i="8"/>
  <c r="H303" i="8"/>
  <c r="H319" i="8"/>
  <c r="H313" i="8"/>
  <c r="H302" i="8"/>
  <c r="H249" i="8"/>
  <c r="H242" i="8"/>
  <c r="H237" i="8"/>
  <c r="H304" i="8"/>
  <c r="H280" i="8"/>
  <c r="H274" i="8"/>
  <c r="H291" i="8"/>
  <c r="H287" i="8"/>
  <c r="H292" i="8"/>
  <c r="H277" i="8"/>
  <c r="H252" i="8"/>
  <c r="H244" i="8"/>
  <c r="H250" i="8"/>
  <c r="H243" i="8"/>
  <c r="H234" i="8"/>
  <c r="H231" i="8"/>
  <c r="H228" i="8"/>
  <c r="H225" i="8"/>
  <c r="H222" i="8"/>
  <c r="H219" i="8"/>
  <c r="H195" i="8"/>
  <c r="H171" i="8"/>
  <c r="H150" i="8"/>
  <c r="H207" i="8"/>
  <c r="H110" i="8"/>
  <c r="H283" i="8"/>
  <c r="H198" i="8"/>
  <c r="H216" i="8"/>
  <c r="H186" i="8"/>
  <c r="H153" i="8"/>
  <c r="H145" i="8"/>
  <c r="H142" i="8"/>
  <c r="H139" i="8"/>
  <c r="H136" i="8"/>
  <c r="H133" i="8"/>
  <c r="H130" i="8"/>
  <c r="H127" i="8"/>
  <c r="H124" i="8"/>
  <c r="H121" i="8"/>
  <c r="H210" i="8"/>
  <c r="H201" i="8"/>
  <c r="H189" i="8"/>
  <c r="H183" i="8"/>
  <c r="H174" i="8"/>
  <c r="H180" i="8"/>
  <c r="H156" i="8"/>
  <c r="H213" i="8"/>
  <c r="Q398" i="8"/>
  <c r="Q395" i="8"/>
  <c r="Q392" i="8"/>
  <c r="Q397" i="8"/>
  <c r="Q394" i="8"/>
  <c r="Q391" i="8"/>
  <c r="Q388" i="8"/>
  <c r="Q385" i="8"/>
  <c r="Q382" i="8"/>
  <c r="Q379" i="8"/>
  <c r="Q376" i="8"/>
  <c r="Q373" i="8"/>
  <c r="Q370" i="8"/>
  <c r="Q367" i="8"/>
  <c r="Q352" i="8"/>
  <c r="Q393" i="8"/>
  <c r="Q381" i="8"/>
  <c r="Q347" i="8"/>
  <c r="Q342" i="8"/>
  <c r="Q333" i="8"/>
  <c r="Q324" i="8"/>
  <c r="Q346" i="8"/>
  <c r="Q337" i="8"/>
  <c r="Q328" i="8"/>
  <c r="Q351" i="8"/>
  <c r="Q390" i="8"/>
  <c r="Q332" i="8"/>
  <c r="Q323" i="8"/>
  <c r="Q355" i="8"/>
  <c r="Q378" i="8"/>
  <c r="Q364" i="8"/>
  <c r="Q340" i="8"/>
  <c r="Q331" i="8"/>
  <c r="Q322" i="8"/>
  <c r="Q387" i="8"/>
  <c r="Q366" i="8"/>
  <c r="Q363" i="8"/>
  <c r="Q361" i="8"/>
  <c r="Q349" i="8"/>
  <c r="Q396" i="8"/>
  <c r="Q384" i="8"/>
  <c r="Q343" i="8"/>
  <c r="Q334" i="8"/>
  <c r="Q325" i="8"/>
  <c r="Q375" i="8"/>
  <c r="Q369" i="8"/>
  <c r="Q358" i="8"/>
  <c r="Q353" i="8"/>
  <c r="Q339" i="8"/>
  <c r="Q280" i="8"/>
  <c r="Q277" i="8"/>
  <c r="Q360" i="8"/>
  <c r="Q282" i="8"/>
  <c r="Q279" i="8"/>
  <c r="Q276" i="8"/>
  <c r="Q273" i="8"/>
  <c r="Q270" i="8"/>
  <c r="Q330" i="8"/>
  <c r="Q285" i="8"/>
  <c r="Q274" i="8"/>
  <c r="Q256" i="8"/>
  <c r="Q244" i="8"/>
  <c r="Q238" i="8"/>
  <c r="Q234" i="8"/>
  <c r="Q231" i="8"/>
  <c r="Q228" i="8"/>
  <c r="Q225" i="8"/>
  <c r="Q222" i="8"/>
  <c r="Q219" i="8"/>
  <c r="Q216" i="8"/>
  <c r="Q213" i="8"/>
  <c r="Q210" i="8"/>
  <c r="Q207" i="8"/>
  <c r="Q204" i="8"/>
  <c r="Q201" i="8"/>
  <c r="Q198" i="8"/>
  <c r="Q195" i="8"/>
  <c r="Q192" i="8"/>
  <c r="Q189" i="8"/>
  <c r="Q233" i="8"/>
  <c r="Q230" i="8"/>
  <c r="Q227" i="8"/>
  <c r="Q224" i="8"/>
  <c r="Q221" i="8"/>
  <c r="Q218" i="8"/>
  <c r="Q215" i="8"/>
  <c r="Q212" i="8"/>
  <c r="Q209" i="8"/>
  <c r="Q206" i="8"/>
  <c r="Q203" i="8"/>
  <c r="Q200" i="8"/>
  <c r="Q197" i="8"/>
  <c r="Q194" i="8"/>
  <c r="Q191" i="8"/>
  <c r="Q188" i="8"/>
  <c r="Q185" i="8"/>
  <c r="Q182" i="8"/>
  <c r="Q179" i="8"/>
  <c r="Q176" i="8"/>
  <c r="Q173" i="8"/>
  <c r="Q170" i="8"/>
  <c r="Q167" i="8"/>
  <c r="Q164" i="8"/>
  <c r="Q161" i="8"/>
  <c r="Q158" i="8"/>
  <c r="Q155" i="8"/>
  <c r="Q152" i="8"/>
  <c r="Q149" i="8"/>
  <c r="Q288" i="8"/>
  <c r="Q271" i="8"/>
  <c r="Q268" i="8"/>
  <c r="Q265" i="8"/>
  <c r="Q262" i="8"/>
  <c r="Q259" i="8"/>
  <c r="Q226" i="8"/>
  <c r="Q208" i="8"/>
  <c r="Q186" i="8"/>
  <c r="Q144" i="8"/>
  <c r="Q141" i="8"/>
  <c r="Q138" i="8"/>
  <c r="Q135" i="8"/>
  <c r="Q132" i="8"/>
  <c r="Q129" i="8"/>
  <c r="Q126" i="8"/>
  <c r="Q123" i="8"/>
  <c r="Q120" i="8"/>
  <c r="Q183" i="8"/>
  <c r="Q232" i="8"/>
  <c r="Q217" i="8"/>
  <c r="Q181" i="8"/>
  <c r="Q156" i="8"/>
  <c r="Q151" i="8"/>
  <c r="Q180" i="8"/>
  <c r="Q146" i="8"/>
  <c r="Q110" i="8"/>
  <c r="Q223" i="8"/>
  <c r="Q211" i="8"/>
  <c r="Q150" i="8"/>
  <c r="Q178" i="8"/>
  <c r="Q171" i="8"/>
  <c r="Q165" i="8"/>
  <c r="Q229" i="8"/>
  <c r="Q220" i="8"/>
  <c r="Q214" i="8"/>
  <c r="Q196" i="8"/>
  <c r="Q153" i="8"/>
  <c r="Q148" i="8"/>
  <c r="J114" i="8"/>
  <c r="H118" i="8"/>
  <c r="M120" i="8"/>
  <c r="O123" i="8"/>
  <c r="H125" i="8"/>
  <c r="J127" i="8"/>
  <c r="M129" i="8"/>
  <c r="Q131" i="8"/>
  <c r="M135" i="8"/>
  <c r="Q137" i="8"/>
  <c r="M141" i="8"/>
  <c r="Q143" i="8"/>
  <c r="M147" i="8"/>
  <c r="H152" i="8"/>
  <c r="H154" i="8"/>
  <c r="J159" i="8"/>
  <c r="O161" i="8"/>
  <c r="M164" i="8"/>
  <c r="H173" i="8"/>
  <c r="J181" i="8"/>
  <c r="H226" i="8"/>
  <c r="M108" i="8"/>
  <c r="M113" i="8"/>
  <c r="L114" i="8"/>
  <c r="M115" i="8"/>
  <c r="O121" i="8"/>
  <c r="M122" i="8"/>
  <c r="H129" i="8"/>
  <c r="Q130" i="8"/>
  <c r="J133" i="8"/>
  <c r="H135" i="8"/>
  <c r="Q136" i="8"/>
  <c r="J139" i="8"/>
  <c r="H141" i="8"/>
  <c r="Q142" i="8"/>
  <c r="J145" i="8"/>
  <c r="H147" i="8"/>
  <c r="H149" i="8"/>
  <c r="Q157" i="8"/>
  <c r="J163" i="8"/>
  <c r="L168" i="8"/>
  <c r="Q169" i="8"/>
  <c r="M176" i="8"/>
  <c r="L184" i="8"/>
  <c r="L190" i="8"/>
  <c r="M224" i="8"/>
  <c r="O253" i="8"/>
  <c r="O256" i="8"/>
  <c r="J397" i="8"/>
  <c r="J394" i="8"/>
  <c r="J391" i="8"/>
  <c r="J388" i="8"/>
  <c r="J385" i="8"/>
  <c r="J382" i="8"/>
  <c r="J379" i="8"/>
  <c r="J376" i="8"/>
  <c r="J361" i="8"/>
  <c r="J345" i="8"/>
  <c r="J340" i="8"/>
  <c r="J336" i="8"/>
  <c r="J331" i="8"/>
  <c r="J327" i="8"/>
  <c r="J349" i="8"/>
  <c r="J335" i="8"/>
  <c r="J326" i="8"/>
  <c r="J322" i="8"/>
  <c r="J319" i="8"/>
  <c r="J354" i="8"/>
  <c r="J370" i="8"/>
  <c r="J343" i="8"/>
  <c r="J334" i="8"/>
  <c r="J325" i="8"/>
  <c r="J358" i="8"/>
  <c r="J352" i="8"/>
  <c r="J346" i="8"/>
  <c r="J337" i="8"/>
  <c r="J328" i="8"/>
  <c r="J373" i="8"/>
  <c r="J367" i="8"/>
  <c r="J364" i="8"/>
  <c r="J355" i="8"/>
  <c r="J300" i="8"/>
  <c r="J332" i="8"/>
  <c r="J298" i="8"/>
  <c r="J285" i="8"/>
  <c r="J297" i="8"/>
  <c r="J316" i="8"/>
  <c r="J287" i="8"/>
  <c r="J283" i="8"/>
  <c r="J280" i="8"/>
  <c r="J277" i="8"/>
  <c r="J274" i="8"/>
  <c r="J341" i="8"/>
  <c r="J313" i="8"/>
  <c r="J302" i="8"/>
  <c r="J323" i="8"/>
  <c r="J314" i="8"/>
  <c r="J301" i="8"/>
  <c r="J233" i="8"/>
  <c r="J230" i="8"/>
  <c r="J227" i="8"/>
  <c r="J224" i="8"/>
  <c r="J221" i="8"/>
  <c r="J218" i="8"/>
  <c r="J215" i="8"/>
  <c r="J212" i="8"/>
  <c r="J209" i="8"/>
  <c r="J206" i="8"/>
  <c r="J279" i="8"/>
  <c r="J248" i="8"/>
  <c r="J247" i="8"/>
  <c r="J241" i="8"/>
  <c r="J271" i="8"/>
  <c r="J270" i="8"/>
  <c r="J268" i="8"/>
  <c r="J267" i="8"/>
  <c r="J265" i="8"/>
  <c r="J264" i="8"/>
  <c r="J262" i="8"/>
  <c r="J261" i="8"/>
  <c r="J259" i="8"/>
  <c r="J258" i="8"/>
  <c r="J246" i="8"/>
  <c r="J236" i="8"/>
  <c r="J290" i="8"/>
  <c r="J273" i="8"/>
  <c r="J269" i="8"/>
  <c r="J266" i="8"/>
  <c r="J263" i="8"/>
  <c r="J260" i="8"/>
  <c r="J291" i="8"/>
  <c r="J286" i="8"/>
  <c r="J255" i="8"/>
  <c r="J276" i="8"/>
  <c r="J252" i="8"/>
  <c r="J282" i="8"/>
  <c r="J243" i="8"/>
  <c r="J234" i="8"/>
  <c r="J231" i="8"/>
  <c r="J228" i="8"/>
  <c r="J225" i="8"/>
  <c r="J222" i="8"/>
  <c r="J219" i="8"/>
  <c r="J216" i="8"/>
  <c r="J213" i="8"/>
  <c r="J210" i="8"/>
  <c r="J207" i="8"/>
  <c r="J249" i="8"/>
  <c r="J237" i="8"/>
  <c r="J194" i="8"/>
  <c r="J177" i="8"/>
  <c r="J170" i="8"/>
  <c r="J198" i="8"/>
  <c r="J149" i="8"/>
  <c r="J251" i="8"/>
  <c r="J176" i="8"/>
  <c r="J164" i="8"/>
  <c r="J197" i="8"/>
  <c r="J186" i="8"/>
  <c r="J154" i="8"/>
  <c r="J201" i="8"/>
  <c r="J189" i="8"/>
  <c r="J158" i="8"/>
  <c r="J185" i="8"/>
  <c r="J183" i="8"/>
  <c r="J174" i="8"/>
  <c r="J200" i="8"/>
  <c r="J188" i="8"/>
  <c r="J152" i="8"/>
  <c r="J204" i="8"/>
  <c r="J192" i="8"/>
  <c r="J182" i="8"/>
  <c r="J173" i="8"/>
  <c r="J167" i="8"/>
  <c r="J147" i="8"/>
  <c r="J144" i="8"/>
  <c r="J141" i="8"/>
  <c r="J138" i="8"/>
  <c r="J135" i="8"/>
  <c r="J132" i="8"/>
  <c r="J129" i="8"/>
  <c r="J126" i="8"/>
  <c r="J123" i="8"/>
  <c r="J120" i="8"/>
  <c r="J117" i="8"/>
  <c r="J195" i="8"/>
  <c r="J179" i="8"/>
  <c r="J171" i="8"/>
  <c r="J151" i="8"/>
  <c r="J150" i="8"/>
  <c r="J250" i="8"/>
  <c r="J155" i="8"/>
  <c r="J146" i="8"/>
  <c r="J125" i="8"/>
  <c r="L127" i="8"/>
  <c r="O152" i="8"/>
  <c r="J156" i="8"/>
  <c r="H158" i="8"/>
  <c r="O160" i="8"/>
  <c r="O164" i="8"/>
  <c r="H170" i="8"/>
  <c r="L172" i="8"/>
  <c r="J175" i="8"/>
  <c r="O205" i="8"/>
  <c r="L217" i="8"/>
  <c r="O224" i="8"/>
  <c r="Q250" i="8"/>
  <c r="Q253" i="8"/>
  <c r="O115" i="8"/>
  <c r="M116" i="8"/>
  <c r="O117" i="8"/>
  <c r="L119" i="8"/>
  <c r="O120" i="8"/>
  <c r="Q122" i="8"/>
  <c r="L128" i="8"/>
  <c r="O129" i="8"/>
  <c r="L133" i="8"/>
  <c r="L134" i="8"/>
  <c r="O135" i="8"/>
  <c r="L139" i="8"/>
  <c r="L140" i="8"/>
  <c r="O141" i="8"/>
  <c r="L145" i="8"/>
  <c r="L146" i="8"/>
  <c r="L151" i="8"/>
  <c r="Q160" i="8"/>
  <c r="L163" i="8"/>
  <c r="J166" i="8"/>
  <c r="O168" i="8"/>
  <c r="M172" i="8"/>
  <c r="J178" i="8"/>
  <c r="M179" i="8"/>
  <c r="J180" i="8"/>
  <c r="H204" i="8"/>
  <c r="Q205" i="8"/>
  <c r="J232" i="8"/>
  <c r="J101" i="8"/>
  <c r="J108" i="8"/>
  <c r="L396" i="8"/>
  <c r="L393" i="8"/>
  <c r="L390" i="8"/>
  <c r="L387" i="8"/>
  <c r="L384" i="8"/>
  <c r="L381" i="8"/>
  <c r="L378" i="8"/>
  <c r="L375" i="8"/>
  <c r="L372" i="8"/>
  <c r="L397" i="8"/>
  <c r="L394" i="8"/>
  <c r="L391" i="8"/>
  <c r="L388" i="8"/>
  <c r="L385" i="8"/>
  <c r="L382" i="8"/>
  <c r="L360" i="8"/>
  <c r="L354" i="8"/>
  <c r="L369" i="8"/>
  <c r="L343" i="8"/>
  <c r="L370" i="8"/>
  <c r="L358" i="8"/>
  <c r="L348" i="8"/>
  <c r="L376" i="8"/>
  <c r="L346" i="8"/>
  <c r="L357" i="8"/>
  <c r="L351" i="8"/>
  <c r="L367" i="8"/>
  <c r="L366" i="8"/>
  <c r="L364" i="8"/>
  <c r="L363" i="8"/>
  <c r="L345" i="8"/>
  <c r="L340" i="8"/>
  <c r="L331" i="8"/>
  <c r="L379" i="8"/>
  <c r="L361" i="8"/>
  <c r="L349" i="8"/>
  <c r="L322" i="8"/>
  <c r="L319" i="8"/>
  <c r="L298" i="8"/>
  <c r="L285" i="8"/>
  <c r="L315" i="8"/>
  <c r="L296" i="8"/>
  <c r="L284" i="8"/>
  <c r="L316" i="8"/>
  <c r="L310" i="8"/>
  <c r="L307" i="8"/>
  <c r="L295" i="8"/>
  <c r="L288" i="8"/>
  <c r="L373" i="8"/>
  <c r="L300" i="8"/>
  <c r="L355" i="8"/>
  <c r="L299" i="8"/>
  <c r="L289" i="8"/>
  <c r="L267" i="8"/>
  <c r="L264" i="8"/>
  <c r="L261" i="8"/>
  <c r="L258" i="8"/>
  <c r="L246" i="8"/>
  <c r="L240" i="8"/>
  <c r="L236" i="8"/>
  <c r="L313" i="8"/>
  <c r="L273" i="8"/>
  <c r="L257" i="8"/>
  <c r="L276" i="8"/>
  <c r="L301" i="8"/>
  <c r="L282" i="8"/>
  <c r="L249" i="8"/>
  <c r="L237" i="8"/>
  <c r="L233" i="8"/>
  <c r="L230" i="8"/>
  <c r="L227" i="8"/>
  <c r="L224" i="8"/>
  <c r="L221" i="8"/>
  <c r="L218" i="8"/>
  <c r="L279" i="8"/>
  <c r="L176" i="8"/>
  <c r="L164" i="8"/>
  <c r="L197" i="8"/>
  <c r="L215" i="8"/>
  <c r="L185" i="8"/>
  <c r="L209" i="8"/>
  <c r="L200" i="8"/>
  <c r="L188" i="8"/>
  <c r="L173" i="8"/>
  <c r="L167" i="8"/>
  <c r="L144" i="8"/>
  <c r="L141" i="8"/>
  <c r="L138" i="8"/>
  <c r="L135" i="8"/>
  <c r="L132" i="8"/>
  <c r="L129" i="8"/>
  <c r="L126" i="8"/>
  <c r="L123" i="8"/>
  <c r="L120" i="8"/>
  <c r="L248" i="8"/>
  <c r="L241" i="8"/>
  <c r="L203" i="8"/>
  <c r="L191" i="8"/>
  <c r="L161" i="8"/>
  <c r="L194" i="8"/>
  <c r="L170" i="8"/>
  <c r="L206" i="8"/>
  <c r="M119" i="8"/>
  <c r="J124" i="8"/>
  <c r="M128" i="8"/>
  <c r="J131" i="8"/>
  <c r="M134" i="8"/>
  <c r="J137" i="8"/>
  <c r="M140" i="8"/>
  <c r="J143" i="8"/>
  <c r="M146" i="8"/>
  <c r="Q147" i="8"/>
  <c r="L154" i="8"/>
  <c r="M155" i="8"/>
  <c r="H161" i="8"/>
  <c r="J162" i="8"/>
  <c r="H165" i="8"/>
  <c r="M167" i="8"/>
  <c r="Q168" i="8"/>
  <c r="L175" i="8"/>
  <c r="H177" i="8"/>
  <c r="Q184" i="8"/>
  <c r="Q187" i="8"/>
  <c r="Q190" i="8"/>
  <c r="M194" i="8"/>
  <c r="L210" i="8"/>
  <c r="Q246" i="8"/>
  <c r="L147" i="8"/>
  <c r="M156" i="8"/>
  <c r="I163" i="8"/>
  <c r="K170" i="8"/>
  <c r="I175" i="8"/>
  <c r="I179" i="8"/>
  <c r="M180" i="8"/>
  <c r="L181" i="8"/>
  <c r="I184" i="8"/>
  <c r="H187" i="8"/>
  <c r="J190" i="8"/>
  <c r="L192" i="8"/>
  <c r="K194" i="8"/>
  <c r="I195" i="8"/>
  <c r="O197" i="8"/>
  <c r="J202" i="8"/>
  <c r="L204" i="8"/>
  <c r="H209" i="8"/>
  <c r="K211" i="8"/>
  <c r="I217" i="8"/>
  <c r="M219" i="8"/>
  <c r="K223" i="8"/>
  <c r="H227" i="8"/>
  <c r="H232" i="8"/>
  <c r="L234" i="8"/>
  <c r="Q235" i="8"/>
  <c r="K238" i="8"/>
  <c r="I243" i="8"/>
  <c r="I245" i="8"/>
  <c r="L253" i="8"/>
  <c r="H255" i="8"/>
  <c r="H258" i="8"/>
  <c r="H271" i="8"/>
  <c r="J281" i="8"/>
  <c r="I287" i="8"/>
  <c r="Q319" i="8"/>
  <c r="K155" i="8"/>
  <c r="I161" i="8"/>
  <c r="L162" i="8"/>
  <c r="K165" i="8"/>
  <c r="K166" i="8"/>
  <c r="H169" i="8"/>
  <c r="K172" i="8"/>
  <c r="K174" i="8"/>
  <c r="O176" i="8"/>
  <c r="K183" i="8"/>
  <c r="J184" i="8"/>
  <c r="I187" i="8"/>
  <c r="K190" i="8"/>
  <c r="M192" i="8"/>
  <c r="H199" i="8"/>
  <c r="K202" i="8"/>
  <c r="M204" i="8"/>
  <c r="L211" i="8"/>
  <c r="K212" i="8"/>
  <c r="I213" i="8"/>
  <c r="J217" i="8"/>
  <c r="I219" i="8"/>
  <c r="L223" i="8"/>
  <c r="K224" i="8"/>
  <c r="K228" i="8"/>
  <c r="O230" i="8"/>
  <c r="I232" i="8"/>
  <c r="M234" i="8"/>
  <c r="H236" i="8"/>
  <c r="L238" i="8"/>
  <c r="Q239" i="8"/>
  <c r="M242" i="8"/>
  <c r="O243" i="8"/>
  <c r="J245" i="8"/>
  <c r="O246" i="8"/>
  <c r="O250" i="8"/>
  <c r="H261" i="8"/>
  <c r="I274" i="8"/>
  <c r="O285" i="8"/>
  <c r="H305" i="8"/>
  <c r="L306" i="8"/>
  <c r="L309" i="8"/>
  <c r="L312" i="8"/>
  <c r="I152" i="8"/>
  <c r="L153" i="8"/>
  <c r="K156" i="8"/>
  <c r="K157" i="8"/>
  <c r="H160" i="8"/>
  <c r="I162" i="8"/>
  <c r="M168" i="8"/>
  <c r="H178" i="8"/>
  <c r="L186" i="8"/>
  <c r="L187" i="8"/>
  <c r="M189" i="8"/>
  <c r="H196" i="8"/>
  <c r="K199" i="8"/>
  <c r="M201" i="8"/>
  <c r="J208" i="8"/>
  <c r="M210" i="8"/>
  <c r="O212" i="8"/>
  <c r="H214" i="8"/>
  <c r="K216" i="8"/>
  <c r="H220" i="8"/>
  <c r="L222" i="8"/>
  <c r="J226" i="8"/>
  <c r="L232" i="8"/>
  <c r="K233" i="8"/>
  <c r="M237" i="8"/>
  <c r="J240" i="8"/>
  <c r="O242" i="8"/>
  <c r="O249" i="8"/>
  <c r="L252" i="8"/>
  <c r="L255" i="8"/>
  <c r="H257" i="8"/>
  <c r="H260" i="8"/>
  <c r="H270" i="8"/>
  <c r="L277" i="8"/>
  <c r="O281" i="8"/>
  <c r="M293" i="8"/>
  <c r="I397" i="8"/>
  <c r="I394" i="8"/>
  <c r="I391" i="8"/>
  <c r="I388" i="8"/>
  <c r="I385" i="8"/>
  <c r="I382" i="8"/>
  <c r="I379" i="8"/>
  <c r="I376" i="8"/>
  <c r="I373" i="8"/>
  <c r="I370" i="8"/>
  <c r="I367" i="8"/>
  <c r="I364" i="8"/>
  <c r="I396" i="8"/>
  <c r="I393" i="8"/>
  <c r="I390" i="8"/>
  <c r="I387" i="8"/>
  <c r="I384" i="8"/>
  <c r="I381" i="8"/>
  <c r="I378" i="8"/>
  <c r="I375" i="8"/>
  <c r="I372" i="8"/>
  <c r="I369" i="8"/>
  <c r="I392" i="8"/>
  <c r="I380" i="8"/>
  <c r="I363" i="8"/>
  <c r="I355" i="8"/>
  <c r="I361" i="8"/>
  <c r="I345" i="8"/>
  <c r="I340" i="8"/>
  <c r="I336" i="8"/>
  <c r="I331" i="8"/>
  <c r="I327" i="8"/>
  <c r="I349" i="8"/>
  <c r="I344" i="8"/>
  <c r="I389" i="8"/>
  <c r="I360" i="8"/>
  <c r="I371" i="8"/>
  <c r="I377" i="8"/>
  <c r="I343" i="8"/>
  <c r="I334" i="8"/>
  <c r="I325" i="8"/>
  <c r="I398" i="8"/>
  <c r="I386" i="8"/>
  <c r="I358" i="8"/>
  <c r="I347" i="8"/>
  <c r="I352" i="8"/>
  <c r="I374" i="8"/>
  <c r="I365" i="8"/>
  <c r="I341" i="8"/>
  <c r="I332" i="8"/>
  <c r="I368" i="8"/>
  <c r="I366" i="8"/>
  <c r="I362" i="8"/>
  <c r="I351" i="8"/>
  <c r="I350" i="8"/>
  <c r="I282" i="8"/>
  <c r="I279" i="8"/>
  <c r="I346" i="8"/>
  <c r="I328" i="8"/>
  <c r="I356" i="8"/>
  <c r="I324" i="8"/>
  <c r="I289" i="8"/>
  <c r="I395" i="8"/>
  <c r="I357" i="8"/>
  <c r="I333" i="8"/>
  <c r="I383" i="8"/>
  <c r="I337" i="8"/>
  <c r="I342" i="8"/>
  <c r="I290" i="8"/>
  <c r="I233" i="8"/>
  <c r="I230" i="8"/>
  <c r="I227" i="8"/>
  <c r="I224" i="8"/>
  <c r="I221" i="8"/>
  <c r="I218" i="8"/>
  <c r="I215" i="8"/>
  <c r="I212" i="8"/>
  <c r="I209" i="8"/>
  <c r="I206" i="8"/>
  <c r="I203" i="8"/>
  <c r="I200" i="8"/>
  <c r="I197" i="8"/>
  <c r="I194" i="8"/>
  <c r="I191" i="8"/>
  <c r="I188" i="8"/>
  <c r="I270" i="8"/>
  <c r="I267" i="8"/>
  <c r="I264" i="8"/>
  <c r="I261" i="8"/>
  <c r="I258" i="8"/>
  <c r="I273" i="8"/>
  <c r="I286" i="8"/>
  <c r="I255" i="8"/>
  <c r="I276" i="8"/>
  <c r="I252" i="8"/>
  <c r="I238" i="8"/>
  <c r="M153" i="8"/>
  <c r="I160" i="8"/>
  <c r="K167" i="8"/>
  <c r="K173" i="8"/>
  <c r="I178" i="8"/>
  <c r="O179" i="8"/>
  <c r="K182" i="8"/>
  <c r="I185" i="8"/>
  <c r="M186" i="8"/>
  <c r="H194" i="8"/>
  <c r="I196" i="8"/>
  <c r="K198" i="8"/>
  <c r="L199" i="8"/>
  <c r="H206" i="8"/>
  <c r="K208" i="8"/>
  <c r="I214" i="8"/>
  <c r="L216" i="8"/>
  <c r="O218" i="8"/>
  <c r="I220" i="8"/>
  <c r="M222" i="8"/>
  <c r="K226" i="8"/>
  <c r="H230" i="8"/>
  <c r="H235" i="8"/>
  <c r="I237" i="8"/>
  <c r="J244" i="8"/>
  <c r="M252" i="8"/>
  <c r="H263" i="8"/>
  <c r="J292" i="8"/>
  <c r="I158" i="8"/>
  <c r="L159" i="8"/>
  <c r="K162" i="8"/>
  <c r="H166" i="8"/>
  <c r="I168" i="8"/>
  <c r="H172" i="8"/>
  <c r="K177" i="8"/>
  <c r="H179" i="8"/>
  <c r="K188" i="8"/>
  <c r="I189" i="8"/>
  <c r="O191" i="8"/>
  <c r="J196" i="8"/>
  <c r="L198" i="8"/>
  <c r="K200" i="8"/>
  <c r="I201" i="8"/>
  <c r="O203" i="8"/>
  <c r="L208" i="8"/>
  <c r="K209" i="8"/>
  <c r="I210" i="8"/>
  <c r="J214" i="8"/>
  <c r="M216" i="8"/>
  <c r="J220" i="8"/>
  <c r="I222" i="8"/>
  <c r="L226" i="8"/>
  <c r="K227" i="8"/>
  <c r="K231" i="8"/>
  <c r="O233" i="8"/>
  <c r="I235" i="8"/>
  <c r="H239" i="8"/>
  <c r="K244" i="8"/>
  <c r="Q245" i="8"/>
  <c r="O248" i="8"/>
  <c r="J254" i="8"/>
  <c r="J257" i="8"/>
  <c r="O258" i="8"/>
  <c r="H266" i="8"/>
  <c r="O271" i="8"/>
  <c r="L283" i="8"/>
  <c r="Q284" i="8"/>
  <c r="K322" i="8"/>
  <c r="K319" i="8"/>
  <c r="K316" i="8"/>
  <c r="K313" i="8"/>
  <c r="K339" i="8"/>
  <c r="K330" i="8"/>
  <c r="K321" i="8"/>
  <c r="K318" i="8"/>
  <c r="K315" i="8"/>
  <c r="K312" i="8"/>
  <c r="K309" i="8"/>
  <c r="K342" i="8"/>
  <c r="K333" i="8"/>
  <c r="K324" i="8"/>
  <c r="K357" i="8"/>
  <c r="K320" i="8"/>
  <c r="K317" i="8"/>
  <c r="K314" i="8"/>
  <c r="K311" i="8"/>
  <c r="K355" i="8"/>
  <c r="K345" i="8"/>
  <c r="K340" i="8"/>
  <c r="K336" i="8"/>
  <c r="K331" i="8"/>
  <c r="K327" i="8"/>
  <c r="K299" i="8"/>
  <c r="K289" i="8"/>
  <c r="K298" i="8"/>
  <c r="K285" i="8"/>
  <c r="K297" i="8"/>
  <c r="K281" i="8"/>
  <c r="K278" i="8"/>
  <c r="K275" i="8"/>
  <c r="K308" i="8"/>
  <c r="K296" i="8"/>
  <c r="K310" i="8"/>
  <c r="K307" i="8"/>
  <c r="K295" i="8"/>
  <c r="K306" i="8"/>
  <c r="K294" i="8"/>
  <c r="K305" i="8"/>
  <c r="K293" i="8"/>
  <c r="K304" i="8"/>
  <c r="K292" i="8"/>
  <c r="K351" i="8"/>
  <c r="K303" i="8"/>
  <c r="K291" i="8"/>
  <c r="K301" i="8"/>
  <c r="K300" i="8"/>
  <c r="K279" i="8"/>
  <c r="K248" i="8"/>
  <c r="K247" i="8"/>
  <c r="K241" i="8"/>
  <c r="K270" i="8"/>
  <c r="K267" i="8"/>
  <c r="K264" i="8"/>
  <c r="K261" i="8"/>
  <c r="K258" i="8"/>
  <c r="K246" i="8"/>
  <c r="K240" i="8"/>
  <c r="K236" i="8"/>
  <c r="K290" i="8"/>
  <c r="K273" i="8"/>
  <c r="K269" i="8"/>
  <c r="K266" i="8"/>
  <c r="K263" i="8"/>
  <c r="K260" i="8"/>
  <c r="K286" i="8"/>
  <c r="K272" i="8"/>
  <c r="K255" i="8"/>
  <c r="K257" i="8"/>
  <c r="K245" i="8"/>
  <c r="K239" i="8"/>
  <c r="K276" i="8"/>
  <c r="K252" i="8"/>
  <c r="K254" i="8"/>
  <c r="K282" i="8"/>
  <c r="K243" i="8"/>
  <c r="K302" i="8"/>
  <c r="K251" i="8"/>
  <c r="K250" i="8"/>
  <c r="K242" i="8"/>
  <c r="H151" i="8"/>
  <c r="M159" i="8"/>
  <c r="I166" i="8"/>
  <c r="I172" i="8"/>
  <c r="L177" i="8"/>
  <c r="K185" i="8"/>
  <c r="I186" i="8"/>
  <c r="H193" i="8"/>
  <c r="K196" i="8"/>
  <c r="M198" i="8"/>
  <c r="H205" i="8"/>
  <c r="K207" i="8"/>
  <c r="H212" i="8"/>
  <c r="K214" i="8"/>
  <c r="K220" i="8"/>
  <c r="H224" i="8"/>
  <c r="H229" i="8"/>
  <c r="L231" i="8"/>
  <c r="J235" i="8"/>
  <c r="I239" i="8"/>
  <c r="Q241" i="8"/>
  <c r="L244" i="8"/>
  <c r="H246" i="8"/>
  <c r="L251" i="8"/>
  <c r="O261" i="8"/>
  <c r="H269" i="8"/>
  <c r="H285" i="8"/>
  <c r="L292" i="8"/>
  <c r="I151" i="8"/>
  <c r="K158" i="8"/>
  <c r="L165" i="8"/>
  <c r="K169" i="8"/>
  <c r="K171" i="8"/>
  <c r="O173" i="8"/>
  <c r="I176" i="8"/>
  <c r="M177" i="8"/>
  <c r="H181" i="8"/>
  <c r="O182" i="8"/>
  <c r="H191" i="8"/>
  <c r="I193" i="8"/>
  <c r="K195" i="8"/>
  <c r="L196" i="8"/>
  <c r="H203" i="8"/>
  <c r="I205" i="8"/>
  <c r="L207" i="8"/>
  <c r="L214" i="8"/>
  <c r="K215" i="8"/>
  <c r="I216" i="8"/>
  <c r="L220" i="8"/>
  <c r="K221" i="8"/>
  <c r="K225" i="8"/>
  <c r="O227" i="8"/>
  <c r="I229" i="8"/>
  <c r="M231" i="8"/>
  <c r="K235" i="8"/>
  <c r="J239" i="8"/>
  <c r="O240" i="8"/>
  <c r="M244" i="8"/>
  <c r="I246" i="8"/>
  <c r="M251" i="8"/>
  <c r="H253" i="8"/>
  <c r="L254" i="8"/>
  <c r="H256" i="8"/>
  <c r="H259" i="8"/>
  <c r="O264" i="8"/>
  <c r="L270" i="8"/>
  <c r="H272" i="8"/>
  <c r="H275" i="8"/>
  <c r="L150" i="8"/>
  <c r="K154" i="8"/>
  <c r="H157" i="8"/>
  <c r="M165" i="8"/>
  <c r="L171" i="8"/>
  <c r="I181" i="8"/>
  <c r="H182" i="8"/>
  <c r="O188" i="8"/>
  <c r="J193" i="8"/>
  <c r="L195" i="8"/>
  <c r="K197" i="8"/>
  <c r="I198" i="8"/>
  <c r="O200" i="8"/>
  <c r="J205" i="8"/>
  <c r="M207" i="8"/>
  <c r="O209" i="8"/>
  <c r="H211" i="8"/>
  <c r="K213" i="8"/>
  <c r="H218" i="8"/>
  <c r="H223" i="8"/>
  <c r="L225" i="8"/>
  <c r="J229" i="8"/>
  <c r="I231" i="8"/>
  <c r="L235" i="8"/>
  <c r="Q240" i="8"/>
  <c r="O247" i="8"/>
  <c r="H262" i="8"/>
  <c r="O267" i="8"/>
  <c r="O289" i="8"/>
  <c r="M150" i="8"/>
  <c r="I157" i="8"/>
  <c r="K164" i="8"/>
  <c r="I170" i="8"/>
  <c r="M171" i="8"/>
  <c r="K176" i="8"/>
  <c r="K180" i="8"/>
  <c r="O185" i="8"/>
  <c r="H190" i="8"/>
  <c r="K193" i="8"/>
  <c r="M195" i="8"/>
  <c r="H202" i="8"/>
  <c r="K205" i="8"/>
  <c r="I211" i="8"/>
  <c r="L213" i="8"/>
  <c r="K219" i="8"/>
  <c r="O221" i="8"/>
  <c r="I223" i="8"/>
  <c r="M225" i="8"/>
  <c r="K229" i="8"/>
  <c r="H233" i="8"/>
  <c r="Q236" i="8"/>
  <c r="L239" i="8"/>
  <c r="H241" i="8"/>
  <c r="L243" i="8"/>
  <c r="Q247" i="8"/>
  <c r="O251" i="8"/>
  <c r="J253" i="8"/>
  <c r="O254" i="8"/>
  <c r="J256" i="8"/>
  <c r="H265" i="8"/>
  <c r="O270" i="8"/>
  <c r="J275" i="8"/>
  <c r="H281" i="8"/>
  <c r="I131" i="8"/>
  <c r="I134" i="8"/>
  <c r="I137" i="8"/>
  <c r="I140" i="8"/>
  <c r="I143" i="8"/>
  <c r="I146" i="8"/>
  <c r="H148" i="8"/>
  <c r="I155" i="8"/>
  <c r="L156" i="8"/>
  <c r="K159" i="8"/>
  <c r="K160" i="8"/>
  <c r="H163" i="8"/>
  <c r="I165" i="8"/>
  <c r="H175" i="8"/>
  <c r="K178" i="8"/>
  <c r="L180" i="8"/>
  <c r="H184" i="8"/>
  <c r="H185" i="8"/>
  <c r="H188" i="8"/>
  <c r="I190" i="8"/>
  <c r="K192" i="8"/>
  <c r="L193" i="8"/>
  <c r="H200" i="8"/>
  <c r="I202" i="8"/>
  <c r="K204" i="8"/>
  <c r="L205" i="8"/>
  <c r="K206" i="8"/>
  <c r="I207" i="8"/>
  <c r="J211" i="8"/>
  <c r="M213" i="8"/>
  <c r="O215" i="8"/>
  <c r="H217" i="8"/>
  <c r="L219" i="8"/>
  <c r="J223" i="8"/>
  <c r="I225" i="8"/>
  <c r="L229" i="8"/>
  <c r="K230" i="8"/>
  <c r="K234" i="8"/>
  <c r="J238" i="8"/>
  <c r="M243" i="8"/>
  <c r="H245" i="8"/>
  <c r="M250" i="8"/>
  <c r="Q257" i="8"/>
  <c r="H268" i="8"/>
  <c r="M282" i="8"/>
  <c r="M238" i="8"/>
  <c r="K253" i="8"/>
  <c r="I256" i="8"/>
  <c r="I257" i="8"/>
  <c r="Q258" i="8"/>
  <c r="Q260" i="8"/>
  <c r="Q261" i="8"/>
  <c r="Q263" i="8"/>
  <c r="Q264" i="8"/>
  <c r="Q266" i="8"/>
  <c r="Q267" i="8"/>
  <c r="Q269" i="8"/>
  <c r="H273" i="8"/>
  <c r="I275" i="8"/>
  <c r="K277" i="8"/>
  <c r="O279" i="8"/>
  <c r="I281" i="8"/>
  <c r="M283" i="8"/>
  <c r="J295" i="8"/>
  <c r="L302" i="8"/>
  <c r="O303" i="8"/>
  <c r="M312" i="8"/>
  <c r="L318" i="8"/>
  <c r="L321" i="8"/>
  <c r="H353" i="8"/>
  <c r="J311" i="8"/>
  <c r="M318" i="8"/>
  <c r="I329" i="8"/>
  <c r="D76" i="9"/>
  <c r="C65" i="9"/>
  <c r="C142" i="9"/>
  <c r="D153" i="9"/>
  <c r="C166" i="9"/>
  <c r="D177" i="9"/>
  <c r="C190" i="9"/>
  <c r="D201" i="9"/>
  <c r="C214" i="9"/>
  <c r="D225" i="9"/>
  <c r="D249" i="9"/>
  <c r="C238" i="9"/>
  <c r="C296" i="9"/>
  <c r="D307" i="9"/>
  <c r="C308" i="9"/>
  <c r="D319" i="9"/>
  <c r="C320" i="9"/>
  <c r="D331" i="9"/>
  <c r="C332" i="9"/>
  <c r="D343" i="9"/>
  <c r="C344" i="9"/>
  <c r="D355" i="9"/>
  <c r="I236" i="8"/>
  <c r="M253" i="8"/>
  <c r="K256" i="8"/>
  <c r="I259" i="8"/>
  <c r="I260" i="8"/>
  <c r="I262" i="8"/>
  <c r="I263" i="8"/>
  <c r="I265" i="8"/>
  <c r="I266" i="8"/>
  <c r="I268" i="8"/>
  <c r="I269" i="8"/>
  <c r="I271" i="8"/>
  <c r="I272" i="8"/>
  <c r="M276" i="8"/>
  <c r="M277" i="8"/>
  <c r="Q278" i="8"/>
  <c r="L287" i="8"/>
  <c r="M292" i="8"/>
  <c r="H297" i="8"/>
  <c r="J317" i="8"/>
  <c r="J320" i="8"/>
  <c r="M235" i="8"/>
  <c r="I241" i="8"/>
  <c r="I247" i="8"/>
  <c r="H248" i="8"/>
  <c r="Q248" i="8"/>
  <c r="M255" i="8"/>
  <c r="L256" i="8"/>
  <c r="J272" i="8"/>
  <c r="K274" i="8"/>
  <c r="L275" i="8"/>
  <c r="H279" i="8"/>
  <c r="I280" i="8"/>
  <c r="L281" i="8"/>
  <c r="L286" i="8"/>
  <c r="M287" i="8"/>
  <c r="L291" i="8"/>
  <c r="I297" i="8"/>
  <c r="H300" i="8"/>
  <c r="O302" i="8"/>
  <c r="L305" i="8"/>
  <c r="H307" i="8"/>
  <c r="L308" i="8"/>
  <c r="H310" i="8"/>
  <c r="K386" i="8"/>
  <c r="I248" i="8"/>
  <c r="M256" i="8"/>
  <c r="K259" i="8"/>
  <c r="K262" i="8"/>
  <c r="K265" i="8"/>
  <c r="K268" i="8"/>
  <c r="K271" i="8"/>
  <c r="L274" i="8"/>
  <c r="H284" i="8"/>
  <c r="H289" i="8"/>
  <c r="O292" i="8"/>
  <c r="J294" i="8"/>
  <c r="O295" i="8"/>
  <c r="J304" i="8"/>
  <c r="M305" i="8"/>
  <c r="H316" i="8"/>
  <c r="H322" i="8"/>
  <c r="M240" i="8"/>
  <c r="I242" i="8"/>
  <c r="Q242" i="8"/>
  <c r="M246" i="8"/>
  <c r="Q249" i="8"/>
  <c r="M258" i="8"/>
  <c r="L259" i="8"/>
  <c r="L260" i="8"/>
  <c r="L262" i="8"/>
  <c r="L263" i="8"/>
  <c r="L265" i="8"/>
  <c r="L266" i="8"/>
  <c r="L268" i="8"/>
  <c r="L269" i="8"/>
  <c r="L271" i="8"/>
  <c r="L272" i="8"/>
  <c r="M273" i="8"/>
  <c r="M274" i="8"/>
  <c r="K280" i="8"/>
  <c r="O282" i="8"/>
  <c r="I284" i="8"/>
  <c r="L290" i="8"/>
  <c r="Q298" i="8"/>
  <c r="J307" i="8"/>
  <c r="J310" i="8"/>
  <c r="M341" i="8"/>
  <c r="Q237" i="8"/>
  <c r="L247" i="8"/>
  <c r="M259" i="8"/>
  <c r="M261" i="8"/>
  <c r="M262" i="8"/>
  <c r="M264" i="8"/>
  <c r="M265" i="8"/>
  <c r="M267" i="8"/>
  <c r="M268" i="8"/>
  <c r="M270" i="8"/>
  <c r="M271" i="8"/>
  <c r="H278" i="8"/>
  <c r="L280" i="8"/>
  <c r="J284" i="8"/>
  <c r="Q287" i="8"/>
  <c r="J289" i="8"/>
  <c r="H293" i="8"/>
  <c r="L294" i="8"/>
  <c r="H296" i="8"/>
  <c r="L297" i="8"/>
  <c r="L304" i="8"/>
  <c r="M241" i="8"/>
  <c r="Q243" i="8"/>
  <c r="M247" i="8"/>
  <c r="I250" i="8"/>
  <c r="H251" i="8"/>
  <c r="Q251" i="8"/>
  <c r="O252" i="8"/>
  <c r="O276" i="8"/>
  <c r="I278" i="8"/>
  <c r="M280" i="8"/>
  <c r="Q281" i="8"/>
  <c r="K284" i="8"/>
  <c r="H288" i="8"/>
  <c r="O291" i="8"/>
  <c r="H309" i="8"/>
  <c r="Q314" i="8"/>
  <c r="K325" i="8"/>
  <c r="Q338" i="8"/>
  <c r="I251" i="8"/>
  <c r="Q252" i="8"/>
  <c r="Q275" i="8"/>
  <c r="J278" i="8"/>
  <c r="M279" i="8"/>
  <c r="H282" i="8"/>
  <c r="I283" i="8"/>
  <c r="O286" i="8"/>
  <c r="I288" i="8"/>
  <c r="J293" i="8"/>
  <c r="J296" i="8"/>
  <c r="O297" i="8"/>
  <c r="J299" i="8"/>
  <c r="L337" i="8"/>
  <c r="I244" i="8"/>
  <c r="M249" i="8"/>
  <c r="H254" i="8"/>
  <c r="Q254" i="8"/>
  <c r="O255" i="8"/>
  <c r="H276" i="8"/>
  <c r="J288" i="8"/>
  <c r="O290" i="8"/>
  <c r="O300" i="8"/>
  <c r="L303" i="8"/>
  <c r="O304" i="8"/>
  <c r="J306" i="8"/>
  <c r="O307" i="8"/>
  <c r="J309" i="8"/>
  <c r="M322" i="8"/>
  <c r="M334" i="8"/>
  <c r="M358" i="8"/>
  <c r="L250" i="8"/>
  <c r="I253" i="8"/>
  <c r="I254" i="8"/>
  <c r="Q255" i="8"/>
  <c r="O273" i="8"/>
  <c r="I277" i="8"/>
  <c r="L278" i="8"/>
  <c r="K283" i="8"/>
  <c r="K288" i="8"/>
  <c r="L293" i="8"/>
  <c r="H295" i="8"/>
  <c r="H298" i="8"/>
  <c r="J321" i="8"/>
  <c r="J333" i="8"/>
  <c r="M291" i="8"/>
  <c r="I295" i="8"/>
  <c r="Q296" i="8"/>
  <c r="M303" i="8"/>
  <c r="I307" i="8"/>
  <c r="I310" i="8"/>
  <c r="I311" i="8"/>
  <c r="I317" i="8"/>
  <c r="H321" i="8"/>
  <c r="K334" i="8"/>
  <c r="Q335" i="8"/>
  <c r="M338" i="8"/>
  <c r="K348" i="8"/>
  <c r="K358" i="8"/>
  <c r="Q359" i="8"/>
  <c r="Q372" i="8"/>
  <c r="I296" i="8"/>
  <c r="Q297" i="8"/>
  <c r="M304" i="8"/>
  <c r="I308" i="8"/>
  <c r="I309" i="8"/>
  <c r="I316" i="8"/>
  <c r="O319" i="8"/>
  <c r="I321" i="8"/>
  <c r="O323" i="8"/>
  <c r="H325" i="8"/>
  <c r="H329" i="8"/>
  <c r="L330" i="8"/>
  <c r="L334" i="8"/>
  <c r="K337" i="8"/>
  <c r="O338" i="8"/>
  <c r="J344" i="8"/>
  <c r="H347" i="8"/>
  <c r="H350" i="8"/>
  <c r="K354" i="8"/>
  <c r="H360" i="8"/>
  <c r="K377" i="8"/>
  <c r="O387" i="8"/>
  <c r="C356" i="9"/>
  <c r="D367" i="9"/>
  <c r="C368" i="9"/>
  <c r="D379" i="9"/>
  <c r="I285" i="8"/>
  <c r="M294" i="8"/>
  <c r="I298" i="8"/>
  <c r="Q299" i="8"/>
  <c r="M306" i="8"/>
  <c r="L311" i="8"/>
  <c r="O313" i="8"/>
  <c r="H315" i="8"/>
  <c r="L317" i="8"/>
  <c r="H324" i="8"/>
  <c r="Q327" i="8"/>
  <c r="J329" i="8"/>
  <c r="M337" i="8"/>
  <c r="Q345" i="8"/>
  <c r="O348" i="8"/>
  <c r="I353" i="8"/>
  <c r="M361" i="8"/>
  <c r="M284" i="8"/>
  <c r="Q289" i="8"/>
  <c r="M295" i="8"/>
  <c r="I299" i="8"/>
  <c r="Q300" i="8"/>
  <c r="M307" i="8"/>
  <c r="M310" i="8"/>
  <c r="M311" i="8"/>
  <c r="O312" i="8"/>
  <c r="Q313" i="8"/>
  <c r="I315" i="8"/>
  <c r="M317" i="8"/>
  <c r="O318" i="8"/>
  <c r="I320" i="8"/>
  <c r="O322" i="8"/>
  <c r="L333" i="8"/>
  <c r="I339" i="8"/>
  <c r="O341" i="8"/>
  <c r="Q348" i="8"/>
  <c r="O351" i="8"/>
  <c r="J353" i="8"/>
  <c r="O354" i="8"/>
  <c r="K360" i="8"/>
  <c r="O361" i="8"/>
  <c r="Q368" i="8"/>
  <c r="K398" i="8"/>
  <c r="M296" i="8"/>
  <c r="I300" i="8"/>
  <c r="Q301" i="8"/>
  <c r="M308" i="8"/>
  <c r="M309" i="8"/>
  <c r="Q312" i="8"/>
  <c r="J315" i="8"/>
  <c r="M316" i="8"/>
  <c r="Q318" i="8"/>
  <c r="M321" i="8"/>
  <c r="J324" i="8"/>
  <c r="L325" i="8"/>
  <c r="O326" i="8"/>
  <c r="L329" i="8"/>
  <c r="H335" i="8"/>
  <c r="L336" i="8"/>
  <c r="J339" i="8"/>
  <c r="Q341" i="8"/>
  <c r="O344" i="8"/>
  <c r="L347" i="8"/>
  <c r="Q354" i="8"/>
  <c r="K363" i="8"/>
  <c r="K382" i="8"/>
  <c r="Q290" i="8"/>
  <c r="M297" i="8"/>
  <c r="I301" i="8"/>
  <c r="Q302" i="8"/>
  <c r="I314" i="8"/>
  <c r="Q326" i="8"/>
  <c r="M329" i="8"/>
  <c r="H331" i="8"/>
  <c r="I335" i="8"/>
  <c r="K343" i="8"/>
  <c r="Q344" i="8"/>
  <c r="M347" i="8"/>
  <c r="M350" i="8"/>
  <c r="I359" i="8"/>
  <c r="H381" i="8"/>
  <c r="Q286" i="8"/>
  <c r="Q291" i="8"/>
  <c r="M298" i="8"/>
  <c r="I302" i="8"/>
  <c r="Q303" i="8"/>
  <c r="I313" i="8"/>
  <c r="I319" i="8"/>
  <c r="L320" i="8"/>
  <c r="O321" i="8"/>
  <c r="I323" i="8"/>
  <c r="L324" i="8"/>
  <c r="K328" i="8"/>
  <c r="O329" i="8"/>
  <c r="H338" i="8"/>
  <c r="L339" i="8"/>
  <c r="K346" i="8"/>
  <c r="O350" i="8"/>
  <c r="O357" i="8"/>
  <c r="K394" i="8"/>
  <c r="I291" i="8"/>
  <c r="Q292" i="8"/>
  <c r="M299" i="8"/>
  <c r="I303" i="8"/>
  <c r="Q304" i="8"/>
  <c r="Q311" i="8"/>
  <c r="M315" i="8"/>
  <c r="Q317" i="8"/>
  <c r="M320" i="8"/>
  <c r="Q321" i="8"/>
  <c r="L328" i="8"/>
  <c r="Q329" i="8"/>
  <c r="M332" i="8"/>
  <c r="I338" i="8"/>
  <c r="J342" i="8"/>
  <c r="M343" i="8"/>
  <c r="K349" i="8"/>
  <c r="Q350" i="8"/>
  <c r="M356" i="8"/>
  <c r="Q357" i="8"/>
  <c r="O363" i="8"/>
  <c r="O379" i="8"/>
  <c r="H393" i="8"/>
  <c r="I292" i="8"/>
  <c r="Q293" i="8"/>
  <c r="M300" i="8"/>
  <c r="I304" i="8"/>
  <c r="Q305" i="8"/>
  <c r="O310" i="8"/>
  <c r="H312" i="8"/>
  <c r="L314" i="8"/>
  <c r="O316" i="8"/>
  <c r="H318" i="8"/>
  <c r="M328" i="8"/>
  <c r="H334" i="8"/>
  <c r="Q336" i="8"/>
  <c r="J338" i="8"/>
  <c r="M346" i="8"/>
  <c r="K352" i="8"/>
  <c r="Q283" i="8"/>
  <c r="M290" i="8"/>
  <c r="I293" i="8"/>
  <c r="Q294" i="8"/>
  <c r="M301" i="8"/>
  <c r="I305" i="8"/>
  <c r="Q306" i="8"/>
  <c r="Q309" i="8"/>
  <c r="Q310" i="8"/>
  <c r="I312" i="8"/>
  <c r="M314" i="8"/>
  <c r="O315" i="8"/>
  <c r="Q316" i="8"/>
  <c r="I318" i="8"/>
  <c r="I322" i="8"/>
  <c r="I330" i="8"/>
  <c r="O332" i="8"/>
  <c r="L342" i="8"/>
  <c r="I348" i="8"/>
  <c r="L352" i="8"/>
  <c r="M359" i="8"/>
  <c r="O366" i="8"/>
  <c r="K390" i="8"/>
  <c r="I294" i="8"/>
  <c r="Q295" i="8"/>
  <c r="M302" i="8"/>
  <c r="I306" i="8"/>
  <c r="Q307" i="8"/>
  <c r="Q308" i="8"/>
  <c r="J312" i="8"/>
  <c r="M313" i="8"/>
  <c r="Q315" i="8"/>
  <c r="J318" i="8"/>
  <c r="M319" i="8"/>
  <c r="Q320" i="8"/>
  <c r="M323" i="8"/>
  <c r="I326" i="8"/>
  <c r="L327" i="8"/>
  <c r="J330" i="8"/>
  <c r="O335" i="8"/>
  <c r="L338" i="8"/>
  <c r="H344" i="8"/>
  <c r="J348" i="8"/>
  <c r="O349" i="8"/>
  <c r="J351" i="8"/>
  <c r="M352" i="8"/>
  <c r="I354" i="8"/>
  <c r="M355" i="8"/>
  <c r="Q356" i="8"/>
  <c r="J371" i="8"/>
  <c r="H330" i="8"/>
  <c r="H339" i="8"/>
  <c r="J347" i="8"/>
  <c r="O360" i="8"/>
  <c r="J372" i="8"/>
  <c r="K378" i="8"/>
  <c r="L383" i="8"/>
  <c r="O388" i="8"/>
  <c r="L395" i="8"/>
  <c r="K329" i="8"/>
  <c r="K338" i="8"/>
  <c r="K347" i="8"/>
  <c r="H354" i="8"/>
  <c r="K372" i="8"/>
  <c r="J377" i="8"/>
  <c r="Q380" i="8"/>
  <c r="J386" i="8"/>
  <c r="J390" i="8"/>
  <c r="J398" i="8"/>
  <c r="O331" i="8"/>
  <c r="O340" i="8"/>
  <c r="K353" i="8"/>
  <c r="J359" i="8"/>
  <c r="O364" i="8"/>
  <c r="O367" i="8"/>
  <c r="H369" i="8"/>
  <c r="K371" i="8"/>
  <c r="Q374" i="8"/>
  <c r="L377" i="8"/>
  <c r="O378" i="8"/>
  <c r="L386" i="8"/>
  <c r="O391" i="8"/>
  <c r="L398" i="8"/>
  <c r="D96" i="9"/>
  <c r="H327" i="8"/>
  <c r="H336" i="8"/>
  <c r="H345" i="8"/>
  <c r="L353" i="8"/>
  <c r="O355" i="8"/>
  <c r="K359" i="8"/>
  <c r="J360" i="8"/>
  <c r="Q362" i="8"/>
  <c r="K370" i="8"/>
  <c r="L371" i="8"/>
  <c r="O372" i="8"/>
  <c r="O373" i="8"/>
  <c r="H375" i="8"/>
  <c r="K376" i="8"/>
  <c r="J381" i="8"/>
  <c r="Q383" i="8"/>
  <c r="J389" i="8"/>
  <c r="J393" i="8"/>
  <c r="M398" i="8"/>
  <c r="D297" i="9"/>
  <c r="C286" i="9"/>
  <c r="K326" i="8"/>
  <c r="K335" i="8"/>
  <c r="K344" i="8"/>
  <c r="L359" i="8"/>
  <c r="H363" i="8"/>
  <c r="Q365" i="8"/>
  <c r="J369" i="8"/>
  <c r="K381" i="8"/>
  <c r="H384" i="8"/>
  <c r="K385" i="8"/>
  <c r="K389" i="8"/>
  <c r="O390" i="8"/>
  <c r="K393" i="8"/>
  <c r="H396" i="8"/>
  <c r="K397" i="8"/>
  <c r="L326" i="8"/>
  <c r="L335" i="8"/>
  <c r="L344" i="8"/>
  <c r="H351" i="8"/>
  <c r="K361" i="8"/>
  <c r="H366" i="8"/>
  <c r="K369" i="8"/>
  <c r="J375" i="8"/>
  <c r="J380" i="8"/>
  <c r="O382" i="8"/>
  <c r="L389" i="8"/>
  <c r="O394" i="8"/>
  <c r="D108" i="9"/>
  <c r="C97" i="9"/>
  <c r="C158" i="9"/>
  <c r="D169" i="9"/>
  <c r="C182" i="9"/>
  <c r="D193" i="9"/>
  <c r="C206" i="9"/>
  <c r="D217" i="9"/>
  <c r="D241" i="9"/>
  <c r="C230" i="9"/>
  <c r="C276" i="9"/>
  <c r="D287" i="9"/>
  <c r="O328" i="8"/>
  <c r="O337" i="8"/>
  <c r="O346" i="8"/>
  <c r="J350" i="8"/>
  <c r="J362" i="8"/>
  <c r="J363" i="8"/>
  <c r="J368" i="8"/>
  <c r="K375" i="8"/>
  <c r="K380" i="8"/>
  <c r="J384" i="8"/>
  <c r="Q386" i="8"/>
  <c r="J392" i="8"/>
  <c r="J396" i="8"/>
  <c r="D80" i="9"/>
  <c r="C128" i="9"/>
  <c r="D139" i="9"/>
  <c r="H333" i="8"/>
  <c r="H342" i="8"/>
  <c r="K350" i="8"/>
  <c r="H357" i="8"/>
  <c r="K362" i="8"/>
  <c r="K364" i="8"/>
  <c r="J365" i="8"/>
  <c r="J366" i="8"/>
  <c r="K367" i="8"/>
  <c r="K368" i="8"/>
  <c r="J374" i="8"/>
  <c r="Q377" i="8"/>
  <c r="L380" i="8"/>
  <c r="O381" i="8"/>
  <c r="K384" i="8"/>
  <c r="H387" i="8"/>
  <c r="K388" i="8"/>
  <c r="K392" i="8"/>
  <c r="O393" i="8"/>
  <c r="K396" i="8"/>
  <c r="G4" i="9"/>
  <c r="G2" i="9"/>
  <c r="K323" i="8"/>
  <c r="K332" i="8"/>
  <c r="K341" i="8"/>
  <c r="L350" i="8"/>
  <c r="O352" i="8"/>
  <c r="J356" i="8"/>
  <c r="L362" i="8"/>
  <c r="K365" i="8"/>
  <c r="K366" i="8"/>
  <c r="L368" i="8"/>
  <c r="Q371" i="8"/>
  <c r="K374" i="8"/>
  <c r="O376" i="8"/>
  <c r="H378" i="8"/>
  <c r="K379" i="8"/>
  <c r="O385" i="8"/>
  <c r="L392" i="8"/>
  <c r="O397" i="8"/>
  <c r="G3" i="9"/>
  <c r="D141" i="9"/>
  <c r="L323" i="8"/>
  <c r="L332" i="8"/>
  <c r="L341" i="8"/>
  <c r="K356" i="8"/>
  <c r="J357" i="8"/>
  <c r="O358" i="8"/>
  <c r="L365" i="8"/>
  <c r="O369" i="8"/>
  <c r="O370" i="8"/>
  <c r="H372" i="8"/>
  <c r="K373" i="8"/>
  <c r="L374" i="8"/>
  <c r="O375" i="8"/>
  <c r="J383" i="8"/>
  <c r="J387" i="8"/>
  <c r="Q389" i="8"/>
  <c r="J395" i="8"/>
  <c r="D92" i="9"/>
  <c r="C81" i="9"/>
  <c r="C150" i="9"/>
  <c r="D161" i="9"/>
  <c r="C174" i="9"/>
  <c r="D185" i="9"/>
  <c r="C198" i="9"/>
  <c r="D209" i="9"/>
  <c r="C222" i="9"/>
  <c r="D233" i="9"/>
  <c r="D268" i="9"/>
  <c r="C257" i="9"/>
  <c r="O325" i="8"/>
  <c r="O334" i="8"/>
  <c r="O343" i="8"/>
  <c r="H348" i="8"/>
  <c r="L356" i="8"/>
  <c r="J378" i="8"/>
  <c r="K383" i="8"/>
  <c r="O384" i="8"/>
  <c r="K387" i="8"/>
  <c r="H390" i="8"/>
  <c r="K391" i="8"/>
  <c r="K395" i="8"/>
  <c r="O396" i="8"/>
  <c r="D64" i="9"/>
  <c r="C247" i="9"/>
  <c r="D258" i="9"/>
  <c r="D52" i="9"/>
  <c r="D57" i="9"/>
  <c r="D62" i="9"/>
  <c r="D68" i="9"/>
  <c r="D73" i="9"/>
  <c r="D78" i="9"/>
  <c r="D84" i="9"/>
  <c r="D89" i="9"/>
  <c r="D100" i="9"/>
  <c r="C120" i="9"/>
  <c r="D131" i="9"/>
  <c r="D125" i="9"/>
  <c r="C148" i="9"/>
  <c r="D159" i="9"/>
  <c r="C156" i="9"/>
  <c r="D167" i="9"/>
  <c r="C164" i="9"/>
  <c r="D175" i="9"/>
  <c r="C172" i="9"/>
  <c r="D183" i="9"/>
  <c r="C180" i="9"/>
  <c r="D191" i="9"/>
  <c r="C188" i="9"/>
  <c r="D199" i="9"/>
  <c r="C196" i="9"/>
  <c r="D207" i="9"/>
  <c r="C204" i="9"/>
  <c r="D215" i="9"/>
  <c r="C212" i="9"/>
  <c r="D223" i="9"/>
  <c r="C220" i="9"/>
  <c r="D231" i="9"/>
  <c r="C228" i="9"/>
  <c r="D239" i="9"/>
  <c r="C236" i="9"/>
  <c r="D247" i="9"/>
  <c r="D257" i="9"/>
  <c r="C246" i="9"/>
  <c r="C255" i="9"/>
  <c r="D266" i="9"/>
  <c r="C273" i="9"/>
  <c r="C284" i="9"/>
  <c r="D295" i="9"/>
  <c r="D305" i="9"/>
  <c r="C294" i="9"/>
  <c r="D317" i="9"/>
  <c r="C306" i="9"/>
  <c r="D329" i="9"/>
  <c r="C318" i="9"/>
  <c r="D341" i="9"/>
  <c r="C330" i="9"/>
  <c r="D353" i="9"/>
  <c r="C342" i="9"/>
  <c r="D365" i="9"/>
  <c r="C354" i="9"/>
  <c r="D377" i="9"/>
  <c r="C366" i="9"/>
  <c r="D389" i="9"/>
  <c r="C378" i="9"/>
  <c r="C64" i="9"/>
  <c r="D75" i="9"/>
  <c r="C80" i="9"/>
  <c r="D91" i="9"/>
  <c r="C96" i="9"/>
  <c r="D107" i="9"/>
  <c r="C107" i="9"/>
  <c r="D118" i="9"/>
  <c r="C127" i="9"/>
  <c r="D138" i="9"/>
  <c r="C256" i="9"/>
  <c r="D267" i="9"/>
  <c r="D277" i="9"/>
  <c r="C266" i="9"/>
  <c r="C275" i="9"/>
  <c r="D286" i="9"/>
  <c r="C295" i="9"/>
  <c r="D306" i="9"/>
  <c r="C307" i="9"/>
  <c r="D318" i="9"/>
  <c r="C319" i="9"/>
  <c r="D330" i="9"/>
  <c r="C331" i="9"/>
  <c r="D342" i="9"/>
  <c r="C343" i="9"/>
  <c r="D354" i="9"/>
  <c r="C355" i="9"/>
  <c r="D366" i="9"/>
  <c r="C367" i="9"/>
  <c r="D378" i="9"/>
  <c r="C379" i="9"/>
  <c r="D390" i="9"/>
  <c r="D58" i="9"/>
  <c r="C108" i="9"/>
  <c r="D119" i="9"/>
  <c r="D113" i="9"/>
  <c r="C122" i="9"/>
  <c r="C135" i="9"/>
  <c r="D146" i="9"/>
  <c r="C141" i="9"/>
  <c r="C149" i="9"/>
  <c r="C157" i="9"/>
  <c r="C165" i="9"/>
  <c r="C173" i="9"/>
  <c r="C181" i="9"/>
  <c r="C189" i="9"/>
  <c r="C197" i="9"/>
  <c r="C205" i="9"/>
  <c r="C213" i="9"/>
  <c r="C221" i="9"/>
  <c r="C229" i="9"/>
  <c r="C237" i="9"/>
  <c r="C248" i="9"/>
  <c r="D259" i="9"/>
  <c r="D269" i="9"/>
  <c r="C258" i="9"/>
  <c r="C267" i="9"/>
  <c r="D278" i="9"/>
  <c r="D288" i="9"/>
  <c r="C285" i="9"/>
  <c r="C297" i="9"/>
  <c r="D308" i="9"/>
  <c r="C309" i="9"/>
  <c r="D320" i="9"/>
  <c r="C321" i="9"/>
  <c r="D332" i="9"/>
  <c r="C333" i="9"/>
  <c r="D344" i="9"/>
  <c r="C345" i="9"/>
  <c r="D356" i="9"/>
  <c r="C357" i="9"/>
  <c r="D368" i="9"/>
  <c r="C369" i="9"/>
  <c r="D380" i="9"/>
  <c r="C11" i="9"/>
  <c r="C45" i="9"/>
  <c r="C49" i="9"/>
  <c r="C55" i="9"/>
  <c r="C60" i="9"/>
  <c r="D71" i="9"/>
  <c r="C71" i="9"/>
  <c r="C76" i="9"/>
  <c r="D87" i="9"/>
  <c r="C87" i="9"/>
  <c r="C92" i="9"/>
  <c r="D103" i="9"/>
  <c r="C103" i="9"/>
  <c r="D114" i="9"/>
  <c r="C115" i="9"/>
  <c r="D126" i="9"/>
  <c r="C121" i="9"/>
  <c r="D128" i="9"/>
  <c r="C136" i="9"/>
  <c r="D147" i="9"/>
  <c r="D149" i="9"/>
  <c r="D157" i="9"/>
  <c r="D165" i="9"/>
  <c r="D173" i="9"/>
  <c r="D181" i="9"/>
  <c r="D189" i="9"/>
  <c r="D197" i="9"/>
  <c r="D205" i="9"/>
  <c r="D213" i="9"/>
  <c r="D221" i="9"/>
  <c r="D229" i="9"/>
  <c r="C239" i="9"/>
  <c r="D250" i="9"/>
  <c r="C268" i="9"/>
  <c r="D279" i="9"/>
  <c r="D289" i="9"/>
  <c r="C278" i="9"/>
  <c r="C287" i="9"/>
  <c r="D298" i="9"/>
  <c r="D309" i="9"/>
  <c r="C298" i="9"/>
  <c r="D321" i="9"/>
  <c r="C310" i="9"/>
  <c r="D333" i="9"/>
  <c r="C322" i="9"/>
  <c r="D345" i="9"/>
  <c r="C334" i="9"/>
  <c r="D357" i="9"/>
  <c r="C346" i="9"/>
  <c r="D369" i="9"/>
  <c r="C358" i="9"/>
  <c r="D381" i="9"/>
  <c r="C370" i="9"/>
  <c r="C54" i="9"/>
  <c r="C70" i="9"/>
  <c r="C86" i="9"/>
  <c r="C116" i="9"/>
  <c r="D127" i="9"/>
  <c r="D121" i="9"/>
  <c r="C130" i="9"/>
  <c r="D148" i="9"/>
  <c r="C143" i="9"/>
  <c r="D154" i="9"/>
  <c r="C151" i="9"/>
  <c r="D162" i="9"/>
  <c r="C159" i="9"/>
  <c r="D170" i="9"/>
  <c r="C167" i="9"/>
  <c r="D178" i="9"/>
  <c r="C175" i="9"/>
  <c r="D186" i="9"/>
  <c r="C183" i="9"/>
  <c r="D194" i="9"/>
  <c r="C191" i="9"/>
  <c r="D202" i="9"/>
  <c r="C199" i="9"/>
  <c r="D210" i="9"/>
  <c r="C207" i="9"/>
  <c r="D218" i="9"/>
  <c r="C215" i="9"/>
  <c r="D226" i="9"/>
  <c r="C223" i="9"/>
  <c r="D234" i="9"/>
  <c r="C231" i="9"/>
  <c r="D242" i="9"/>
  <c r="C240" i="9"/>
  <c r="D251" i="9"/>
  <c r="D261" i="9"/>
  <c r="C250" i="9"/>
  <c r="C259" i="9"/>
  <c r="D270" i="9"/>
  <c r="D280" i="9"/>
  <c r="C277" i="9"/>
  <c r="C288" i="9"/>
  <c r="D299" i="9"/>
  <c r="C299" i="9"/>
  <c r="D310" i="9"/>
  <c r="C311" i="9"/>
  <c r="D322" i="9"/>
  <c r="C323" i="9"/>
  <c r="D334" i="9"/>
  <c r="C335" i="9"/>
  <c r="D346" i="9"/>
  <c r="C347" i="9"/>
  <c r="D358" i="9"/>
  <c r="C359" i="9"/>
  <c r="D370" i="9"/>
  <c r="C371" i="9"/>
  <c r="D382" i="9"/>
  <c r="D54" i="9"/>
  <c r="D70" i="9"/>
  <c r="D86" i="9"/>
  <c r="D102" i="9"/>
  <c r="C123" i="9"/>
  <c r="D134" i="9"/>
  <c r="D136" i="9"/>
  <c r="C144" i="9"/>
  <c r="D155" i="9"/>
  <c r="C152" i="9"/>
  <c r="D163" i="9"/>
  <c r="C160" i="9"/>
  <c r="D171" i="9"/>
  <c r="C168" i="9"/>
  <c r="D179" i="9"/>
  <c r="C176" i="9"/>
  <c r="D187" i="9"/>
  <c r="C184" i="9"/>
  <c r="D195" i="9"/>
  <c r="C192" i="9"/>
  <c r="D203" i="9"/>
  <c r="C200" i="9"/>
  <c r="D211" i="9"/>
  <c r="C208" i="9"/>
  <c r="D219" i="9"/>
  <c r="C216" i="9"/>
  <c r="D227" i="9"/>
  <c r="C224" i="9"/>
  <c r="D235" i="9"/>
  <c r="C232" i="9"/>
  <c r="D243" i="9"/>
  <c r="C260" i="9"/>
  <c r="D271" i="9"/>
  <c r="D281" i="9"/>
  <c r="C270" i="9"/>
  <c r="C279" i="9"/>
  <c r="D290" i="9"/>
  <c r="C300" i="9"/>
  <c r="D311" i="9"/>
  <c r="C312" i="9"/>
  <c r="D323" i="9"/>
  <c r="C324" i="9"/>
  <c r="D335" i="9"/>
  <c r="C336" i="9"/>
  <c r="D347" i="9"/>
  <c r="C348" i="9"/>
  <c r="D359" i="9"/>
  <c r="C360" i="9"/>
  <c r="D371" i="9"/>
  <c r="C372" i="9"/>
  <c r="D383" i="9"/>
  <c r="C18" i="9"/>
  <c r="C22" i="9"/>
  <c r="C26" i="9"/>
  <c r="C50" i="9"/>
  <c r="C56" i="9"/>
  <c r="D67" i="9"/>
  <c r="C67" i="9"/>
  <c r="C72" i="9"/>
  <c r="D83" i="9"/>
  <c r="C83" i="9"/>
  <c r="C88" i="9"/>
  <c r="D99" i="9"/>
  <c r="C99" i="9"/>
  <c r="D110" i="9"/>
  <c r="C104" i="9"/>
  <c r="D115" i="9"/>
  <c r="C109" i="9"/>
  <c r="D116" i="9"/>
  <c r="C124" i="9"/>
  <c r="D135" i="9"/>
  <c r="D129" i="9"/>
  <c r="D156" i="9"/>
  <c r="D164" i="9"/>
  <c r="D172" i="9"/>
  <c r="D180" i="9"/>
  <c r="D188" i="9"/>
  <c r="D196" i="9"/>
  <c r="D204" i="9"/>
  <c r="D212" i="9"/>
  <c r="D244" i="9"/>
  <c r="D253" i="9"/>
  <c r="C242" i="9"/>
  <c r="C251" i="9"/>
  <c r="D262" i="9"/>
  <c r="D272" i="9"/>
  <c r="C269" i="9"/>
  <c r="C280" i="9"/>
  <c r="D291" i="9"/>
  <c r="D301" i="9"/>
  <c r="C290" i="9"/>
  <c r="C301" i="9"/>
  <c r="D312" i="9"/>
  <c r="C313" i="9"/>
  <c r="D324" i="9"/>
  <c r="C325" i="9"/>
  <c r="D336" i="9"/>
  <c r="C337" i="9"/>
  <c r="D348" i="9"/>
  <c r="C349" i="9"/>
  <c r="D360" i="9"/>
  <c r="C361" i="9"/>
  <c r="D372" i="9"/>
  <c r="C373" i="9"/>
  <c r="D384" i="9"/>
  <c r="D18" i="9"/>
  <c r="C131" i="9"/>
  <c r="D142" i="9"/>
  <c r="D237" i="9"/>
  <c r="C226" i="9"/>
  <c r="D245" i="9"/>
  <c r="C234" i="9"/>
  <c r="C241" i="9"/>
  <c r="C252" i="9"/>
  <c r="D263" i="9"/>
  <c r="D273" i="9"/>
  <c r="C262" i="9"/>
  <c r="C271" i="9"/>
  <c r="D282" i="9"/>
  <c r="C289" i="9"/>
  <c r="D313" i="9"/>
  <c r="C302" i="9"/>
  <c r="D325" i="9"/>
  <c r="C314" i="9"/>
  <c r="D337" i="9"/>
  <c r="C326" i="9"/>
  <c r="D349" i="9"/>
  <c r="C338" i="9"/>
  <c r="D361" i="9"/>
  <c r="C350" i="9"/>
  <c r="D373" i="9"/>
  <c r="C362" i="9"/>
  <c r="D385" i="9"/>
  <c r="C374" i="9"/>
  <c r="C52" i="9"/>
  <c r="D63" i="9"/>
  <c r="D66" i="9"/>
  <c r="D82" i="9"/>
  <c r="D98" i="9"/>
  <c r="C111" i="9"/>
  <c r="D122" i="9"/>
  <c r="C132" i="9"/>
  <c r="D143" i="9"/>
  <c r="C145" i="9"/>
  <c r="C153" i="9"/>
  <c r="C161" i="9"/>
  <c r="C169" i="9"/>
  <c r="C177" i="9"/>
  <c r="C185" i="9"/>
  <c r="C193" i="9"/>
  <c r="C201" i="9"/>
  <c r="C209" i="9"/>
  <c r="C217" i="9"/>
  <c r="C225" i="9"/>
  <c r="C233" i="9"/>
  <c r="C243" i="9"/>
  <c r="D254" i="9"/>
  <c r="C261" i="9"/>
  <c r="C272" i="9"/>
  <c r="D283" i="9"/>
  <c r="D293" i="9"/>
  <c r="C282" i="9"/>
  <c r="C291" i="9"/>
  <c r="D302" i="9"/>
  <c r="C303" i="9"/>
  <c r="D314" i="9"/>
  <c r="C315" i="9"/>
  <c r="D326" i="9"/>
  <c r="C327" i="9"/>
  <c r="D338" i="9"/>
  <c r="C339" i="9"/>
  <c r="D350" i="9"/>
  <c r="C351" i="9"/>
  <c r="D362" i="9"/>
  <c r="C363" i="9"/>
  <c r="D374" i="9"/>
  <c r="C375" i="9"/>
  <c r="D386" i="9"/>
  <c r="C387" i="9"/>
  <c r="C63" i="9"/>
  <c r="C68" i="9"/>
  <c r="D79" i="9"/>
  <c r="C79" i="9"/>
  <c r="C84" i="9"/>
  <c r="D95" i="9"/>
  <c r="C95" i="9"/>
  <c r="C100" i="9"/>
  <c r="D111" i="9"/>
  <c r="C106" i="9"/>
  <c r="C112" i="9"/>
  <c r="D123" i="9"/>
  <c r="D117" i="9"/>
  <c r="C126" i="9"/>
  <c r="D144" i="9"/>
  <c r="C139" i="9"/>
  <c r="D150" i="9"/>
  <c r="D145" i="9"/>
  <c r="C244" i="9"/>
  <c r="D255" i="9"/>
  <c r="D265" i="9"/>
  <c r="C254" i="9"/>
  <c r="C263" i="9"/>
  <c r="D274" i="9"/>
  <c r="C281" i="9"/>
  <c r="C292" i="9"/>
  <c r="D303" i="9"/>
  <c r="C304" i="9"/>
  <c r="D315" i="9"/>
  <c r="C316" i="9"/>
  <c r="D327" i="9"/>
  <c r="C328" i="9"/>
  <c r="D339" i="9"/>
  <c r="C340" i="9"/>
  <c r="D351" i="9"/>
  <c r="C352" i="9"/>
  <c r="D363" i="9"/>
  <c r="C364" i="9"/>
  <c r="D375" i="9"/>
  <c r="C376" i="9"/>
  <c r="D387" i="9"/>
  <c r="D19" i="9"/>
  <c r="C62" i="9"/>
  <c r="C78" i="9"/>
  <c r="C94" i="9"/>
  <c r="C119" i="9"/>
  <c r="D130" i="9"/>
  <c r="C140" i="9"/>
  <c r="D151" i="9"/>
  <c r="C147" i="9"/>
  <c r="D158" i="9"/>
  <c r="C155" i="9"/>
  <c r="D166" i="9"/>
  <c r="C163" i="9"/>
  <c r="D174" i="9"/>
  <c r="C171" i="9"/>
  <c r="D182" i="9"/>
  <c r="C179" i="9"/>
  <c r="D190" i="9"/>
  <c r="C187" i="9"/>
  <c r="D198" i="9"/>
  <c r="C195" i="9"/>
  <c r="D206" i="9"/>
  <c r="C203" i="9"/>
  <c r="D214" i="9"/>
  <c r="C211" i="9"/>
  <c r="D222" i="9"/>
  <c r="C219" i="9"/>
  <c r="D230" i="9"/>
  <c r="C227" i="9"/>
  <c r="D238" i="9"/>
  <c r="C235" i="9"/>
  <c r="D246" i="9"/>
  <c r="D256" i="9"/>
  <c r="C253" i="9"/>
  <c r="C264" i="9"/>
  <c r="D275" i="9"/>
  <c r="D285" i="9"/>
  <c r="C274" i="9"/>
  <c r="C283" i="9"/>
  <c r="D294" i="9"/>
  <c r="C293" i="9"/>
  <c r="D304" i="9"/>
  <c r="C305" i="9"/>
  <c r="D316" i="9"/>
  <c r="C317" i="9"/>
  <c r="D328" i="9"/>
  <c r="C329" i="9"/>
  <c r="D340" i="9"/>
  <c r="C341" i="9"/>
  <c r="D352" i="9"/>
  <c r="C353" i="9"/>
  <c r="D364" i="9"/>
  <c r="C365" i="9"/>
  <c r="D376" i="9"/>
  <c r="C377" i="9"/>
  <c r="D388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<sst xmlns="http://schemas.openxmlformats.org/spreadsheetml/2006/main" count="1236" uniqueCount="582">
  <si>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</si>
  <si>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</si>
  <si>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</si>
  <si>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</si>
  <si>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</si>
  <si>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</si>
  <si>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</si>
  <si>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</si>
  <si>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</si>
  <si>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</si>
  <si>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</si>
  <si>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</si>
  <si>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</si>
  <si>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</si>
  <si>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</si>
  <si>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</si>
  <si>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</si>
  <si>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</si>
  <si>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</si>
  <si>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</si>
  <si>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</si>
  <si>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</si>
  <si>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</si>
  <si>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</si>
  <si>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</si>
  <si>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</si>
  <si>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</si>
  <si>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</si>
  <si>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</si>
  <si>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</si>
  <si>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</si>
  <si>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</si>
  <si>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</si>
  <si>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</si>
  <si>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</si>
  <si>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</si>
  <si>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</si>
  <si>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</si>
  <si>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</si>
  <si>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</si>
  <si>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</si>
  <si>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</si>
  <si>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</si>
  <si>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</si>
  <si>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</si>
  <si>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</si>
  <si>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</si>
  <si>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</si>
  <si>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</si>
  <si>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</si>
  <si>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</si>
  <si>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</si>
  <si>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</si>
  <si>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</si>
  <si>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</si>
  <si>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</si>
  <si>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</si>
  <si>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</si>
  <si>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</si>
  <si>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</si>
  <si>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</si>
  <si>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</si>
  <si>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</si>
  <si>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</si>
  <si>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</si>
  <si>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</si>
  <si>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</si>
  <si>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</si>
  <si>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</si>
  <si>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</si>
  <si>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</si>
  <si>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</si>
  <si>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</si>
  <si>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</si>
  <si>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</si>
  <si>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</si>
  <si>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</si>
  <si>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</si>
  <si>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</si>
  <si>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</si>
  <si>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</si>
  <si>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</si>
  <si>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</si>
  <si>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</si>
  <si>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</si>
  <si>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</si>
  <si>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</si>
  <si>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</si>
  <si>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</si>
  <si>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</si>
  <si>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</si>
  <si>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</si>
  <si>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</si>
  <si>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</si>
  <si>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</si>
  <si>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</si>
  <si>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</si>
  <si>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</si>
  <si>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</si>
  <si>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</si>
  <si>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</si>
  <si>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</si>
  <si>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</si>
  <si>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</si>
  <si>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</si>
  <si>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</si>
  <si>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</si>
  <si>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</si>
  <si>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</si>
  <si>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</si>
  <si>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</si>
  <si>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</si>
  <si>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</si>
  <si>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</si>
  <si>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</si>
  <si>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</si>
  <si>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</si>
  <si>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</si>
  <si>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</si>
  <si>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</si>
  <si>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</si>
  <si>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</si>
  <si>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</si>
  <si>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</si>
  <si>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</si>
  <si>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</si>
  <si>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</si>
  <si>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</si>
  <si>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</si>
  <si>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</si>
  <si>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</si>
  <si>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</si>
  <si>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</si>
  <si>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</si>
  <si>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</si>
  <si>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</si>
  <si>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</si>
  <si>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</si>
  <si>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</si>
  <si>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</si>
  <si>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</si>
  <si>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</si>
  <si>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</si>
  <si>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</si>
  <si>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</si>
  <si>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</si>
  <si>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</si>
  <si>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</si>
  <si>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</si>
  <si>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</si>
  <si>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</si>
  <si>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</si>
  <si>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</si>
  <si>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</si>
  <si>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</si>
  <si>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</si>
  <si>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</si>
  <si>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</si>
  <si>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</si>
  <si>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</si>
  <si>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</si>
  <si>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</si>
  <si>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</si>
  <si>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</si>
  <si>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</si>
  <si>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</si>
  <si>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</si>
  <si>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</si>
  <si>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</si>
  <si>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</si>
  <si>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</si>
  <si>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</si>
  <si>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</si>
  <si>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</si>
  <si>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</si>
  <si>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</si>
  <si>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</si>
  <si>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</si>
  <si>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</si>
  <si>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</si>
  <si>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</si>
  <si>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</si>
  <si>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</si>
  <si>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</si>
  <si>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</si>
  <si>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</si>
  <si>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</si>
  <si>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</si>
  <si>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</si>
  <si>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</si>
  <si>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</si>
  <si>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</si>
  <si>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</si>
  <si>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</si>
  <si>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</si>
  <si>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</si>
  <si>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</si>
  <si>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</si>
  <si>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</si>
  <si>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</si>
  <si>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</si>
  <si>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</si>
  <si>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</si>
  <si>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</si>
  <si>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</si>
  <si>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</si>
  <si>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</si>
  <si>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</si>
  <si>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</si>
  <si>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</si>
  <si>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</si>
  <si>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</si>
  <si>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</si>
  <si>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</si>
  <si>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</si>
  <si>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</si>
  <si>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</si>
  <si>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</si>
  <si>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</si>
  <si>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</si>
  <si>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</si>
  <si>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</si>
  <si>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</si>
  <si>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</si>
  <si>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</si>
  <si>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</si>
  <si>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</si>
  <si>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</si>
  <si>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</si>
  <si>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</si>
  <si>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</si>
  <si>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</si>
  <si>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</si>
  <si>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</si>
  <si>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</si>
  <si>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</si>
  <si>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</si>
  <si>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</si>
  <si>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</si>
  <si>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</si>
  <si>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</si>
  <si>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</si>
  <si>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</si>
  <si>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</si>
  <si>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</si>
  <si>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</si>
  <si>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</si>
  <si>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</si>
  <si>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</si>
  <si>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</si>
  <si>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</si>
  <si>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</si>
  <si>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</si>
  <si>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</si>
  <si>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</si>
  <si>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</si>
  <si>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</si>
  <si>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</si>
  <si>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</si>
  <si>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</si>
  <si>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</si>
  <si>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</si>
  <si>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</si>
  <si>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</si>
  <si>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</si>
  <si>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</si>
  <si>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</si>
  <si>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</si>
  <si>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</si>
  <si>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</si>
  <si>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</si>
  <si>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</si>
  <si>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</si>
  <si>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</si>
  <si>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</si>
  <si>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</si>
  <si>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</si>
  <si>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</si>
  <si>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</si>
  <si>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</si>
  <si>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</si>
  <si>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</si>
  <si>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</si>
  <si>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</si>
  <si>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</si>
  <si>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</si>
  <si>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</si>
  <si>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</si>
  <si>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</si>
  <si>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</si>
  <si>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</si>
  <si>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</si>
  <si>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</si>
  <si>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</si>
  <si>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</si>
  <si>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</si>
  <si>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</si>
  <si>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</si>
  <si>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</si>
  <si>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</si>
  <si>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</si>
  <si>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</si>
  <si>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</si>
  <si>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</si>
  <si>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</si>
  <si>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</si>
  <si>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</si>
  <si>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</si>
  <si>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</si>
  <si>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</si>
  <si>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</si>
  <si>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</si>
  <si>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</si>
  <si>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</si>
  <si>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</si>
  <si>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</si>
  <si>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</si>
  <si>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</si>
  <si>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</si>
  <si>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</si>
  <si>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</si>
  <si>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</si>
  <si>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</si>
  <si>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</si>
  <si>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</si>
  <si>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</si>
  <si>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</si>
  <si>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</si>
  <si>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</si>
  <si>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</si>
  <si>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</si>
  <si>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</si>
  <si>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</si>
  <si>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</si>
  <si>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</si>
  <si>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</si>
  <si>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</si>
  <si>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</si>
  <si>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</si>
  <si>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</si>
  <si>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</si>
  <si>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</si>
  <si>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</si>
  <si>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</si>
  <si>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</si>
  <si>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</si>
  <si>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</si>
  <si>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</si>
  <si>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</si>
  <si>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</si>
  <si>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</si>
  <si>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</si>
  <si>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</si>
  <si>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</si>
  <si>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</si>
  <si>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</si>
  <si>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</si>
  <si>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</si>
  <si>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</si>
  <si>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</si>
  <si>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</si>
  <si>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</si>
  <si>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</si>
  <si>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</si>
  <si>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</si>
  <si>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</si>
  <si>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</si>
  <si>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</si>
  <si>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</si>
  <si>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</si>
  <si>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</si>
  <si>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</si>
  <si>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</si>
  <si>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</si>
  <si>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</si>
  <si>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</si>
  <si>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</si>
  <si>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</si>
  <si>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</si>
  <si>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</si>
  <si>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</si>
  <si>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</si>
  <si>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</si>
  <si>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</si>
  <si>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</si>
  <si>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</si>
  <si>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</si>
  <si>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</si>
  <si>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</si>
  <si>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</si>
  <si>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</si>
  <si>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</si>
  <si>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</si>
  <si>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</si>
  <si>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</si>
  <si>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</si>
  <si>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</si>
  <si>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</si>
  <si>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</si>
  <si>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</si>
  <si>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</si>
  <si>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</si>
  <si>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</si>
  <si>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</si>
  <si>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</si>
  <si>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</si>
  <si>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</si>
  <si>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</si>
  <si>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</si>
  <si>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</si>
  <si>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</si>
  <si>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</si>
  <si>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</si>
  <si>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</si>
  <si>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</si>
  <si>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</si>
  <si>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</si>
  <si>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</si>
  <si>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</si>
  <si>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</si>
  <si>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</si>
  <si>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</si>
  <si>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</si>
  <si>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</si>
  <si>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</si>
  <si>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</si>
  <si>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</si>
  <si>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</si>
  <si>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</si>
  <si>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</si>
  <si>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</si>
  <si>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</si>
  <si>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</si>
  <si>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</si>
  <si>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</si>
  <si>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</si>
  <si>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</si>
  <si>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</si>
  <si>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</si>
  <si>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</si>
  <si>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</si>
  <si>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</si>
  <si>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</si>
  <si>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</si>
  <si>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</si>
  <si>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</si>
  <si>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</si>
  <si>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</si>
  <si>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</si>
  <si>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</si>
  <si>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</si>
  <si>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</si>
  <si>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</si>
  <si>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</si>
  <si>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</si>
  <si>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</si>
  <si>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</si>
  <si>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</si>
  <si>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</si>
  <si>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</si>
  <si>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</si>
  <si>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</si>
  <si>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</si>
  <si>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</si>
  <si>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</si>
  <si>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</si>
  <si>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</si>
  <si>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</si>
  <si>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</si>
  <si>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</si>
  <si>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</si>
  <si>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</si>
  <si>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</si>
  <si>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</si>
  <si>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</si>
  <si>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</si>
  <si>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</si>
  <si>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</si>
  <si>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</si>
  <si>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</si>
  <si>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</si>
  <si>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</si>
  <si>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</si>
  <si>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</si>
  <si>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</si>
  <si>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</si>
  <si>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</si>
  <si>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</si>
  <si>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</si>
  <si>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</si>
  <si>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</si>
  <si>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</si>
  <si>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</si>
  <si>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Sep-22</t>
  </si>
  <si>
    <t>%</t>
  </si>
  <si>
    <t>Jun-22</t>
  </si>
  <si>
    <t>Jan-23</t>
  </si>
  <si>
    <t>Dec-22</t>
  </si>
  <si>
    <t>Azerbaijan</t>
  </si>
  <si>
    <t>Bosnia and Herzegovina</t>
  </si>
  <si>
    <t>Nov-22</t>
  </si>
  <si>
    <t>Feb-23</t>
  </si>
  <si>
    <t>Dec-20</t>
  </si>
  <si>
    <t>Dec-21</t>
  </si>
  <si>
    <t>Mar-22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</si>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</sst>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World'!$H$2:$H$399</c:f>
              <c:numCache>
                <c:formatCode>0.00</c:formatCode>
                <c:ptCount val="398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84.621710526735797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87.006578947402247</c:v>
                </c:pt>
                <c:pt idx="334">
                  <c:v>88.322368421270426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88.075657895022943</c:v>
                </c:pt>
                <c:pt idx="345">
                  <c:v>87.828947368775459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85.526315789094923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86.595394736715633</c:v>
                </c:pt>
                <c:pt idx="356">
                  <c:v>86.34868421046815</c:v>
                </c:pt>
                <c:pt idx="357">
                  <c:v>85.773026316164845</c:v>
                </c:pt>
                <c:pt idx="358">
                  <c:v>86.019736842412328</c:v>
                </c:pt>
                <c:pt idx="359">
                  <c:v>83.717105263554231</c:v>
                </c:pt>
                <c:pt idx="360">
                  <c:v>86.924342105593894</c:v>
                </c:pt>
                <c:pt idx="361">
                  <c:v>84.950657894791632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80.509868420692143</c:v>
                </c:pt>
                <c:pt idx="367">
                  <c:v>85.855263157973184</c:v>
                </c:pt>
                <c:pt idx="368">
                  <c:v>82.401315789686066</c:v>
                </c:pt>
                <c:pt idx="369">
                  <c:v>84.292763157857536</c:v>
                </c:pt>
                <c:pt idx="370">
                  <c:v>82.483552631494405</c:v>
                </c:pt>
                <c:pt idx="371">
                  <c:v>82.648026315933549</c:v>
                </c:pt>
                <c:pt idx="372">
                  <c:v>85.608552631725715</c:v>
                </c:pt>
                <c:pt idx="373">
                  <c:v>84.374999999665889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84.457236842296666</c:v>
                </c:pt>
                <c:pt idx="377">
                  <c:v>86.266447368659811</c:v>
                </c:pt>
                <c:pt idx="378">
                  <c:v>86.924342105593894</c:v>
                </c:pt>
                <c:pt idx="379">
                  <c:v>85.608552631725715</c:v>
                </c:pt>
                <c:pt idx="380">
                  <c:v>86.595394736715633</c:v>
                </c:pt>
                <c:pt idx="381">
                  <c:v>86.51315789490728</c:v>
                </c:pt>
                <c:pt idx="382">
                  <c:v>88.157894736831295</c:v>
                </c:pt>
                <c:pt idx="383">
                  <c:v>86.595394736715633</c:v>
                </c:pt>
                <c:pt idx="384">
                  <c:v>83.881578947170937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85.855263157973184</c:v>
                </c:pt>
                <c:pt idx="391">
                  <c:v>87.746710526144682</c:v>
                </c:pt>
                <c:pt idx="392">
                  <c:v>86.266447368659811</c:v>
                </c:pt>
                <c:pt idx="393">
                  <c:v>85.361842105478246</c:v>
                </c:pt>
                <c:pt idx="394">
                  <c:v>85.279605262847454</c:v>
                </c:pt>
                <c:pt idx="395">
                  <c:v>86.677631579346411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6-40BE-AB72-F1A8B3B83FB2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World'!$I$2:$I$399</c:f>
              <c:numCache>
                <c:formatCode>0.00</c:formatCode>
                <c:ptCount val="398"/>
                <c:pt idx="0">
                  <c:v>88.871534557537984</c:v>
                </c:pt>
                <c:pt idx="1">
                  <c:v>90.316282702048923</c:v>
                </c:pt>
                <c:pt idx="2">
                  <c:v>89.906286606800336</c:v>
                </c:pt>
                <c:pt idx="3">
                  <c:v>90.335806326282992</c:v>
                </c:pt>
                <c:pt idx="4">
                  <c:v>90.589613432540062</c:v>
                </c:pt>
                <c:pt idx="5">
                  <c:v>89.252245217411684</c:v>
                </c:pt>
                <c:pt idx="6">
                  <c:v>89.291292463927419</c:v>
                </c:pt>
                <c:pt idx="7">
                  <c:v>88.764154627179224</c:v>
                </c:pt>
                <c:pt idx="8">
                  <c:v>89.535337759043657</c:v>
                </c:pt>
                <c:pt idx="9">
                  <c:v>89.222959782036781</c:v>
                </c:pt>
                <c:pt idx="10">
                  <c:v>88.21749316717316</c:v>
                </c:pt>
                <c:pt idx="11">
                  <c:v>89.330339711419356</c:v>
                </c:pt>
                <c:pt idx="12">
                  <c:v>90.482233503157488</c:v>
                </c:pt>
                <c:pt idx="13">
                  <c:v>90.130808278658677</c:v>
                </c:pt>
                <c:pt idx="14">
                  <c:v>88.998438110178412</c:v>
                </c:pt>
                <c:pt idx="15">
                  <c:v>88.969152674803524</c:v>
                </c:pt>
                <c:pt idx="16">
                  <c:v>89.096056228420153</c:v>
                </c:pt>
                <c:pt idx="17">
                  <c:v>89.437719640801916</c:v>
                </c:pt>
                <c:pt idx="18">
                  <c:v>87.924638813424153</c:v>
                </c:pt>
                <c:pt idx="19">
                  <c:v>88.842249122163082</c:v>
                </c:pt>
                <c:pt idx="20">
                  <c:v>89.164388911286977</c:v>
                </c:pt>
                <c:pt idx="21">
                  <c:v>88.783678251413278</c:v>
                </c:pt>
                <c:pt idx="22">
                  <c:v>90.179617337291447</c:v>
                </c:pt>
                <c:pt idx="23">
                  <c:v>89.359625146794258</c:v>
                </c:pt>
                <c:pt idx="24">
                  <c:v>89.613432253051329</c:v>
                </c:pt>
                <c:pt idx="25">
                  <c:v>88.91058180405372</c:v>
                </c:pt>
                <c:pt idx="26">
                  <c:v>89.779383054159894</c:v>
                </c:pt>
                <c:pt idx="27">
                  <c:v>89.135103475912089</c:v>
                </c:pt>
                <c:pt idx="28">
                  <c:v>89.135103475912089</c:v>
                </c:pt>
                <c:pt idx="29">
                  <c:v>88.080827802415683</c:v>
                </c:pt>
                <c:pt idx="30">
                  <c:v>87.758688013291774</c:v>
                </c:pt>
                <c:pt idx="31">
                  <c:v>88.032018742806713</c:v>
                </c:pt>
                <c:pt idx="32">
                  <c:v>86.782506833803055</c:v>
                </c:pt>
                <c:pt idx="33">
                  <c:v>87.69035533042495</c:v>
                </c:pt>
                <c:pt idx="34">
                  <c:v>86.538461538686818</c:v>
                </c:pt>
                <c:pt idx="35">
                  <c:v>85.406091371182754</c:v>
                </c:pt>
                <c:pt idx="36">
                  <c:v>85.288949629683145</c:v>
                </c:pt>
                <c:pt idx="37">
                  <c:v>85.435376806557642</c:v>
                </c:pt>
                <c:pt idx="38">
                  <c:v>85.035142522449888</c:v>
                </c:pt>
                <c:pt idx="39">
                  <c:v>84.468957439185957</c:v>
                </c:pt>
                <c:pt idx="40">
                  <c:v>84.371339320944216</c:v>
                </c:pt>
                <c:pt idx="41">
                  <c:v>83.707536119438544</c:v>
                </c:pt>
                <c:pt idx="42">
                  <c:v>84.839906286942607</c:v>
                </c:pt>
                <c:pt idx="43">
                  <c:v>84.263959391561642</c:v>
                </c:pt>
                <c:pt idx="44">
                  <c:v>84.82038266368474</c:v>
                </c:pt>
                <c:pt idx="45">
                  <c:v>85.181569699324399</c:v>
                </c:pt>
                <c:pt idx="46">
                  <c:v>84.605622803943419</c:v>
                </c:pt>
                <c:pt idx="47">
                  <c:v>83.834439672078986</c:v>
                </c:pt>
                <c:pt idx="48">
                  <c:v>85.386567746948685</c:v>
                </c:pt>
                <c:pt idx="49">
                  <c:v>85.142522452808649</c:v>
                </c:pt>
                <c:pt idx="50">
                  <c:v>85.12299882857458</c:v>
                </c:pt>
                <c:pt idx="51">
                  <c:v>87.456071847425761</c:v>
                </c:pt>
                <c:pt idx="52">
                  <c:v>87.397500976675943</c:v>
                </c:pt>
                <c:pt idx="53">
                  <c:v>87.856306130557314</c:v>
                </c:pt>
                <c:pt idx="54">
                  <c:v>88.656774697796664</c:v>
                </c:pt>
                <c:pt idx="55">
                  <c:v>89.144865287052923</c:v>
                </c:pt>
                <c:pt idx="56">
                  <c:v>88.871534557537984</c:v>
                </c:pt>
                <c:pt idx="57">
                  <c:v>89.720812183410089</c:v>
                </c:pt>
                <c:pt idx="58">
                  <c:v>90.491995314298322</c:v>
                </c:pt>
                <c:pt idx="59">
                  <c:v>90.384615384915747</c:v>
                </c:pt>
                <c:pt idx="60">
                  <c:v>91.048418586421434</c:v>
                </c:pt>
                <c:pt idx="61">
                  <c:v>90.433424443548518</c:v>
                </c:pt>
                <c:pt idx="62">
                  <c:v>91.19484576329593</c:v>
                </c:pt>
                <c:pt idx="63">
                  <c:v>91.204607575412965</c:v>
                </c:pt>
                <c:pt idx="64">
                  <c:v>90.775087856906495</c:v>
                </c:pt>
                <c:pt idx="65">
                  <c:v>91.390081999779383</c:v>
                </c:pt>
                <c:pt idx="66">
                  <c:v>91.800078095027985</c:v>
                </c:pt>
                <c:pt idx="67">
                  <c:v>91.233893010787867</c:v>
                </c:pt>
                <c:pt idx="68">
                  <c:v>91.370558375545329</c:v>
                </c:pt>
                <c:pt idx="69">
                  <c:v>89.603670441910495</c:v>
                </c:pt>
                <c:pt idx="70">
                  <c:v>89.584146817676427</c:v>
                </c:pt>
                <c:pt idx="71">
                  <c:v>91.497461929161958</c:v>
                </c:pt>
                <c:pt idx="72">
                  <c:v>90.677469738664755</c:v>
                </c:pt>
                <c:pt idx="73">
                  <c:v>90.960562280296728</c:v>
                </c:pt>
                <c:pt idx="74">
                  <c:v>91.595080047403684</c:v>
                </c:pt>
                <c:pt idx="75">
                  <c:v>90.657946115406887</c:v>
                </c:pt>
                <c:pt idx="76">
                  <c:v>92.473643108650691</c:v>
                </c:pt>
                <c:pt idx="77">
                  <c:v>91.741507224278195</c:v>
                </c:pt>
                <c:pt idx="78">
                  <c:v>90.111284654424637</c:v>
                </c:pt>
                <c:pt idx="79">
                  <c:v>92.073408825519124</c:v>
                </c:pt>
                <c:pt idx="80">
                  <c:v>92.2100741902766</c:v>
                </c:pt>
                <c:pt idx="81">
                  <c:v>91.263178446162755</c:v>
                </c:pt>
                <c:pt idx="82">
                  <c:v>92.385786802525999</c:v>
                </c:pt>
                <c:pt idx="83">
                  <c:v>92.561499414775398</c:v>
                </c:pt>
                <c:pt idx="84">
                  <c:v>91.761030847536063</c:v>
                </c:pt>
                <c:pt idx="85">
                  <c:v>92.493166731908559</c:v>
                </c:pt>
                <c:pt idx="86">
                  <c:v>92.834830145266523</c:v>
                </c:pt>
                <c:pt idx="87">
                  <c:v>96.1050370951383</c:v>
                </c:pt>
                <c:pt idx="88">
                  <c:v>94.328387349386418</c:v>
                </c:pt>
                <c:pt idx="89">
                  <c:v>95.021475986267006</c:v>
                </c:pt>
                <c:pt idx="90">
                  <c:v>95.206950410633425</c:v>
                </c:pt>
                <c:pt idx="91">
                  <c:v>98.857868020378902</c:v>
                </c:pt>
                <c:pt idx="92">
                  <c:v>96.554080437878824</c:v>
                </c:pt>
                <c:pt idx="93">
                  <c:v>98.92620070324574</c:v>
                </c:pt>
                <c:pt idx="94">
                  <c:v>96.680983991495452</c:v>
                </c:pt>
                <c:pt idx="95">
                  <c:v>98.594299102004797</c:v>
                </c:pt>
                <c:pt idx="96">
                  <c:v>98.604060914121831</c:v>
                </c:pt>
                <c:pt idx="97">
                  <c:v>99.287387739861558</c:v>
                </c:pt>
                <c:pt idx="98">
                  <c:v>98.115970324865557</c:v>
                </c:pt>
                <c:pt idx="99">
                  <c:v>99.394767669244132</c:v>
                </c:pt>
                <c:pt idx="100">
                  <c:v>100.64427957824782</c:v>
                </c:pt>
                <c:pt idx="101">
                  <c:v>99.990238188859166</c:v>
                </c:pt>
                <c:pt idx="102">
                  <c:v>100.58570870749801</c:v>
                </c:pt>
                <c:pt idx="103">
                  <c:v>98.018352206623831</c:v>
                </c:pt>
                <c:pt idx="104">
                  <c:v>99.814525576609768</c:v>
                </c:pt>
                <c:pt idx="105">
                  <c:v>99.863334635242538</c:v>
                </c:pt>
                <c:pt idx="106">
                  <c:v>100.46856696599841</c:v>
                </c:pt>
                <c:pt idx="107">
                  <c:v>99.726669270485061</c:v>
                </c:pt>
                <c:pt idx="108">
                  <c:v>100</c:v>
                </c:pt>
                <c:pt idx="109">
                  <c:v>99.697383835110173</c:v>
                </c:pt>
                <c:pt idx="110">
                  <c:v>99.629051152243335</c:v>
                </c:pt>
                <c:pt idx="111">
                  <c:v>100.42951971948266</c:v>
                </c:pt>
                <c:pt idx="112">
                  <c:v>100.8199921914734</c:v>
                </c:pt>
                <c:pt idx="113">
                  <c:v>102.1964076540937</c:v>
                </c:pt>
                <c:pt idx="114">
                  <c:v>102.45021476035078</c:v>
                </c:pt>
                <c:pt idx="115">
                  <c:v>100.53689964886523</c:v>
                </c:pt>
                <c:pt idx="116">
                  <c:v>103.28973057410583</c:v>
                </c:pt>
                <c:pt idx="117">
                  <c:v>104.59781335483551</c:v>
                </c:pt>
                <c:pt idx="118">
                  <c:v>104.67590784884317</c:v>
                </c:pt>
                <c:pt idx="119">
                  <c:v>103.77782116433831</c:v>
                </c:pt>
                <c:pt idx="120">
                  <c:v>104.51971885985165</c:v>
                </c:pt>
                <c:pt idx="121">
                  <c:v>104.83209683783471</c:v>
                </c:pt>
                <c:pt idx="122">
                  <c:v>105.52518547471529</c:v>
                </c:pt>
                <c:pt idx="123">
                  <c:v>106.14017961758817</c:v>
                </c:pt>
                <c:pt idx="124">
                  <c:v>107.45802420945869</c:v>
                </c:pt>
                <c:pt idx="125">
                  <c:v>106.0620851235805</c:v>
                </c:pt>
                <c:pt idx="126">
                  <c:v>107.31159703258417</c:v>
                </c:pt>
                <c:pt idx="127">
                  <c:v>106.34517766521247</c:v>
                </c:pt>
                <c:pt idx="128">
                  <c:v>106.63803201896148</c:v>
                </c:pt>
                <c:pt idx="129">
                  <c:v>107.80944943395748</c:v>
                </c:pt>
                <c:pt idx="130">
                  <c:v>107.61421319845022</c:v>
                </c:pt>
                <c:pt idx="131">
                  <c:v>108.56110894256405</c:v>
                </c:pt>
                <c:pt idx="132">
                  <c:v>108.12182741194054</c:v>
                </c:pt>
                <c:pt idx="133">
                  <c:v>108.81491604882112</c:v>
                </c:pt>
                <c:pt idx="134">
                  <c:v>109.27372120270249</c:v>
                </c:pt>
                <c:pt idx="135">
                  <c:v>107.48730964483357</c:v>
                </c:pt>
                <c:pt idx="136">
                  <c:v>108.30730183533079</c:v>
                </c:pt>
                <c:pt idx="137">
                  <c:v>108.33658727070568</c:v>
                </c:pt>
                <c:pt idx="138">
                  <c:v>106.82350644332791</c:v>
                </c:pt>
                <c:pt idx="139">
                  <c:v>109.46895743918594</c:v>
                </c:pt>
                <c:pt idx="140">
                  <c:v>107.84849668144942</c:v>
                </c:pt>
                <c:pt idx="141">
                  <c:v>107.10659898495987</c:v>
                </c:pt>
                <c:pt idx="142">
                  <c:v>105.90589613458897</c:v>
                </c:pt>
                <c:pt idx="143">
                  <c:v>106.57946114821168</c:v>
                </c:pt>
                <c:pt idx="144">
                  <c:v>106.56969933707083</c:v>
                </c:pt>
                <c:pt idx="145">
                  <c:v>106.96993362020241</c:v>
                </c:pt>
                <c:pt idx="146">
                  <c:v>107.47754783369274</c:v>
                </c:pt>
                <c:pt idx="147">
                  <c:v>108.14135103519843</c:v>
                </c:pt>
                <c:pt idx="148">
                  <c:v>107.20421710320161</c:v>
                </c:pt>
                <c:pt idx="149">
                  <c:v>107.03826630306924</c:v>
                </c:pt>
                <c:pt idx="150">
                  <c:v>105.93518156996387</c:v>
                </c:pt>
                <c:pt idx="151">
                  <c:v>107.92659117545709</c:v>
                </c:pt>
                <c:pt idx="152">
                  <c:v>106.56969933707083</c:v>
                </c:pt>
                <c:pt idx="153">
                  <c:v>105.72042171119874</c:v>
                </c:pt>
                <c:pt idx="154">
                  <c:v>106.74541194932023</c:v>
                </c:pt>
                <c:pt idx="155">
                  <c:v>104.22686450610264</c:v>
                </c:pt>
                <c:pt idx="156">
                  <c:v>106.37446310058738</c:v>
                </c:pt>
                <c:pt idx="157">
                  <c:v>107.34088246795908</c:v>
                </c:pt>
                <c:pt idx="158">
                  <c:v>106.49160484208699</c:v>
                </c:pt>
                <c:pt idx="159">
                  <c:v>106.53065208957891</c:v>
                </c:pt>
                <c:pt idx="160">
                  <c:v>104.00234283522047</c:v>
                </c:pt>
                <c:pt idx="161">
                  <c:v>103.73877391684637</c:v>
                </c:pt>
                <c:pt idx="162">
                  <c:v>105.58375634546508</c:v>
                </c:pt>
                <c:pt idx="163">
                  <c:v>105.1249511915837</c:v>
                </c:pt>
                <c:pt idx="164">
                  <c:v>104.74424053171001</c:v>
                </c:pt>
                <c:pt idx="165">
                  <c:v>107.28231159720927</c:v>
                </c:pt>
                <c:pt idx="166">
                  <c:v>105.19328387347434</c:v>
                </c:pt>
                <c:pt idx="167">
                  <c:v>105.8278016405813</c:v>
                </c:pt>
                <c:pt idx="168">
                  <c:v>106.49160484208699</c:v>
                </c:pt>
                <c:pt idx="169">
                  <c:v>107.56540413981745</c:v>
                </c:pt>
                <c:pt idx="170">
                  <c:v>107.2335025385765</c:v>
                </c:pt>
                <c:pt idx="171">
                  <c:v>107.24326435069354</c:v>
                </c:pt>
                <c:pt idx="172">
                  <c:v>106.65755564319554</c:v>
                </c:pt>
                <c:pt idx="173">
                  <c:v>107.68254588131704</c:v>
                </c:pt>
                <c:pt idx="174">
                  <c:v>108.13158922308139</c:v>
                </c:pt>
                <c:pt idx="175">
                  <c:v>104.35376805971927</c:v>
                </c:pt>
                <c:pt idx="176">
                  <c:v>107.95587661083198</c:v>
                </c:pt>
                <c:pt idx="177">
                  <c:v>108.77586880132918</c:v>
                </c:pt>
                <c:pt idx="178">
                  <c:v>106.96993362020241</c:v>
                </c:pt>
                <c:pt idx="179">
                  <c:v>107.19445529108458</c:v>
                </c:pt>
                <c:pt idx="180">
                  <c:v>108.94181960243775</c:v>
                </c:pt>
                <c:pt idx="181">
                  <c:v>107.70206950457491</c:v>
                </c:pt>
                <c:pt idx="182">
                  <c:v>105.36899648572376</c:v>
                </c:pt>
                <c:pt idx="183">
                  <c:v>108.08278016444862</c:v>
                </c:pt>
                <c:pt idx="184">
                  <c:v>106.91136274945261</c:v>
                </c:pt>
                <c:pt idx="185">
                  <c:v>106.84303006658578</c:v>
                </c:pt>
                <c:pt idx="186">
                  <c:v>106.51112846632103</c:v>
                </c:pt>
                <c:pt idx="187">
                  <c:v>105.89613432344814</c:v>
                </c:pt>
                <c:pt idx="188">
                  <c:v>108.59039437793895</c:v>
                </c:pt>
                <c:pt idx="189">
                  <c:v>105.39828192109864</c:v>
                </c:pt>
                <c:pt idx="190">
                  <c:v>109.63490823931831</c:v>
                </c:pt>
                <c:pt idx="191">
                  <c:v>108.30730183533079</c:v>
                </c:pt>
                <c:pt idx="192">
                  <c:v>107.59468957519235</c:v>
                </c:pt>
                <c:pt idx="193">
                  <c:v>106.90160093733559</c:v>
                </c:pt>
                <c:pt idx="194">
                  <c:v>108.83443967207899</c:v>
                </c:pt>
                <c:pt idx="195">
                  <c:v>108.30730183533079</c:v>
                </c:pt>
                <c:pt idx="196">
                  <c:v>110.03514252244989</c:v>
                </c:pt>
                <c:pt idx="197">
                  <c:v>109.83014447482559</c:v>
                </c:pt>
                <c:pt idx="198">
                  <c:v>108.36587270608058</c:v>
                </c:pt>
                <c:pt idx="199">
                  <c:v>107.60445138633318</c:v>
                </c:pt>
                <c:pt idx="200">
                  <c:v>109.27372120270249</c:v>
                </c:pt>
                <c:pt idx="201">
                  <c:v>108.36587270608058</c:v>
                </c:pt>
                <c:pt idx="202">
                  <c:v>107.74111675206684</c:v>
                </c:pt>
                <c:pt idx="203">
                  <c:v>109.54705193319361</c:v>
                </c:pt>
                <c:pt idx="204">
                  <c:v>108.32682545956484</c:v>
                </c:pt>
                <c:pt idx="205">
                  <c:v>109.32253026231145</c:v>
                </c:pt>
                <c:pt idx="206">
                  <c:v>110.15228426492568</c:v>
                </c:pt>
                <c:pt idx="207">
                  <c:v>108.32682545956484</c:v>
                </c:pt>
                <c:pt idx="208">
                  <c:v>110.93322920793095</c:v>
                </c:pt>
                <c:pt idx="209">
                  <c:v>110.51347130056533</c:v>
                </c:pt>
                <c:pt idx="210">
                  <c:v>110.65989847743982</c:v>
                </c:pt>
                <c:pt idx="211">
                  <c:v>111.33346349106252</c:v>
                </c:pt>
                <c:pt idx="212">
                  <c:v>108.75634517807131</c:v>
                </c:pt>
                <c:pt idx="213">
                  <c:v>111.22608356167994</c:v>
                </c:pt>
                <c:pt idx="214">
                  <c:v>109.27372120270249</c:v>
                </c:pt>
                <c:pt idx="215">
                  <c:v>109.44943381495189</c:v>
                </c:pt>
                <c:pt idx="216">
                  <c:v>110.44513861867468</c:v>
                </c:pt>
                <c:pt idx="217">
                  <c:v>111.43108160930426</c:v>
                </c:pt>
                <c:pt idx="218">
                  <c:v>110.19133151144142</c:v>
                </c:pt>
                <c:pt idx="219">
                  <c:v>112.50488090605852</c:v>
                </c:pt>
                <c:pt idx="220">
                  <c:v>107.24326435069354</c:v>
                </c:pt>
                <c:pt idx="221">
                  <c:v>106.92112456156964</c:v>
                </c:pt>
                <c:pt idx="222">
                  <c:v>107.72159312783278</c:v>
                </c:pt>
                <c:pt idx="223">
                  <c:v>106.26708317120482</c:v>
                </c:pt>
                <c:pt idx="224">
                  <c:v>105.79851620520641</c:v>
                </c:pt>
                <c:pt idx="225">
                  <c:v>103.84615384622894</c:v>
                </c:pt>
                <c:pt idx="226">
                  <c:v>98.652869972754601</c:v>
                </c:pt>
                <c:pt idx="227">
                  <c:v>97.286216322251335</c:v>
                </c:pt>
                <c:pt idx="228">
                  <c:v>93.713393206513516</c:v>
                </c:pt>
                <c:pt idx="229">
                  <c:v>92.405310425783867</c:v>
                </c:pt>
                <c:pt idx="230">
                  <c:v>90.696993361922623</c:v>
                </c:pt>
                <c:pt idx="231">
                  <c:v>90.66770792654772</c:v>
                </c:pt>
                <c:pt idx="232">
                  <c:v>91.761030847536063</c:v>
                </c:pt>
                <c:pt idx="233">
                  <c:v>92.932448262532063</c:v>
                </c:pt>
                <c:pt idx="234">
                  <c:v>92.590784850150285</c:v>
                </c:pt>
                <c:pt idx="235">
                  <c:v>94.113627489645083</c:v>
                </c:pt>
                <c:pt idx="236">
                  <c:v>94.582194455643489</c:v>
                </c:pt>
                <c:pt idx="237">
                  <c:v>93.957438500653566</c:v>
                </c:pt>
                <c:pt idx="238">
                  <c:v>94.875048809392496</c:v>
                </c:pt>
                <c:pt idx="239">
                  <c:v>94.591956267760523</c:v>
                </c:pt>
                <c:pt idx="240">
                  <c:v>95.587661070507124</c:v>
                </c:pt>
                <c:pt idx="241">
                  <c:v>94.972666927634236</c:v>
                </c:pt>
                <c:pt idx="242">
                  <c:v>96.846934791627831</c:v>
                </c:pt>
                <c:pt idx="243">
                  <c:v>96.456462319637112</c:v>
                </c:pt>
                <c:pt idx="244">
                  <c:v>97.217883639384496</c:v>
                </c:pt>
                <c:pt idx="245">
                  <c:v>96.837172979510797</c:v>
                </c:pt>
                <c:pt idx="246">
                  <c:v>97.540023428508405</c:v>
                </c:pt>
                <c:pt idx="247">
                  <c:v>96.417415073121362</c:v>
                </c:pt>
                <c:pt idx="248">
                  <c:v>97.686450605382902</c:v>
                </c:pt>
                <c:pt idx="249">
                  <c:v>97.510737993133503</c:v>
                </c:pt>
                <c:pt idx="250">
                  <c:v>98.799297149629112</c:v>
                </c:pt>
                <c:pt idx="251">
                  <c:v>100.08785630612471</c:v>
                </c:pt>
                <c:pt idx="252">
                  <c:v>101.23975009786284</c:v>
                </c:pt>
                <c:pt idx="253">
                  <c:v>101.59117532236165</c:v>
                </c:pt>
                <c:pt idx="254">
                  <c:v>100.31237797798306</c:v>
                </c:pt>
                <c:pt idx="255">
                  <c:v>98.613822726238865</c:v>
                </c:pt>
                <c:pt idx="256">
                  <c:v>101.83522061747786</c:v>
                </c:pt>
                <c:pt idx="257">
                  <c:v>99.101913315495125</c:v>
                </c:pt>
                <c:pt idx="258">
                  <c:v>100.16595080110858</c:v>
                </c:pt>
                <c:pt idx="259">
                  <c:v>99.336196798494328</c:v>
                </c:pt>
                <c:pt idx="260">
                  <c:v>98.623584537379699</c:v>
                </c:pt>
                <c:pt idx="261">
                  <c:v>98.818820773863166</c:v>
                </c:pt>
                <c:pt idx="262">
                  <c:v>100.81023037935637</c:v>
                </c:pt>
                <c:pt idx="263">
                  <c:v>98.818820773863166</c:v>
                </c:pt>
                <c:pt idx="264">
                  <c:v>98.428348301872433</c:v>
                </c:pt>
                <c:pt idx="265">
                  <c:v>99.404529481361166</c:v>
                </c:pt>
                <c:pt idx="266">
                  <c:v>98.155017571381293</c:v>
                </c:pt>
                <c:pt idx="267">
                  <c:v>98.565013666629909</c:v>
                </c:pt>
                <c:pt idx="268">
                  <c:v>97.256930886876432</c:v>
                </c:pt>
                <c:pt idx="269">
                  <c:v>96.417415073121362</c:v>
                </c:pt>
                <c:pt idx="270">
                  <c:v>97.17883639286876</c:v>
                </c:pt>
                <c:pt idx="271">
                  <c:v>99.267864115627518</c:v>
                </c:pt>
                <c:pt idx="272">
                  <c:v>97.090980086744068</c:v>
                </c:pt>
                <c:pt idx="273">
                  <c:v>95.665755564514797</c:v>
                </c:pt>
                <c:pt idx="274">
                  <c:v>95.568137446273056</c:v>
                </c:pt>
                <c:pt idx="275">
                  <c:v>96.505271379246054</c:v>
                </c:pt>
                <c:pt idx="276">
                  <c:v>96.300273331621753</c:v>
                </c:pt>
                <c:pt idx="277">
                  <c:v>97.247169074759398</c:v>
                </c:pt>
                <c:pt idx="278">
                  <c:v>97.481452557758601</c:v>
                </c:pt>
                <c:pt idx="279">
                  <c:v>98.984771573995545</c:v>
                </c:pt>
                <c:pt idx="280">
                  <c:v>98.652869972754601</c:v>
                </c:pt>
                <c:pt idx="281">
                  <c:v>97.500976181992655</c:v>
                </c:pt>
                <c:pt idx="282">
                  <c:v>96.807887544135895</c:v>
                </c:pt>
                <c:pt idx="283">
                  <c:v>96.007418976896574</c:v>
                </c:pt>
                <c:pt idx="284">
                  <c:v>96.720031238011188</c:v>
                </c:pt>
                <c:pt idx="285">
                  <c:v>96.573604061136706</c:v>
                </c:pt>
                <c:pt idx="286">
                  <c:v>98.29168293711497</c:v>
                </c:pt>
                <c:pt idx="287">
                  <c:v>97.110503710001936</c:v>
                </c:pt>
                <c:pt idx="288">
                  <c:v>95.587661070507124</c:v>
                </c:pt>
                <c:pt idx="289">
                  <c:v>96.973838345244459</c:v>
                </c:pt>
                <c:pt idx="290">
                  <c:v>96.49550956712902</c:v>
                </c:pt>
                <c:pt idx="291">
                  <c:v>96.729793050128222</c:v>
                </c:pt>
                <c:pt idx="292">
                  <c:v>94.875048809392496</c:v>
                </c:pt>
                <c:pt idx="293">
                  <c:v>96.768840297620159</c:v>
                </c:pt>
                <c:pt idx="294">
                  <c:v>97.745021476132706</c:v>
                </c:pt>
                <c:pt idx="295">
                  <c:v>95.987895353638706</c:v>
                </c:pt>
                <c:pt idx="296">
                  <c:v>96.807887544135895</c:v>
                </c:pt>
                <c:pt idx="297">
                  <c:v>95.236235846008327</c:v>
                </c:pt>
                <c:pt idx="298">
                  <c:v>94.465052714143894</c:v>
                </c:pt>
                <c:pt idx="299">
                  <c:v>97.305739945509202</c:v>
                </c:pt>
                <c:pt idx="300">
                  <c:v>97.07145646251</c:v>
                </c:pt>
                <c:pt idx="301">
                  <c:v>97.637641546750132</c:v>
                </c:pt>
                <c:pt idx="302">
                  <c:v>97.588832488117362</c:v>
                </c:pt>
                <c:pt idx="303">
                  <c:v>96.885982039119767</c:v>
                </c:pt>
                <c:pt idx="304">
                  <c:v>97.950019523756993</c:v>
                </c:pt>
                <c:pt idx="305">
                  <c:v>97.842639594374432</c:v>
                </c:pt>
                <c:pt idx="306">
                  <c:v>96.778602108760992</c:v>
                </c:pt>
                <c:pt idx="307">
                  <c:v>97.735259664991858</c:v>
                </c:pt>
                <c:pt idx="308">
                  <c:v>98.77001171425421</c:v>
                </c:pt>
                <c:pt idx="309">
                  <c:v>98.848106209238054</c:v>
                </c:pt>
                <c:pt idx="310">
                  <c:v>96.983600156385293</c:v>
                </c:pt>
                <c:pt idx="311">
                  <c:v>97.335025380884105</c:v>
                </c:pt>
                <c:pt idx="312">
                  <c:v>99.023818821487453</c:v>
                </c:pt>
                <c:pt idx="313">
                  <c:v>98.39906286649753</c:v>
                </c:pt>
                <c:pt idx="314">
                  <c:v>97.647403358867152</c:v>
                </c:pt>
                <c:pt idx="315">
                  <c:v>98.682155408129503</c:v>
                </c:pt>
                <c:pt idx="316">
                  <c:v>97.237407263618564</c:v>
                </c:pt>
                <c:pt idx="317">
                  <c:v>96.944552909869557</c:v>
                </c:pt>
                <c:pt idx="318">
                  <c:v>96.74931667338609</c:v>
                </c:pt>
                <c:pt idx="319">
                  <c:v>98.662631784871635</c:v>
                </c:pt>
                <c:pt idx="320">
                  <c:v>97.442405311242851</c:v>
                </c:pt>
                <c:pt idx="321">
                  <c:v>97.237407263618564</c:v>
                </c:pt>
                <c:pt idx="322">
                  <c:v>99.834049199867636</c:v>
                </c:pt>
                <c:pt idx="323">
                  <c:v>98.272159312880902</c:v>
                </c:pt>
                <c:pt idx="324">
                  <c:v>98.701679032363572</c:v>
                </c:pt>
                <c:pt idx="325">
                  <c:v>97.666926982125034</c:v>
                </c:pt>
                <c:pt idx="326">
                  <c:v>98.916438891128706</c:v>
                </c:pt>
                <c:pt idx="327">
                  <c:v>98.633346349496733</c:v>
                </c:pt>
                <c:pt idx="328">
                  <c:v>100.81023037935637</c:v>
                </c:pt>
                <c:pt idx="329">
                  <c:v>99.531433034001594</c:v>
                </c:pt>
                <c:pt idx="330">
                  <c:v>100.15618898899154</c:v>
                </c:pt>
                <c:pt idx="331">
                  <c:v>100.38071065987371</c:v>
                </c:pt>
                <c:pt idx="332">
                  <c:v>101.04451386235557</c:v>
                </c:pt>
                <c:pt idx="333">
                  <c:v>101.63998438197059</c:v>
                </c:pt>
                <c:pt idx="334">
                  <c:v>101.86450605285276</c:v>
                </c:pt>
                <c:pt idx="335">
                  <c:v>103.06520890322366</c:v>
                </c:pt>
                <c:pt idx="336">
                  <c:v>99.355720421752196</c:v>
                </c:pt>
                <c:pt idx="337">
                  <c:v>100.7907067560985</c:v>
                </c:pt>
                <c:pt idx="338">
                  <c:v>101.7278406880953</c:v>
                </c:pt>
                <c:pt idx="339">
                  <c:v>100.80046856723934</c:v>
                </c:pt>
                <c:pt idx="340">
                  <c:v>99.707145646251007</c:v>
                </c:pt>
                <c:pt idx="341">
                  <c:v>101.41546271011224</c:v>
                </c:pt>
                <c:pt idx="342">
                  <c:v>101.21046466248794</c:v>
                </c:pt>
                <c:pt idx="343">
                  <c:v>101.47403358086204</c:v>
                </c:pt>
                <c:pt idx="344">
                  <c:v>100.42951971948266</c:v>
                </c:pt>
                <c:pt idx="345">
                  <c:v>101.50331901623694</c:v>
                </c:pt>
                <c:pt idx="346">
                  <c:v>100.25380710723326</c:v>
                </c:pt>
                <c:pt idx="347">
                  <c:v>101.76688793461105</c:v>
                </c:pt>
                <c:pt idx="348">
                  <c:v>102.108551347969</c:v>
                </c:pt>
                <c:pt idx="349">
                  <c:v>102.18664584197667</c:v>
                </c:pt>
                <c:pt idx="350">
                  <c:v>101.95236235897747</c:v>
                </c:pt>
                <c:pt idx="351">
                  <c:v>102.3428348309682</c:v>
                </c:pt>
                <c:pt idx="352">
                  <c:v>103.66067942283871</c:v>
                </c:pt>
                <c:pt idx="353">
                  <c:v>101.22022647460497</c:v>
                </c:pt>
                <c:pt idx="354">
                  <c:v>101.64974619311144</c:v>
                </c:pt>
                <c:pt idx="355">
                  <c:v>100.45880515485756</c:v>
                </c:pt>
                <c:pt idx="356">
                  <c:v>101.40570089897139</c:v>
                </c:pt>
                <c:pt idx="357">
                  <c:v>101.229988286722</c:v>
                </c:pt>
                <c:pt idx="358">
                  <c:v>100.58570870749801</c:v>
                </c:pt>
                <c:pt idx="359">
                  <c:v>98.77001171425421</c:v>
                </c:pt>
                <c:pt idx="360">
                  <c:v>98.955486138620643</c:v>
                </c:pt>
                <c:pt idx="361">
                  <c:v>101.03475205023854</c:v>
                </c:pt>
                <c:pt idx="362">
                  <c:v>83.600156189079769</c:v>
                </c:pt>
                <c:pt idx="363">
                  <c:v>66.487700117044923</c:v>
                </c:pt>
                <c:pt idx="364">
                  <c:v>79.451386177960998</c:v>
                </c:pt>
                <c:pt idx="365">
                  <c:v>89.232721593177615</c:v>
                </c:pt>
                <c:pt idx="366">
                  <c:v>92.629832097642222</c:v>
                </c:pt>
                <c:pt idx="367">
                  <c:v>93.069113628265725</c:v>
                </c:pt>
                <c:pt idx="368">
                  <c:v>94.767668880009936</c:v>
                </c:pt>
                <c:pt idx="369">
                  <c:v>97.188598204009594</c:v>
                </c:pt>
                <c:pt idx="370">
                  <c:v>95.851229988881229</c:v>
                </c:pt>
                <c:pt idx="371">
                  <c:v>95.587661070507124</c:v>
                </c:pt>
                <c:pt idx="372">
                  <c:v>98.584537290863963</c:v>
                </c:pt>
                <c:pt idx="373">
                  <c:v>94.152674737137019</c:v>
                </c:pt>
                <c:pt idx="374">
                  <c:v>95.773135493897357</c:v>
                </c:pt>
                <c:pt idx="375">
                  <c:v>95.890277235396965</c:v>
                </c:pt>
                <c:pt idx="376">
                  <c:v>95.714564623147567</c:v>
                </c:pt>
                <c:pt idx="377">
                  <c:v>95.52909019975732</c:v>
                </c:pt>
                <c:pt idx="378">
                  <c:v>96.007418976896574</c:v>
                </c:pt>
                <c:pt idx="379">
                  <c:v>95.958609918263804</c:v>
                </c:pt>
                <c:pt idx="380">
                  <c:v>94.914096056884432</c:v>
                </c:pt>
                <c:pt idx="381">
                  <c:v>96.554080437878824</c:v>
                </c:pt>
                <c:pt idx="382">
                  <c:v>95.109332292391699</c:v>
                </c:pt>
                <c:pt idx="383">
                  <c:v>95.333853963273867</c:v>
                </c:pt>
                <c:pt idx="384">
                  <c:v>97.286216322251335</c:v>
                </c:pt>
                <c:pt idx="385">
                  <c:v>95.646231941256929</c:v>
                </c:pt>
                <c:pt idx="386">
                  <c:v>95.167903163141503</c:v>
                </c:pt>
                <c:pt idx="387">
                  <c:v>94.88481062150953</c:v>
                </c:pt>
                <c:pt idx="388">
                  <c:v>95.099570480274664</c:v>
                </c:pt>
                <c:pt idx="389">
                  <c:v>96.261226084129831</c:v>
                </c:pt>
                <c:pt idx="390">
                  <c:v>94.640765326393293</c:v>
                </c:pt>
                <c:pt idx="391">
                  <c:v>97.051932839252132</c:v>
                </c:pt>
                <c:pt idx="392">
                  <c:v>96.153846154747256</c:v>
                </c:pt>
                <c:pt idx="393">
                  <c:v>93.820773135896104</c:v>
                </c:pt>
                <c:pt idx="394">
                  <c:v>95.597422881647958</c:v>
                </c:pt>
                <c:pt idx="395">
                  <c:v>97.051932839252132</c:v>
                </c:pt>
                <c:pt idx="396">
                  <c:v>95.167903163141503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6-40BE-AB72-F1A8B3B83FB2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World'!$J$2:$J$410</c:f>
              <c:numCache>
                <c:formatCode>0.00</c:formatCode>
                <c:ptCount val="409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127.65957446833973</c:v>
                </c:pt>
                <c:pt idx="391">
                  <c:v>127.12765957487123</c:v>
                </c:pt>
                <c:pt idx="392">
                  <c:v>128.85638297864384</c:v>
                </c:pt>
                <c:pt idx="393">
                  <c:v>128.19148936180821</c:v>
                </c:pt>
                <c:pt idx="394">
                  <c:v>129.12234042537807</c:v>
                </c:pt>
                <c:pt idx="395">
                  <c:v>126.46276595670594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6-40BE-AB72-F1A8B3B83FB2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World'!$K$2:$K$399</c:f>
              <c:numCache>
                <c:formatCode>0.00</c:formatCode>
                <c:ptCount val="398"/>
                <c:pt idx="0">
                  <c:v>85.354236467393378</c:v>
                </c:pt>
                <c:pt idx="1">
                  <c:v>83.219186823389151</c:v>
                </c:pt>
                <c:pt idx="2">
                  <c:v>84.08662357146622</c:v>
                </c:pt>
                <c:pt idx="3">
                  <c:v>85.230128792409147</c:v>
                </c:pt>
                <c:pt idx="4">
                  <c:v>84.331082062980641</c:v>
                </c:pt>
                <c:pt idx="5">
                  <c:v>86.534839920995964</c:v>
                </c:pt>
                <c:pt idx="6">
                  <c:v>83.955947115340138</c:v>
                </c:pt>
                <c:pt idx="7">
                  <c:v>82.863623470493295</c:v>
                </c:pt>
                <c:pt idx="8">
                  <c:v>85.744370880930475</c:v>
                </c:pt>
                <c:pt idx="9">
                  <c:v>82.315483216812694</c:v>
                </c:pt>
                <c:pt idx="10">
                  <c:v>84.983816025203694</c:v>
                </c:pt>
                <c:pt idx="11">
                  <c:v>84.569115844110399</c:v>
                </c:pt>
                <c:pt idx="12">
                  <c:v>84.656145627278121</c:v>
                </c:pt>
                <c:pt idx="13">
                  <c:v>83.311417561737159</c:v>
                </c:pt>
                <c:pt idx="14">
                  <c:v>80.411536700903568</c:v>
                </c:pt>
                <c:pt idx="15">
                  <c:v>86.410261049589806</c:v>
                </c:pt>
                <c:pt idx="16">
                  <c:v>82.156084974478432</c:v>
                </c:pt>
                <c:pt idx="17">
                  <c:v>84.731376858281479</c:v>
                </c:pt>
                <c:pt idx="18">
                  <c:v>82.657166619486674</c:v>
                </c:pt>
                <c:pt idx="19">
                  <c:v>82.465382107866532</c:v>
                </c:pt>
                <c:pt idx="20">
                  <c:v>84.528083631856589</c:v>
                </c:pt>
                <c:pt idx="21">
                  <c:v>85.035391677343625</c:v>
                </c:pt>
                <c:pt idx="22">
                  <c:v>84.787114461995444</c:v>
                </c:pt>
                <c:pt idx="23">
                  <c:v>85.638672912557013</c:v>
                </c:pt>
                <c:pt idx="24">
                  <c:v>84.309614588542061</c:v>
                </c:pt>
                <c:pt idx="25">
                  <c:v>84.572529990509921</c:v>
                </c:pt>
                <c:pt idx="26">
                  <c:v>83.5022698648839</c:v>
                </c:pt>
                <c:pt idx="27">
                  <c:v>83.460845894635838</c:v>
                </c:pt>
                <c:pt idx="28">
                  <c:v>82.631521104924715</c:v>
                </c:pt>
                <c:pt idx="29">
                  <c:v>81.660171275691539</c:v>
                </c:pt>
                <c:pt idx="30">
                  <c:v>80.801257936044777</c:v>
                </c:pt>
                <c:pt idx="31">
                  <c:v>80.443659174113748</c:v>
                </c:pt>
                <c:pt idx="32">
                  <c:v>79.96094311415257</c:v>
                </c:pt>
                <c:pt idx="33">
                  <c:v>79.368326725617436</c:v>
                </c:pt>
                <c:pt idx="34">
                  <c:v>78.005562647242499</c:v>
                </c:pt>
                <c:pt idx="35">
                  <c:v>76.731564220365286</c:v>
                </c:pt>
                <c:pt idx="36">
                  <c:v>77.862692220434496</c:v>
                </c:pt>
                <c:pt idx="37">
                  <c:v>76.696057960273421</c:v>
                </c:pt>
                <c:pt idx="38">
                  <c:v>76.892187777641908</c:v>
                </c:pt>
                <c:pt idx="39">
                  <c:v>76.483020399722278</c:v>
                </c:pt>
                <c:pt idx="40">
                  <c:v>77.095080692452527</c:v>
                </c:pt>
                <c:pt idx="41">
                  <c:v>76.505845852215771</c:v>
                </c:pt>
                <c:pt idx="42">
                  <c:v>77.241332668404283</c:v>
                </c:pt>
                <c:pt idx="43">
                  <c:v>76.06370837521672</c:v>
                </c:pt>
                <c:pt idx="44">
                  <c:v>78.22029098236554</c:v>
                </c:pt>
                <c:pt idx="45">
                  <c:v>78.788391143835284</c:v>
                </c:pt>
                <c:pt idx="46">
                  <c:v>79.153598390494409</c:v>
                </c:pt>
                <c:pt idx="47">
                  <c:v>79.37086288662988</c:v>
                </c:pt>
                <c:pt idx="48">
                  <c:v>79.13499987358523</c:v>
                </c:pt>
                <c:pt idx="49">
                  <c:v>81.343996483163195</c:v>
                </c:pt>
                <c:pt idx="50">
                  <c:v>81.330470289124293</c:v>
                </c:pt>
                <c:pt idx="51">
                  <c:v>82.601932554989062</c:v>
                </c:pt>
                <c:pt idx="52">
                  <c:v>82.02368774777878</c:v>
                </c:pt>
                <c:pt idx="53">
                  <c:v>83.338264758463509</c:v>
                </c:pt>
                <c:pt idx="54">
                  <c:v>84.406834109517661</c:v>
                </c:pt>
                <c:pt idx="55">
                  <c:v>84.498981308468387</c:v>
                </c:pt>
                <c:pt idx="56">
                  <c:v>84.55562224732725</c:v>
                </c:pt>
                <c:pt idx="57">
                  <c:v>85.396782456505392</c:v>
                </c:pt>
                <c:pt idx="58">
                  <c:v>86.741793404411709</c:v>
                </c:pt>
                <c:pt idx="59">
                  <c:v>89.021802535018793</c:v>
                </c:pt>
                <c:pt idx="60">
                  <c:v>88.616016705397541</c:v>
                </c:pt>
                <c:pt idx="61">
                  <c:v>87.719906331087032</c:v>
                </c:pt>
                <c:pt idx="62">
                  <c:v>87.585489775447684</c:v>
                </c:pt>
                <c:pt idx="63">
                  <c:v>87.972677087314366</c:v>
                </c:pt>
                <c:pt idx="64">
                  <c:v>88.677729966281291</c:v>
                </c:pt>
                <c:pt idx="65">
                  <c:v>88.064824286265093</c:v>
                </c:pt>
                <c:pt idx="66">
                  <c:v>87.668337715098431</c:v>
                </c:pt>
                <c:pt idx="67">
                  <c:v>87.263397272763129</c:v>
                </c:pt>
                <c:pt idx="68">
                  <c:v>87.70553474976218</c:v>
                </c:pt>
                <c:pt idx="69">
                  <c:v>87.075721326563297</c:v>
                </c:pt>
                <c:pt idx="70">
                  <c:v>87.522931126432624</c:v>
                </c:pt>
                <c:pt idx="71">
                  <c:v>88.268562588361647</c:v>
                </c:pt>
                <c:pt idx="72">
                  <c:v>85.429752555584827</c:v>
                </c:pt>
                <c:pt idx="73">
                  <c:v>85.50330123678097</c:v>
                </c:pt>
                <c:pt idx="74">
                  <c:v>85.729019604930485</c:v>
                </c:pt>
                <c:pt idx="75">
                  <c:v>85.127949344381321</c:v>
                </c:pt>
                <c:pt idx="76">
                  <c:v>86.204127180163567</c:v>
                </c:pt>
                <c:pt idx="77">
                  <c:v>87.306512017583074</c:v>
                </c:pt>
                <c:pt idx="78">
                  <c:v>86.306419024854819</c:v>
                </c:pt>
                <c:pt idx="79">
                  <c:v>86.883818444779152</c:v>
                </c:pt>
                <c:pt idx="80">
                  <c:v>87.219437141502624</c:v>
                </c:pt>
                <c:pt idx="81">
                  <c:v>87.306512017583074</c:v>
                </c:pt>
                <c:pt idx="82">
                  <c:v>88.52302411916088</c:v>
                </c:pt>
                <c:pt idx="83">
                  <c:v>87.224509464372886</c:v>
                </c:pt>
                <c:pt idx="84">
                  <c:v>89.56707724314964</c:v>
                </c:pt>
                <c:pt idx="85">
                  <c:v>88.846807395571929</c:v>
                </c:pt>
                <c:pt idx="86">
                  <c:v>92.405887275926489</c:v>
                </c:pt>
                <c:pt idx="87">
                  <c:v>91.891891892303164</c:v>
                </c:pt>
                <c:pt idx="88">
                  <c:v>91.330554827430177</c:v>
                </c:pt>
                <c:pt idx="89">
                  <c:v>92.221592878870425</c:v>
                </c:pt>
                <c:pt idx="90">
                  <c:v>93.165044932739818</c:v>
                </c:pt>
                <c:pt idx="91">
                  <c:v>94.805941380848054</c:v>
                </c:pt>
                <c:pt idx="92">
                  <c:v>94.472013458696466</c:v>
                </c:pt>
                <c:pt idx="93">
                  <c:v>95.253151180717367</c:v>
                </c:pt>
                <c:pt idx="94">
                  <c:v>94.355350032680349</c:v>
                </c:pt>
                <c:pt idx="95">
                  <c:v>94.531190558567758</c:v>
                </c:pt>
                <c:pt idx="96">
                  <c:v>95.863520699721121</c:v>
                </c:pt>
                <c:pt idx="97">
                  <c:v>97.930492268931644</c:v>
                </c:pt>
                <c:pt idx="98">
                  <c:v>96.922790792320683</c:v>
                </c:pt>
                <c:pt idx="99">
                  <c:v>97.521324891012029</c:v>
                </c:pt>
                <c:pt idx="100">
                  <c:v>97.883150589372761</c:v>
                </c:pt>
                <c:pt idx="101">
                  <c:v>97.72844474140696</c:v>
                </c:pt>
                <c:pt idx="102">
                  <c:v>97.569511957856847</c:v>
                </c:pt>
                <c:pt idx="103">
                  <c:v>97.61516286368925</c:v>
                </c:pt>
                <c:pt idx="104">
                  <c:v>97.813828842915541</c:v>
                </c:pt>
                <c:pt idx="105">
                  <c:v>98.915368293049113</c:v>
                </c:pt>
                <c:pt idx="106">
                  <c:v>98.479148526206274</c:v>
                </c:pt>
                <c:pt idx="107">
                  <c:v>99.212944567822902</c:v>
                </c:pt>
                <c:pt idx="108">
                  <c:v>100</c:v>
                </c:pt>
                <c:pt idx="109">
                  <c:v>98.40729061873661</c:v>
                </c:pt>
                <c:pt idx="110">
                  <c:v>97.333648944812197</c:v>
                </c:pt>
                <c:pt idx="111">
                  <c:v>98.971163844622041</c:v>
                </c:pt>
                <c:pt idx="112">
                  <c:v>98.915368293049113</c:v>
                </c:pt>
                <c:pt idx="113">
                  <c:v>99.890099671426043</c:v>
                </c:pt>
                <c:pt idx="114">
                  <c:v>101.25370913624155</c:v>
                </c:pt>
                <c:pt idx="115">
                  <c:v>100.22825452916196</c:v>
                </c:pt>
                <c:pt idx="116">
                  <c:v>101.36530023938738</c:v>
                </c:pt>
                <c:pt idx="117">
                  <c:v>101.79560229607402</c:v>
                </c:pt>
                <c:pt idx="118">
                  <c:v>102.43386959044153</c:v>
                </c:pt>
                <c:pt idx="119">
                  <c:v>103.14399479227872</c:v>
                </c:pt>
                <c:pt idx="120">
                  <c:v>103.54724446088753</c:v>
                </c:pt>
                <c:pt idx="121">
                  <c:v>103.96063877439148</c:v>
                </c:pt>
                <c:pt idx="122">
                  <c:v>104.90831776469059</c:v>
                </c:pt>
                <c:pt idx="123">
                  <c:v>104.56001826036876</c:v>
                </c:pt>
                <c:pt idx="124">
                  <c:v>105.48909873291331</c:v>
                </c:pt>
                <c:pt idx="125">
                  <c:v>104.54480129175796</c:v>
                </c:pt>
                <c:pt idx="126">
                  <c:v>105.36905375859881</c:v>
                </c:pt>
                <c:pt idx="127">
                  <c:v>104.41968399457321</c:v>
                </c:pt>
                <c:pt idx="128">
                  <c:v>104.55071900191417</c:v>
                </c:pt>
                <c:pt idx="129">
                  <c:v>103.41620945354657</c:v>
                </c:pt>
                <c:pt idx="130">
                  <c:v>105.98111405132907</c:v>
                </c:pt>
                <c:pt idx="131">
                  <c:v>106.87046132819742</c:v>
                </c:pt>
                <c:pt idx="132">
                  <c:v>104.36642460401274</c:v>
                </c:pt>
                <c:pt idx="133">
                  <c:v>104.14916010787725</c:v>
                </c:pt>
                <c:pt idx="134">
                  <c:v>103.61910236835719</c:v>
                </c:pt>
                <c:pt idx="135">
                  <c:v>102.6680418297597</c:v>
                </c:pt>
                <c:pt idx="136">
                  <c:v>104.05363136062815</c:v>
                </c:pt>
                <c:pt idx="137">
                  <c:v>104.37234231416893</c:v>
                </c:pt>
                <c:pt idx="138">
                  <c:v>102.824438451452</c:v>
                </c:pt>
                <c:pt idx="139">
                  <c:v>105.93461775821073</c:v>
                </c:pt>
                <c:pt idx="140">
                  <c:v>103.87187312458452</c:v>
                </c:pt>
                <c:pt idx="141">
                  <c:v>103.06368301364041</c:v>
                </c:pt>
                <c:pt idx="142">
                  <c:v>101.31373162339879</c:v>
                </c:pt>
                <c:pt idx="143">
                  <c:v>101.31288623611286</c:v>
                </c:pt>
                <c:pt idx="144">
                  <c:v>102.35440319908918</c:v>
                </c:pt>
                <c:pt idx="145">
                  <c:v>102.91743103768866</c:v>
                </c:pt>
                <c:pt idx="146">
                  <c:v>102.65451563572078</c:v>
                </c:pt>
                <c:pt idx="147">
                  <c:v>103.54048136344538</c:v>
                </c:pt>
                <c:pt idx="148">
                  <c:v>102.65367024843485</c:v>
                </c:pt>
                <c:pt idx="149">
                  <c:v>102.64944331285052</c:v>
                </c:pt>
                <c:pt idx="150">
                  <c:v>103.13300476009763</c:v>
                </c:pt>
                <c:pt idx="151">
                  <c:v>103.84820228480508</c:v>
                </c:pt>
                <c:pt idx="152">
                  <c:v>104.10097304103242</c:v>
                </c:pt>
                <c:pt idx="153">
                  <c:v>104.72486875407509</c:v>
                </c:pt>
                <c:pt idx="154">
                  <c:v>104.35881612013003</c:v>
                </c:pt>
                <c:pt idx="155">
                  <c:v>103.70786801816415</c:v>
                </c:pt>
                <c:pt idx="156">
                  <c:v>104.5033773215099</c:v>
                </c:pt>
                <c:pt idx="157">
                  <c:v>104.85083143854578</c:v>
                </c:pt>
                <c:pt idx="158">
                  <c:v>104.52366661299097</c:v>
                </c:pt>
                <c:pt idx="159">
                  <c:v>104.79334511240098</c:v>
                </c:pt>
                <c:pt idx="160">
                  <c:v>103.91245170754665</c:v>
                </c:pt>
                <c:pt idx="161">
                  <c:v>104.26920508303712</c:v>
                </c:pt>
                <c:pt idx="162">
                  <c:v>104.57692600355145</c:v>
                </c:pt>
                <c:pt idx="163">
                  <c:v>104.74177649641238</c:v>
                </c:pt>
                <c:pt idx="164">
                  <c:v>104.14662394686482</c:v>
                </c:pt>
                <c:pt idx="165">
                  <c:v>105.88220375578157</c:v>
                </c:pt>
                <c:pt idx="166">
                  <c:v>105.10529296934502</c:v>
                </c:pt>
                <c:pt idx="167">
                  <c:v>104.56170903494065</c:v>
                </c:pt>
                <c:pt idx="168">
                  <c:v>104.62088613481195</c:v>
                </c:pt>
                <c:pt idx="169">
                  <c:v>105.33439288579291</c:v>
                </c:pt>
                <c:pt idx="170">
                  <c:v>106.51708950100534</c:v>
                </c:pt>
                <c:pt idx="171">
                  <c:v>106.19077006358185</c:v>
                </c:pt>
                <c:pt idx="172">
                  <c:v>106.80790267918236</c:v>
                </c:pt>
                <c:pt idx="173">
                  <c:v>106.95669081699194</c:v>
                </c:pt>
                <c:pt idx="174">
                  <c:v>107.15197524707447</c:v>
                </c:pt>
                <c:pt idx="175">
                  <c:v>105.74271487642659</c:v>
                </c:pt>
                <c:pt idx="176">
                  <c:v>107.41742681090017</c:v>
                </c:pt>
                <c:pt idx="177">
                  <c:v>106.47989246718699</c:v>
                </c:pt>
                <c:pt idx="178">
                  <c:v>107.25595786633761</c:v>
                </c:pt>
                <c:pt idx="179">
                  <c:v>105.05710590165479</c:v>
                </c:pt>
                <c:pt idx="180">
                  <c:v>105.46120095754955</c:v>
                </c:pt>
                <c:pt idx="181">
                  <c:v>105.93546314549668</c:v>
                </c:pt>
                <c:pt idx="182">
                  <c:v>106.6996931243349</c:v>
                </c:pt>
                <c:pt idx="183">
                  <c:v>107.72599311870043</c:v>
                </c:pt>
                <c:pt idx="184">
                  <c:v>106.86961594091149</c:v>
                </c:pt>
                <c:pt idx="185">
                  <c:v>107.39291058383479</c:v>
                </c:pt>
                <c:pt idx="186">
                  <c:v>107.52225481660386</c:v>
                </c:pt>
                <c:pt idx="187">
                  <c:v>108.3101556360669</c:v>
                </c:pt>
                <c:pt idx="188">
                  <c:v>107.88661667597704</c:v>
                </c:pt>
                <c:pt idx="189">
                  <c:v>107.36247664661319</c:v>
                </c:pt>
                <c:pt idx="190">
                  <c:v>108.73453998259734</c:v>
                </c:pt>
                <c:pt idx="191">
                  <c:v>109.59176254767223</c:v>
                </c:pt>
                <c:pt idx="192">
                  <c:v>110.33485784858883</c:v>
                </c:pt>
                <c:pt idx="193">
                  <c:v>110.14633651510306</c:v>
                </c:pt>
                <c:pt idx="194">
                  <c:v>110.72880825789765</c:v>
                </c:pt>
                <c:pt idx="195">
                  <c:v>110.03305463738533</c:v>
                </c:pt>
                <c:pt idx="196">
                  <c:v>111.41019029708511</c:v>
                </c:pt>
                <c:pt idx="197">
                  <c:v>111.77962447932859</c:v>
                </c:pt>
                <c:pt idx="198">
                  <c:v>111.52178140023096</c:v>
                </c:pt>
                <c:pt idx="199">
                  <c:v>111.25632983640529</c:v>
                </c:pt>
                <c:pt idx="200">
                  <c:v>112.07128304394614</c:v>
                </c:pt>
                <c:pt idx="201">
                  <c:v>111.88445248503227</c:v>
                </c:pt>
                <c:pt idx="202">
                  <c:v>113.32921911577202</c:v>
                </c:pt>
                <c:pt idx="203">
                  <c:v>114.71142709834207</c:v>
                </c:pt>
                <c:pt idx="204">
                  <c:v>113.94127940934766</c:v>
                </c:pt>
                <c:pt idx="205">
                  <c:v>113.32752834204553</c:v>
                </c:pt>
                <c:pt idx="206">
                  <c:v>114.71311787291397</c:v>
                </c:pt>
                <c:pt idx="207">
                  <c:v>112.58189688011646</c:v>
                </c:pt>
                <c:pt idx="208">
                  <c:v>115.21781399808269</c:v>
                </c:pt>
                <c:pt idx="209">
                  <c:v>115.09692363648226</c:v>
                </c:pt>
                <c:pt idx="210">
                  <c:v>113.04347826131064</c:v>
                </c:pt>
                <c:pt idx="211">
                  <c:v>113.16183246105325</c:v>
                </c:pt>
                <c:pt idx="212">
                  <c:v>113.59044374401338</c:v>
                </c:pt>
                <c:pt idx="213">
                  <c:v>113.81447133759102</c:v>
                </c:pt>
                <c:pt idx="214">
                  <c:v>112.9682388055426</c:v>
                </c:pt>
                <c:pt idx="215">
                  <c:v>112.75773740600388</c:v>
                </c:pt>
                <c:pt idx="216">
                  <c:v>113.10603690948032</c:v>
                </c:pt>
                <c:pt idx="217">
                  <c:v>113.01473509781555</c:v>
                </c:pt>
                <c:pt idx="218">
                  <c:v>110.94607275403312</c:v>
                </c:pt>
                <c:pt idx="219">
                  <c:v>111.62576401864874</c:v>
                </c:pt>
                <c:pt idx="220">
                  <c:v>108.76920085540324</c:v>
                </c:pt>
                <c:pt idx="221">
                  <c:v>105.3420013696756</c:v>
                </c:pt>
                <c:pt idx="222">
                  <c:v>106.91273068488606</c:v>
                </c:pt>
                <c:pt idx="223">
                  <c:v>104.09082839529189</c:v>
                </c:pt>
                <c:pt idx="224">
                  <c:v>103.58275072097939</c:v>
                </c:pt>
                <c:pt idx="225">
                  <c:v>97.407197626008355</c:v>
                </c:pt>
                <c:pt idx="226">
                  <c:v>95.068011396375354</c:v>
                </c:pt>
                <c:pt idx="227">
                  <c:v>90.117424274996154</c:v>
                </c:pt>
                <c:pt idx="228">
                  <c:v>89.283027162414768</c:v>
                </c:pt>
                <c:pt idx="229">
                  <c:v>89.031101793473383</c:v>
                </c:pt>
                <c:pt idx="230">
                  <c:v>86.70544175703391</c:v>
                </c:pt>
                <c:pt idx="231">
                  <c:v>87.45276399353483</c:v>
                </c:pt>
                <c:pt idx="232">
                  <c:v>86.88719999307753</c:v>
                </c:pt>
                <c:pt idx="233">
                  <c:v>87.708916298060558</c:v>
                </c:pt>
                <c:pt idx="234">
                  <c:v>88.54923112079814</c:v>
                </c:pt>
                <c:pt idx="235">
                  <c:v>88.933036884366444</c:v>
                </c:pt>
                <c:pt idx="236">
                  <c:v>89.82830187139102</c:v>
                </c:pt>
                <c:pt idx="237">
                  <c:v>89.600892728669621</c:v>
                </c:pt>
                <c:pt idx="238">
                  <c:v>89.228922385413739</c:v>
                </c:pt>
                <c:pt idx="239">
                  <c:v>88.734370905140153</c:v>
                </c:pt>
                <c:pt idx="240">
                  <c:v>87.961687055133282</c:v>
                </c:pt>
                <c:pt idx="241">
                  <c:v>87.970140926301923</c:v>
                </c:pt>
                <c:pt idx="242">
                  <c:v>89.895087455145031</c:v>
                </c:pt>
                <c:pt idx="243">
                  <c:v>90.206189924803112</c:v>
                </c:pt>
                <c:pt idx="244">
                  <c:v>89.800404095181861</c:v>
                </c:pt>
                <c:pt idx="245">
                  <c:v>89.877334325521787</c:v>
                </c:pt>
                <c:pt idx="246">
                  <c:v>88.868787461624876</c:v>
                </c:pt>
                <c:pt idx="247">
                  <c:v>88.109629804811547</c:v>
                </c:pt>
                <c:pt idx="248">
                  <c:v>88.647296029059703</c:v>
                </c:pt>
                <c:pt idx="249">
                  <c:v>89.186653027879728</c:v>
                </c:pt>
                <c:pt idx="250">
                  <c:v>91.320410181689653</c:v>
                </c:pt>
                <c:pt idx="251">
                  <c:v>89.081825022176034</c:v>
                </c:pt>
                <c:pt idx="252">
                  <c:v>89.485920077225401</c:v>
                </c:pt>
                <c:pt idx="253">
                  <c:v>89.840982678143988</c:v>
                </c:pt>
                <c:pt idx="254">
                  <c:v>89.114795120410065</c:v>
                </c:pt>
                <c:pt idx="255">
                  <c:v>88.692101548451518</c:v>
                </c:pt>
                <c:pt idx="256">
                  <c:v>87.965068603431675</c:v>
                </c:pt>
                <c:pt idx="257">
                  <c:v>88.305759623025395</c:v>
                </c:pt>
                <c:pt idx="258">
                  <c:v>88.488363246354965</c:v>
                </c:pt>
                <c:pt idx="259">
                  <c:v>88.41735072617125</c:v>
                </c:pt>
                <c:pt idx="260">
                  <c:v>87.206756333904266</c:v>
                </c:pt>
                <c:pt idx="261">
                  <c:v>85.937830229897315</c:v>
                </c:pt>
                <c:pt idx="262">
                  <c:v>85.479630397001529</c:v>
                </c:pt>
                <c:pt idx="263">
                  <c:v>86.483950325314112</c:v>
                </c:pt>
                <c:pt idx="264">
                  <c:v>85.12118624778455</c:v>
                </c:pt>
                <c:pt idx="265">
                  <c:v>84.087277768690939</c:v>
                </c:pt>
                <c:pt idx="266">
                  <c:v>82.773546145292144</c:v>
                </c:pt>
                <c:pt idx="267">
                  <c:v>82.109071849287361</c:v>
                </c:pt>
                <c:pt idx="268">
                  <c:v>82.525002324649137</c:v>
                </c:pt>
                <c:pt idx="269">
                  <c:v>82.588406360950145</c:v>
                </c:pt>
                <c:pt idx="270">
                  <c:v>81.967892196205867</c:v>
                </c:pt>
                <c:pt idx="271">
                  <c:v>83.595262450275158</c:v>
                </c:pt>
                <c:pt idx="272">
                  <c:v>80.953427622152745</c:v>
                </c:pt>
                <c:pt idx="273">
                  <c:v>81.359213451773996</c:v>
                </c:pt>
                <c:pt idx="274">
                  <c:v>79.436803083943346</c:v>
                </c:pt>
                <c:pt idx="275">
                  <c:v>79.77073100609492</c:v>
                </c:pt>
                <c:pt idx="276">
                  <c:v>80.428442205502961</c:v>
                </c:pt>
                <c:pt idx="277">
                  <c:v>79.978696243775815</c:v>
                </c:pt>
                <c:pt idx="278">
                  <c:v>80.647397476210315</c:v>
                </c:pt>
                <c:pt idx="279">
                  <c:v>79.785947974705721</c:v>
                </c:pt>
                <c:pt idx="280">
                  <c:v>80.262746324510687</c:v>
                </c:pt>
                <c:pt idx="281">
                  <c:v>81.008377786439723</c:v>
                </c:pt>
                <c:pt idx="282">
                  <c:v>81.022749368609965</c:v>
                </c:pt>
                <c:pt idx="283">
                  <c:v>81.714276052692583</c:v>
                </c:pt>
                <c:pt idx="284">
                  <c:v>81.436989069399857</c:v>
                </c:pt>
                <c:pt idx="285">
                  <c:v>80.819011066513397</c:v>
                </c:pt>
                <c:pt idx="286">
                  <c:v>81.510537750596029</c:v>
                </c:pt>
                <c:pt idx="287">
                  <c:v>81.722729924706613</c:v>
                </c:pt>
                <c:pt idx="288">
                  <c:v>81.621283467301311</c:v>
                </c:pt>
                <c:pt idx="289">
                  <c:v>82.098081817106277</c:v>
                </c:pt>
                <c:pt idx="290">
                  <c:v>81.564642528442434</c:v>
                </c:pt>
                <c:pt idx="291">
                  <c:v>82.438772835854621</c:v>
                </c:pt>
                <c:pt idx="292">
                  <c:v>82.110762623859245</c:v>
                </c:pt>
                <c:pt idx="293">
                  <c:v>81.703286019666109</c:v>
                </c:pt>
                <c:pt idx="294">
                  <c:v>81.624665015599675</c:v>
                </c:pt>
                <c:pt idx="295">
                  <c:v>82.020306199480402</c:v>
                </c:pt>
                <c:pt idx="296">
                  <c:v>82.22319911429102</c:v>
                </c:pt>
                <c:pt idx="297">
                  <c:v>81.843620286307043</c:v>
                </c:pt>
                <c:pt idx="298">
                  <c:v>81.508001589583571</c:v>
                </c:pt>
                <c:pt idx="299">
                  <c:v>81.702440633225564</c:v>
                </c:pt>
                <c:pt idx="300">
                  <c:v>81.876590384541089</c:v>
                </c:pt>
                <c:pt idx="301">
                  <c:v>82.940932800010913</c:v>
                </c:pt>
                <c:pt idx="302">
                  <c:v>83.556374641884929</c:v>
                </c:pt>
                <c:pt idx="303">
                  <c:v>84.33751236390583</c:v>
                </c:pt>
                <c:pt idx="304">
                  <c:v>85.327460710893561</c:v>
                </c:pt>
                <c:pt idx="305">
                  <c:v>85.488084268170184</c:v>
                </c:pt>
                <c:pt idx="306">
                  <c:v>86.287820507945639</c:v>
                </c:pt>
                <c:pt idx="307">
                  <c:v>84.362873978257156</c:v>
                </c:pt>
                <c:pt idx="308">
                  <c:v>85.538807496872835</c:v>
                </c:pt>
                <c:pt idx="309">
                  <c:v>85.007058982780876</c:v>
                </c:pt>
                <c:pt idx="310">
                  <c:v>84.950418043922028</c:v>
                </c:pt>
                <c:pt idx="311">
                  <c:v>84.790639873931354</c:v>
                </c:pt>
                <c:pt idx="312">
                  <c:v>86.093381464303661</c:v>
                </c:pt>
                <c:pt idx="313">
                  <c:v>85.767062026034793</c:v>
                </c:pt>
                <c:pt idx="314">
                  <c:v>86.533828166730828</c:v>
                </c:pt>
                <c:pt idx="315">
                  <c:v>86.695297111293385</c:v>
                </c:pt>
                <c:pt idx="316">
                  <c:v>84.835445392477808</c:v>
                </c:pt>
                <c:pt idx="317">
                  <c:v>85.09497924614729</c:v>
                </c:pt>
                <c:pt idx="318">
                  <c:v>85.209106510305574</c:v>
                </c:pt>
                <c:pt idx="319">
                  <c:v>86.341925284946683</c:v>
                </c:pt>
                <c:pt idx="320">
                  <c:v>86.145795467578196</c:v>
                </c:pt>
                <c:pt idx="321">
                  <c:v>86.376586157752598</c:v>
                </c:pt>
                <c:pt idx="322">
                  <c:v>87.270160370205275</c:v>
                </c:pt>
                <c:pt idx="323">
                  <c:v>87.292985822698782</c:v>
                </c:pt>
                <c:pt idx="324">
                  <c:v>88.121465225123956</c:v>
                </c:pt>
                <c:pt idx="325">
                  <c:v>87.486579479054825</c:v>
                </c:pt>
                <c:pt idx="326">
                  <c:v>87.328492082790632</c:v>
                </c:pt>
                <c:pt idx="327">
                  <c:v>87.324265147206319</c:v>
                </c:pt>
                <c:pt idx="328">
                  <c:v>88.323512752648639</c:v>
                </c:pt>
                <c:pt idx="329">
                  <c:v>88.325203527220523</c:v>
                </c:pt>
                <c:pt idx="330">
                  <c:v>88.104557481941271</c:v>
                </c:pt>
                <c:pt idx="331">
                  <c:v>88.453702373549049</c:v>
                </c:pt>
                <c:pt idx="332">
                  <c:v>89.029411018901499</c:v>
                </c:pt>
                <c:pt idx="333">
                  <c:v>89.961873039744418</c:v>
                </c:pt>
                <c:pt idx="334">
                  <c:v>90.99409074426616</c:v>
                </c:pt>
                <c:pt idx="335">
                  <c:v>92.477745183396152</c:v>
                </c:pt>
                <c:pt idx="336">
                  <c:v>89.090278893344689</c:v>
                </c:pt>
                <c:pt idx="337">
                  <c:v>90.086990337774566</c:v>
                </c:pt>
                <c:pt idx="338">
                  <c:v>91.059185554293677</c:v>
                </c:pt>
                <c:pt idx="339">
                  <c:v>89.020957147732844</c:v>
                </c:pt>
                <c:pt idx="340">
                  <c:v>89.32445113266283</c:v>
                </c:pt>
                <c:pt idx="341">
                  <c:v>88.359864400026439</c:v>
                </c:pt>
                <c:pt idx="342">
                  <c:v>88.434258468508546</c:v>
                </c:pt>
                <c:pt idx="343">
                  <c:v>89.108032023813308</c:v>
                </c:pt>
                <c:pt idx="344">
                  <c:v>89.008276340134486</c:v>
                </c:pt>
                <c:pt idx="345">
                  <c:v>89.81900261209104</c:v>
                </c:pt>
                <c:pt idx="346">
                  <c:v>88.456238534561493</c:v>
                </c:pt>
                <c:pt idx="347">
                  <c:v>88.15697148521582</c:v>
                </c:pt>
                <c:pt idx="348">
                  <c:v>90.755691569363677</c:v>
                </c:pt>
                <c:pt idx="349">
                  <c:v>90.147012824931807</c:v>
                </c:pt>
                <c:pt idx="350">
                  <c:v>89.880715873820165</c:v>
                </c:pt>
                <c:pt idx="351">
                  <c:v>90.032040172642198</c:v>
                </c:pt>
                <c:pt idx="352">
                  <c:v>90.259449315363597</c:v>
                </c:pt>
                <c:pt idx="353">
                  <c:v>89.657533667528483</c:v>
                </c:pt>
                <c:pt idx="354">
                  <c:v>88.994750146095583</c:v>
                </c:pt>
                <c:pt idx="355">
                  <c:v>89.636398988761485</c:v>
                </c:pt>
                <c:pt idx="356">
                  <c:v>89.193416125321875</c:v>
                </c:pt>
                <c:pt idx="357">
                  <c:v>88.960089273289654</c:v>
                </c:pt>
                <c:pt idx="358">
                  <c:v>89.818157225650481</c:v>
                </c:pt>
                <c:pt idx="359">
                  <c:v>88.764804842361741</c:v>
                </c:pt>
                <c:pt idx="360">
                  <c:v>89.318533422506633</c:v>
                </c:pt>
                <c:pt idx="361">
                  <c:v>89.103805087383591</c:v>
                </c:pt>
                <c:pt idx="362">
                  <c:v>77.326716769912863</c:v>
                </c:pt>
                <c:pt idx="363">
                  <c:v>59.319125193184099</c:v>
                </c:pt>
                <c:pt idx="364">
                  <c:v>68.550752817067462</c:v>
                </c:pt>
                <c:pt idx="365">
                  <c:v>76.222641158766848</c:v>
                </c:pt>
                <c:pt idx="366">
                  <c:v>82.221508339719151</c:v>
                </c:pt>
                <c:pt idx="367">
                  <c:v>84.657068704732566</c:v>
                </c:pt>
                <c:pt idx="368">
                  <c:v>86.142413918434443</c:v>
                </c:pt>
                <c:pt idx="369">
                  <c:v>87.372452214896541</c:v>
                </c:pt>
                <c:pt idx="370">
                  <c:v>86.536364328588661</c:v>
                </c:pt>
                <c:pt idx="371">
                  <c:v>87.443464735080241</c:v>
                </c:pt>
                <c:pt idx="372">
                  <c:v>87.265933434620962</c:v>
                </c:pt>
                <c:pt idx="373">
                  <c:v>87.145888459461077</c:v>
                </c:pt>
                <c:pt idx="374">
                  <c:v>88.039462671913753</c:v>
                </c:pt>
                <c:pt idx="375">
                  <c:v>87.736814074269716</c:v>
                </c:pt>
                <c:pt idx="376">
                  <c:v>86.135650821837672</c:v>
                </c:pt>
                <c:pt idx="377">
                  <c:v>84.984233530287383</c:v>
                </c:pt>
                <c:pt idx="378">
                  <c:v>85.288572902503319</c:v>
                </c:pt>
                <c:pt idx="379">
                  <c:v>85.640253954278137</c:v>
                </c:pt>
                <c:pt idx="380">
                  <c:v>86.753628824724132</c:v>
                </c:pt>
                <c:pt idx="381">
                  <c:v>87.309893565881453</c:v>
                </c:pt>
                <c:pt idx="382">
                  <c:v>89.532416370343725</c:v>
                </c:pt>
                <c:pt idx="383">
                  <c:v>89.098732764513329</c:v>
                </c:pt>
                <c:pt idx="384">
                  <c:v>88.867096687052992</c:v>
                </c:pt>
                <c:pt idx="385">
                  <c:v>89.805476418052123</c:v>
                </c:pt>
                <c:pt idx="386">
                  <c:v>87.939706989080335</c:v>
                </c:pt>
                <c:pt idx="387">
                  <c:v>89.939047587250911</c:v>
                </c:pt>
                <c:pt idx="388">
                  <c:v>89.851127323884512</c:v>
                </c:pt>
                <c:pt idx="389">
                  <c:v>90.806414798066328</c:v>
                </c:pt>
                <c:pt idx="390">
                  <c:v>89.792795611299155</c:v>
                </c:pt>
                <c:pt idx="391">
                  <c:v>89.997379299836268</c:v>
                </c:pt>
                <c:pt idx="392">
                  <c:v>89.749680866479196</c:v>
                </c:pt>
                <c:pt idx="393">
                  <c:v>89.450413817133537</c:v>
                </c:pt>
                <c:pt idx="394">
                  <c:v>88.921201464054036</c:v>
                </c:pt>
                <c:pt idx="395">
                  <c:v>89.600047342229061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6-40BE-AB72-F1A8B3B83FB2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World'!$L$2:$L$410</c:f>
              <c:numCache>
                <c:formatCode>0.00</c:formatCode>
                <c:ptCount val="409"/>
                <c:pt idx="0">
                  <c:v>88.140056096693101</c:v>
                </c:pt>
                <c:pt idx="1">
                  <c:v>89.17249003406701</c:v>
                </c:pt>
                <c:pt idx="2">
                  <c:v>88.917042462509244</c:v>
                </c:pt>
                <c:pt idx="3">
                  <c:v>89.278926523147248</c:v>
                </c:pt>
                <c:pt idx="4">
                  <c:v>89.257639225331204</c:v>
                </c:pt>
                <c:pt idx="5">
                  <c:v>88.682882187650122</c:v>
                </c:pt>
                <c:pt idx="6">
                  <c:v>89.023478950472082</c:v>
                </c:pt>
                <c:pt idx="7">
                  <c:v>89.619523285969208</c:v>
                </c:pt>
                <c:pt idx="8">
                  <c:v>90.066556537871421</c:v>
                </c:pt>
                <c:pt idx="9">
                  <c:v>90.247498568190423</c:v>
                </c:pt>
                <c:pt idx="10">
                  <c:v>89.396006660018116</c:v>
                </c:pt>
                <c:pt idx="11">
                  <c:v>90.332647758337203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86.81564245875478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84.91620111700631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91.396648044456782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107.15083798871819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105.139664804915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119.32960893917922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108.49162011237108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111.39664804490374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110.05586592236827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111.84357541870975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114.74860335235982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116.87150838045261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117.0949720667969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116.75977653616305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118.77094972108365</c:v>
                </c:pt>
                <c:pt idx="346">
                  <c:v>116.53631284981873</c:v>
                </c:pt>
                <c:pt idx="347">
                  <c:v>116.87150838045261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117.43016759743077</c:v>
                </c:pt>
                <c:pt idx="358">
                  <c:v>115.86592178743358</c:v>
                </c:pt>
                <c:pt idx="359">
                  <c:v>113.85474860363038</c:v>
                </c:pt>
                <c:pt idx="360">
                  <c:v>116.53631284981873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95.418994413180599</c:v>
                </c:pt>
                <c:pt idx="365">
                  <c:v>104.91620111745328</c:v>
                </c:pt>
                <c:pt idx="366">
                  <c:v>109.38547485998313</c:v>
                </c:pt>
                <c:pt idx="367">
                  <c:v>109.7206703917344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117.0949720667969</c:v>
                </c:pt>
                <c:pt idx="371">
                  <c:v>117.20670391108646</c:v>
                </c:pt>
                <c:pt idx="372">
                  <c:v>118.32402234616023</c:v>
                </c:pt>
                <c:pt idx="373">
                  <c:v>116.53631284981873</c:v>
                </c:pt>
                <c:pt idx="374">
                  <c:v>117.54189944172033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116.53631284981873</c:v>
                </c:pt>
                <c:pt idx="378">
                  <c:v>118.65921787679409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113.85474860363038</c:v>
                </c:pt>
                <c:pt idx="382">
                  <c:v>115.86592178743358</c:v>
                </c:pt>
                <c:pt idx="383">
                  <c:v>119.55307262552354</c:v>
                </c:pt>
                <c:pt idx="384">
                  <c:v>117.54189944172033</c:v>
                </c:pt>
                <c:pt idx="385">
                  <c:v>117.98882681552635</c:v>
                </c:pt>
                <c:pt idx="386">
                  <c:v>116.42458100552916</c:v>
                </c:pt>
                <c:pt idx="387">
                  <c:v>115.86592178743358</c:v>
                </c:pt>
                <c:pt idx="388">
                  <c:v>117.76536312918205</c:v>
                </c:pt>
                <c:pt idx="389">
                  <c:v>119.21787709488967</c:v>
                </c:pt>
                <c:pt idx="390">
                  <c:v>115.86592178743358</c:v>
                </c:pt>
                <c:pt idx="391">
                  <c:v>118.32402234616023</c:v>
                </c:pt>
                <c:pt idx="392">
                  <c:v>119.21787709488967</c:v>
                </c:pt>
                <c:pt idx="393">
                  <c:v>116.87150838045261</c:v>
                </c:pt>
                <c:pt idx="394">
                  <c:v>118.54748603362194</c:v>
                </c:pt>
                <c:pt idx="395">
                  <c:v>117.20670391108646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76-40BE-AB72-F1A8B3B83FB2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World'!$M$2:$M$399</c:f>
              <c:numCache>
                <c:formatCode>0.00</c:formatCode>
                <c:ptCount val="398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118.6740331492426</c:v>
                </c:pt>
                <c:pt idx="385">
                  <c:v>118.23204419947605</c:v>
                </c:pt>
                <c:pt idx="386">
                  <c:v>118.12154696125349</c:v>
                </c:pt>
                <c:pt idx="387">
                  <c:v>117.45856353608303</c:v>
                </c:pt>
                <c:pt idx="388">
                  <c:v>117.45856353608303</c:v>
                </c:pt>
                <c:pt idx="389">
                  <c:v>115.91160221033823</c:v>
                </c:pt>
                <c:pt idx="390">
                  <c:v>115.13812154694521</c:v>
                </c:pt>
                <c:pt idx="391">
                  <c:v>113.37016574579651</c:v>
                </c:pt>
                <c:pt idx="392">
                  <c:v>113.25966850861519</c:v>
                </c:pt>
                <c:pt idx="393">
                  <c:v>113.48066298401909</c:v>
                </c:pt>
                <c:pt idx="394">
                  <c:v>113.59116022120043</c:v>
                </c:pt>
                <c:pt idx="395">
                  <c:v>113.92265193378564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76-40BE-AB72-F1A8B3B83FB2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World'!$O$2:$O$410</c:f>
              <c:numCache>
                <c:formatCode>0.00</c:formatCode>
                <c:ptCount val="409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119.38171145252537</c:v>
                </c:pt>
                <c:pt idx="392">
                  <c:v>119.6153969344021</c:v>
                </c:pt>
                <c:pt idx="393">
                  <c:v>119.63678664838326</c:v>
                </c:pt>
                <c:pt idx="394">
                  <c:v>118.94122060937998</c:v>
                </c:pt>
                <c:pt idx="395">
                  <c:v>117.72989938906731</c:v>
                </c:pt>
                <c:pt idx="396">
                  <c:v>117.76066854900051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76-40BE-AB72-F1A8B3B83FB2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World'!$Q$2:$Q$399</c:f>
              <c:numCache>
                <c:formatCode>0.00</c:formatCode>
                <c:ptCount val="398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96.373999089988402</c:v>
                </c:pt>
                <c:pt idx="395">
                  <c:v>96.373999089988402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76-40BE-AB72-F1A8B3B83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World'!$L$2:$L$405</c:f>
              <c:numCache>
                <c:formatCode>0.00</c:formatCode>
                <c:ptCount val="404"/>
                <c:pt idx="0">
                  <c:v>88.140056096693101</c:v>
                </c:pt>
                <c:pt idx="1">
                  <c:v>89.17249003406701</c:v>
                </c:pt>
                <c:pt idx="2">
                  <c:v>88.917042462509244</c:v>
                </c:pt>
                <c:pt idx="3">
                  <c:v>89.278926523147248</c:v>
                </c:pt>
                <c:pt idx="4">
                  <c:v>89.257639225331204</c:v>
                </c:pt>
                <c:pt idx="5">
                  <c:v>88.682882187650122</c:v>
                </c:pt>
                <c:pt idx="6">
                  <c:v>89.023478950472082</c:v>
                </c:pt>
                <c:pt idx="7">
                  <c:v>89.619523285969208</c:v>
                </c:pt>
                <c:pt idx="8">
                  <c:v>90.066556537871421</c:v>
                </c:pt>
                <c:pt idx="9">
                  <c:v>90.247498568190423</c:v>
                </c:pt>
                <c:pt idx="10">
                  <c:v>89.396006660018116</c:v>
                </c:pt>
                <c:pt idx="11">
                  <c:v>90.332647758337203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86.81564245875478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84.91620111700631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91.396648044456782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107.15083798871819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105.139664804915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119.32960893917922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108.49162011237108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111.39664804490374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110.05586592236827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111.84357541870975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114.74860335235982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116.87150838045261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117.0949720667969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116.75977653616305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118.77094972108365</c:v>
                </c:pt>
                <c:pt idx="346">
                  <c:v>116.53631284981873</c:v>
                </c:pt>
                <c:pt idx="347">
                  <c:v>116.87150838045261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117.43016759743077</c:v>
                </c:pt>
                <c:pt idx="358">
                  <c:v>115.86592178743358</c:v>
                </c:pt>
                <c:pt idx="359">
                  <c:v>113.85474860363038</c:v>
                </c:pt>
                <c:pt idx="360">
                  <c:v>116.53631284981873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95.418994413180599</c:v>
                </c:pt>
                <c:pt idx="365">
                  <c:v>104.91620111745328</c:v>
                </c:pt>
                <c:pt idx="366">
                  <c:v>109.38547485998313</c:v>
                </c:pt>
                <c:pt idx="367">
                  <c:v>109.7206703917344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117.0949720667969</c:v>
                </c:pt>
                <c:pt idx="371">
                  <c:v>117.20670391108646</c:v>
                </c:pt>
                <c:pt idx="372">
                  <c:v>118.32402234616023</c:v>
                </c:pt>
                <c:pt idx="373">
                  <c:v>116.53631284981873</c:v>
                </c:pt>
                <c:pt idx="374">
                  <c:v>117.54189944172033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116.53631284981873</c:v>
                </c:pt>
                <c:pt idx="378">
                  <c:v>118.65921787679409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113.85474860363038</c:v>
                </c:pt>
                <c:pt idx="382">
                  <c:v>115.86592178743358</c:v>
                </c:pt>
                <c:pt idx="383">
                  <c:v>119.55307262552354</c:v>
                </c:pt>
                <c:pt idx="384">
                  <c:v>117.54189944172033</c:v>
                </c:pt>
                <c:pt idx="385">
                  <c:v>117.98882681552635</c:v>
                </c:pt>
                <c:pt idx="386">
                  <c:v>116.42458100552916</c:v>
                </c:pt>
                <c:pt idx="387">
                  <c:v>115.86592178743358</c:v>
                </c:pt>
                <c:pt idx="388">
                  <c:v>117.76536312918205</c:v>
                </c:pt>
                <c:pt idx="389">
                  <c:v>119.21787709488967</c:v>
                </c:pt>
                <c:pt idx="390">
                  <c:v>115.86592178743358</c:v>
                </c:pt>
                <c:pt idx="391">
                  <c:v>118.32402234616023</c:v>
                </c:pt>
                <c:pt idx="392">
                  <c:v>119.21787709488967</c:v>
                </c:pt>
                <c:pt idx="393">
                  <c:v>116.87150838045261</c:v>
                </c:pt>
                <c:pt idx="394">
                  <c:v>118.54748603362194</c:v>
                </c:pt>
                <c:pt idx="395">
                  <c:v>117.20670391108646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44-46BF-B188-3EC1C2F7949F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World'!$O$2:$O$405</c:f>
              <c:numCache>
                <c:formatCode>0.00</c:formatCode>
                <c:ptCount val="404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119.38171145252537</c:v>
                </c:pt>
                <c:pt idx="392">
                  <c:v>119.6153969344021</c:v>
                </c:pt>
                <c:pt idx="393">
                  <c:v>119.63678664838326</c:v>
                </c:pt>
                <c:pt idx="394">
                  <c:v>118.94122060937998</c:v>
                </c:pt>
                <c:pt idx="395">
                  <c:v>117.72989938906731</c:v>
                </c:pt>
                <c:pt idx="396">
                  <c:v>117.76066854900051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44-46BF-B188-3EC1C2F79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World'!$A$2:$A$399</c:f>
              <c:numCache>
                <c:formatCode>mmm\-yy</c:formatCode>
                <c:ptCount val="39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World'!$J$2:$J$399</c:f>
              <c:numCache>
                <c:formatCode>0.00</c:formatCode>
                <c:ptCount val="398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127.65957446833973</c:v>
                </c:pt>
                <c:pt idx="391">
                  <c:v>127.12765957487123</c:v>
                </c:pt>
                <c:pt idx="392">
                  <c:v>128.85638297864384</c:v>
                </c:pt>
                <c:pt idx="393">
                  <c:v>128.19148936180821</c:v>
                </c:pt>
                <c:pt idx="394">
                  <c:v>129.12234042537807</c:v>
                </c:pt>
                <c:pt idx="395">
                  <c:v>126.46276595670594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77-4679-8259-4847CB5FE71F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World'!$A$2:$A$399</c:f>
              <c:numCache>
                <c:formatCode>mmm\-yy</c:formatCode>
                <c:ptCount val="39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World'!$L$2:$L$399</c:f>
              <c:numCache>
                <c:formatCode>0.00</c:formatCode>
                <c:ptCount val="398"/>
                <c:pt idx="0">
                  <c:v>88.140056096693101</c:v>
                </c:pt>
                <c:pt idx="1">
                  <c:v>89.17249003406701</c:v>
                </c:pt>
                <c:pt idx="2">
                  <c:v>88.917042462509244</c:v>
                </c:pt>
                <c:pt idx="3">
                  <c:v>89.278926523147248</c:v>
                </c:pt>
                <c:pt idx="4">
                  <c:v>89.257639225331204</c:v>
                </c:pt>
                <c:pt idx="5">
                  <c:v>88.682882187650122</c:v>
                </c:pt>
                <c:pt idx="6">
                  <c:v>89.023478950472082</c:v>
                </c:pt>
                <c:pt idx="7">
                  <c:v>89.619523285969208</c:v>
                </c:pt>
                <c:pt idx="8">
                  <c:v>90.066556537871421</c:v>
                </c:pt>
                <c:pt idx="9">
                  <c:v>90.247498568190423</c:v>
                </c:pt>
                <c:pt idx="10">
                  <c:v>89.396006660018116</c:v>
                </c:pt>
                <c:pt idx="11">
                  <c:v>90.332647758337203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86.81564245875478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84.91620111700631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91.396648044456782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107.15083798871819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105.139664804915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119.32960893917922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108.49162011237108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111.39664804490374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110.05586592236827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111.84357541870975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114.74860335235982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116.87150838045261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117.0949720667969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116.75977653616305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118.77094972108365</c:v>
                </c:pt>
                <c:pt idx="346">
                  <c:v>116.53631284981873</c:v>
                </c:pt>
                <c:pt idx="347">
                  <c:v>116.87150838045261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117.43016759743077</c:v>
                </c:pt>
                <c:pt idx="358">
                  <c:v>115.86592178743358</c:v>
                </c:pt>
                <c:pt idx="359">
                  <c:v>113.85474860363038</c:v>
                </c:pt>
                <c:pt idx="360">
                  <c:v>116.53631284981873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95.418994413180599</c:v>
                </c:pt>
                <c:pt idx="365">
                  <c:v>104.91620111745328</c:v>
                </c:pt>
                <c:pt idx="366">
                  <c:v>109.38547485998313</c:v>
                </c:pt>
                <c:pt idx="367">
                  <c:v>109.7206703917344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117.0949720667969</c:v>
                </c:pt>
                <c:pt idx="371">
                  <c:v>117.20670391108646</c:v>
                </c:pt>
                <c:pt idx="372">
                  <c:v>118.32402234616023</c:v>
                </c:pt>
                <c:pt idx="373">
                  <c:v>116.53631284981873</c:v>
                </c:pt>
                <c:pt idx="374">
                  <c:v>117.54189944172033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116.53631284981873</c:v>
                </c:pt>
                <c:pt idx="378">
                  <c:v>118.65921787679409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113.85474860363038</c:v>
                </c:pt>
                <c:pt idx="382">
                  <c:v>115.86592178743358</c:v>
                </c:pt>
                <c:pt idx="383">
                  <c:v>119.55307262552354</c:v>
                </c:pt>
                <c:pt idx="384">
                  <c:v>117.54189944172033</c:v>
                </c:pt>
                <c:pt idx="385">
                  <c:v>117.98882681552635</c:v>
                </c:pt>
                <c:pt idx="386">
                  <c:v>116.42458100552916</c:v>
                </c:pt>
                <c:pt idx="387">
                  <c:v>115.86592178743358</c:v>
                </c:pt>
                <c:pt idx="388">
                  <c:v>117.76536312918205</c:v>
                </c:pt>
                <c:pt idx="389">
                  <c:v>119.21787709488967</c:v>
                </c:pt>
                <c:pt idx="390">
                  <c:v>115.86592178743358</c:v>
                </c:pt>
                <c:pt idx="391">
                  <c:v>118.32402234616023</c:v>
                </c:pt>
                <c:pt idx="392">
                  <c:v>119.21787709488967</c:v>
                </c:pt>
                <c:pt idx="393">
                  <c:v>116.87150838045261</c:v>
                </c:pt>
                <c:pt idx="394">
                  <c:v>118.54748603362194</c:v>
                </c:pt>
                <c:pt idx="395">
                  <c:v>117.20670391108646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77-4679-8259-4847CB5FE71F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World'!$M$2:$M$399</c:f>
              <c:numCache>
                <c:formatCode>0.00</c:formatCode>
                <c:ptCount val="398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118.6740331492426</c:v>
                </c:pt>
                <c:pt idx="385">
                  <c:v>118.23204419947605</c:v>
                </c:pt>
                <c:pt idx="386">
                  <c:v>118.12154696125349</c:v>
                </c:pt>
                <c:pt idx="387">
                  <c:v>117.45856353608303</c:v>
                </c:pt>
                <c:pt idx="388">
                  <c:v>117.45856353608303</c:v>
                </c:pt>
                <c:pt idx="389">
                  <c:v>115.91160221033823</c:v>
                </c:pt>
                <c:pt idx="390">
                  <c:v>115.13812154694521</c:v>
                </c:pt>
                <c:pt idx="391">
                  <c:v>113.37016574579651</c:v>
                </c:pt>
                <c:pt idx="392">
                  <c:v>113.25966850861519</c:v>
                </c:pt>
                <c:pt idx="393">
                  <c:v>113.48066298401909</c:v>
                </c:pt>
                <c:pt idx="394">
                  <c:v>113.59116022120043</c:v>
                </c:pt>
                <c:pt idx="395">
                  <c:v>113.92265193378564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77-4679-8259-4847CB5FE71F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World'!$O$2:$O$399</c:f>
              <c:numCache>
                <c:formatCode>0.00</c:formatCode>
                <c:ptCount val="398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119.38171145252537</c:v>
                </c:pt>
                <c:pt idx="392">
                  <c:v>119.6153969344021</c:v>
                </c:pt>
                <c:pt idx="393">
                  <c:v>119.63678664838326</c:v>
                </c:pt>
                <c:pt idx="394">
                  <c:v>118.94122060937998</c:v>
                </c:pt>
                <c:pt idx="395">
                  <c:v>117.72989938906731</c:v>
                </c:pt>
                <c:pt idx="396">
                  <c:v>117.76066854900051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77-4679-8259-4847CB5FE71F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World'!$Q$2:$Q$399</c:f>
              <c:numCache>
                <c:formatCode>0.00</c:formatCode>
                <c:ptCount val="398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96.373999089988402</c:v>
                </c:pt>
                <c:pt idx="395">
                  <c:v>96.373999089988402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77-4679-8259-4847CB5FE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  <c:pt idx="384">
                  <c:v>44896</c:v>
                </c:pt>
                <c:pt idx="385">
                  <c:v>44927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5.1565037407687213E-3</c:v>
                </c:pt>
                <c:pt idx="380">
                  <c:v>-1.0786505675537022E-3</c:v>
                </c:pt>
                <c:pt idx="381">
                  <c:v>1.9574646655125005E-3</c:v>
                </c:pt>
                <c:pt idx="382">
                  <c:v>1.7882074155462017E-4</c:v>
                </c:pt>
                <c:pt idx="383">
                  <c:v>-5.8139812886112644E-3</c:v>
                </c:pt>
                <c:pt idx="384">
                  <c:v>-1.0184200347925016E-2</c:v>
                </c:pt>
                <c:pt idx="385">
                  <c:v>2.6135382849109396E-4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0A7-445F-B5D8-D53194811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  <c:pt idx="384">
                  <c:v>44896</c:v>
                </c:pt>
                <c:pt idx="385">
                  <c:v>44927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3.578778734706152E-2</c:v>
                </c:pt>
                <c:pt idx="380">
                  <c:v>3.5033767366503786E-2</c:v>
                </c:pt>
                <c:pt idx="381">
                  <c:v>4.7313064219067454E-2</c:v>
                </c:pt>
                <c:pt idx="382">
                  <c:v>3.1891215683394772E-2</c:v>
                </c:pt>
                <c:pt idx="383">
                  <c:v>1.9846804170290451E-2</c:v>
                </c:pt>
                <c:pt idx="384">
                  <c:v>1.1467324175579051E-2</c:v>
                </c:pt>
                <c:pt idx="385">
                  <c:v>7.895561252345782E-3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43-40CA-BF3B-C90A6E437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  <c:pt idx="384">
                  <c:v>44896</c:v>
                </c:pt>
                <c:pt idx="385">
                  <c:v>44927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103.60313744</c:v>
                </c:pt>
                <c:pt idx="380">
                  <c:v>103.491385857</c:v>
                </c:pt>
                <c:pt idx="381">
                  <c:v>103.69396658799999</c:v>
                </c:pt>
                <c:pt idx="382">
                  <c:v>103.71250922</c:v>
                </c:pt>
                <c:pt idx="383">
                  <c:v>103.109526632</c:v>
                </c:pt>
                <c:pt idx="384">
                  <c:v>102.059438555</c:v>
                </c:pt>
                <c:pt idx="385">
                  <c:v>102.08611218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A8-4155-9447-E478BCC7B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  <c:pt idx="89">
                  <c:v>44896</c:v>
                </c:pt>
                <c:pt idx="90">
                  <c:v>44927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5.1565037407687213E-3</c:v>
                </c:pt>
                <c:pt idx="85">
                  <c:v>-1.0786505675537022E-3</c:v>
                </c:pt>
                <c:pt idx="86">
                  <c:v>1.9574646655125005E-3</c:v>
                </c:pt>
                <c:pt idx="87">
                  <c:v>1.7882074155462017E-4</c:v>
                </c:pt>
                <c:pt idx="88">
                  <c:v>-5.8139812886112644E-3</c:v>
                </c:pt>
                <c:pt idx="89">
                  <c:v>-1.0184200347925016E-2</c:v>
                </c:pt>
                <c:pt idx="90">
                  <c:v>2.6135382849109396E-4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FD0-41CD-9D7C-C1DBB26AD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China!$A$8:$A$390</c:f>
              <c:numCache>
                <c:formatCode>m/d/yyyy</c:formatCode>
                <c:ptCount val="383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  <c:pt idx="380">
                  <c:v>44957</c:v>
                </c:pt>
                <c:pt idx="381">
                  <c:v>44985</c:v>
                </c:pt>
              </c:numCache>
            </c:numRef>
          </c:cat>
          <c:val>
            <c:numRef>
              <c:f>China!$B$8:$B$390</c:f>
              <c:numCache>
                <c:formatCode>0.0%</c:formatCode>
                <c:ptCount val="383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  <c:pt idx="380">
                  <c:v>2.4E-2</c:v>
                </c:pt>
                <c:pt idx="381">
                  <c:v>2.4E-2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29-45A4-8DCA-8C6E9BA78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China!$A$8:$A$390</c:f>
              <c:numCache>
                <c:formatCode>m/d/yyyy</c:formatCode>
                <c:ptCount val="383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  <c:pt idx="380">
                  <c:v>44957</c:v>
                </c:pt>
                <c:pt idx="381">
                  <c:v>44985</c:v>
                </c:pt>
              </c:numCache>
            </c:numRef>
          </c:cat>
          <c:val>
            <c:numRef>
              <c:f>China!$C$8:$C$390</c:f>
              <c:numCache>
                <c:formatCode>0.00</c:formatCode>
                <c:ptCount val="383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  <c:pt idx="379">
                  <c:v>49</c:v>
                </c:pt>
                <c:pt idx="380">
                  <c:v>49.2</c:v>
                </c:pt>
                <c:pt idx="381">
                  <c:v>51.6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C-4BC0-9D44-90A0C3999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China!$A$8:$A$390</c:f>
              <c:numCache>
                <c:formatCode>m/d/yyyy</c:formatCode>
                <c:ptCount val="383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  <c:pt idx="380">
                  <c:v>44957</c:v>
                </c:pt>
                <c:pt idx="381">
                  <c:v>44985</c:v>
                </c:pt>
              </c:numCache>
            </c:numRef>
          </c:cat>
          <c:val>
            <c:numRef>
              <c:f>China!$B$8:$B$390</c:f>
              <c:numCache>
                <c:formatCode>0.0%</c:formatCode>
                <c:ptCount val="383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  <c:pt idx="380">
                  <c:v>2.4E-2</c:v>
                </c:pt>
                <c:pt idx="381">
                  <c:v>2.4E-2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BC-4BC0-9D44-90A0C3999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  <c:majorUnit val="1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  <c:majorUnit val="5.000000000000001E-2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8" totalsRowShown="0" headerRowDxfId="31" dataDxfId="29" headerRowBorderDxfId="30">
  <autoFilter ref="A1:Q398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90" totalsRowShown="0" headerRowDxfId="11" dataDxfId="10">
  <autoFilter ref="A4:D390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9" totalsRowShown="0" headerRowDxfId="5" dataDxfId="3" headerRowBorderDxfId="4">
  <autoFilter ref="A7:C389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data'!$A$1:$C$488,3,FALSE)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tabSelected="1" zoomScale="70" zoomScaleNormal="70" workbookViewId="0">
      <selection activeCell="C32" sqref="C32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77" width="9.1796875" style="80" customWidth="1"/>
    <col min="78" max="16384" width="9.1796875" style="80"/>
  </cols>
  <sheetData>
    <row r="1" spans="2:16" x14ac:dyDescent="0.35">
      <c r="B1" s="87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4">
      <c r="B2" s="88"/>
      <c r="C2" s="88"/>
      <c r="D2" s="88"/>
      <c r="E2" s="88"/>
      <c r="F2" s="88"/>
      <c r="G2" s="88"/>
      <c r="H2" s="88"/>
      <c r="I2" s="88"/>
      <c r="J2" s="88"/>
    </row>
    <row r="3" spans="2:16" ht="16" customHeight="1" thickBot="1" x14ac:dyDescent="0.4">
      <c r="B3" s="89" t="s">
        <v>0</v>
      </c>
      <c r="C3" s="90"/>
      <c r="D3" s="90"/>
      <c r="E3" s="90"/>
      <c r="F3" s="90"/>
      <c r="G3" s="90"/>
      <c r="H3" s="90"/>
      <c r="I3" s="90"/>
      <c r="J3" s="91"/>
    </row>
    <row r="5" spans="2:16" x14ac:dyDescent="0.35">
      <c r="B5" s="92" t="s">
        <v>1</v>
      </c>
      <c r="C5" s="93"/>
      <c r="D5" s="93"/>
      <c r="E5" s="93"/>
      <c r="F5" s="93"/>
      <c r="G5" s="93"/>
      <c r="H5" s="93"/>
      <c r="I5" s="93"/>
      <c r="J5" s="94"/>
    </row>
    <row r="7" spans="2:16" ht="63" customHeight="1" x14ac:dyDescent="0.35">
      <c r="B7" s="95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35">
      <c r="B8" s="96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35">
      <c r="B9" s="61"/>
      <c r="C9" s="61"/>
      <c r="D9" s="61"/>
      <c r="E9" s="61"/>
    </row>
    <row r="10" spans="2:16" x14ac:dyDescent="0.35">
      <c r="B10" s="92" t="s">
        <v>4</v>
      </c>
      <c r="C10" s="93"/>
      <c r="D10" s="93"/>
      <c r="E10" s="93"/>
      <c r="F10" s="93"/>
      <c r="G10" s="93"/>
      <c r="H10" s="93"/>
      <c r="I10" s="93"/>
      <c r="J10" s="94"/>
    </row>
    <row r="12" spans="2:16" x14ac:dyDescent="0.35">
      <c r="B12" s="92" t="s">
        <v>5</v>
      </c>
      <c r="C12" s="93"/>
      <c r="D12" s="93"/>
      <c r="E12" s="93"/>
      <c r="F12" s="94"/>
      <c r="G12" s="92" t="s">
        <v>6</v>
      </c>
      <c r="H12" s="93"/>
      <c r="I12" s="93"/>
      <c r="J12" s="94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35">
      <c r="B15" s="80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5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5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98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5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35">
      <c r="G20" s="85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35">
      <c r="B21" s="99" t="s">
        <v>33</v>
      </c>
      <c r="C21" s="86"/>
      <c r="D21" s="86"/>
      <c r="E21" s="86"/>
      <c r="F21" s="86"/>
      <c r="G21" s="85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35">
      <c r="G22" s="85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35">
      <c r="B23" s="96" t="s">
        <v>39</v>
      </c>
      <c r="C23" s="86"/>
      <c r="D23" s="86"/>
      <c r="E23" s="86"/>
      <c r="F23" s="86"/>
      <c r="G23" s="85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35">
      <c r="G24" s="85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5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35">
      <c r="G26" s="85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35">
      <c r="B27" s="86"/>
      <c r="C27" s="86"/>
      <c r="D27" s="86"/>
      <c r="E27" s="86"/>
      <c r="F27" s="86"/>
      <c r="G27" s="85"/>
      <c r="H27" s="86"/>
      <c r="I27" s="86"/>
      <c r="J27" s="86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97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92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61" width="9.1796875" style="80" customWidth="1"/>
    <col min="62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6.78</v>
      </c>
      <c r="C2" t="s">
        <v>493</v>
      </c>
      <c r="D2">
        <v>5.04</v>
      </c>
      <c r="E2" t="s">
        <v>494</v>
      </c>
    </row>
    <row r="3" spans="1:5" x14ac:dyDescent="0.35">
      <c r="A3" t="s">
        <v>137</v>
      </c>
      <c r="B3">
        <v>0.1</v>
      </c>
      <c r="C3" t="s">
        <v>495</v>
      </c>
      <c r="D3">
        <v>-0.4</v>
      </c>
      <c r="E3" t="s">
        <v>494</v>
      </c>
    </row>
    <row r="4" spans="1:5" x14ac:dyDescent="0.35">
      <c r="A4" t="s">
        <v>21</v>
      </c>
      <c r="B4">
        <v>3.8</v>
      </c>
      <c r="C4" t="s">
        <v>493</v>
      </c>
      <c r="D4">
        <v>6.06</v>
      </c>
      <c r="E4" t="s">
        <v>494</v>
      </c>
    </row>
    <row r="5" spans="1:5" x14ac:dyDescent="0.35">
      <c r="A5" t="s">
        <v>38</v>
      </c>
      <c r="B5">
        <v>6.3</v>
      </c>
      <c r="C5" t="s">
        <v>496</v>
      </c>
      <c r="D5">
        <v>-2.7</v>
      </c>
      <c r="E5" t="s">
        <v>494</v>
      </c>
    </row>
    <row r="6" spans="1:5" x14ac:dyDescent="0.35">
      <c r="A6" t="s">
        <v>436</v>
      </c>
      <c r="B6">
        <v>1.4</v>
      </c>
      <c r="C6" t="s">
        <v>496</v>
      </c>
      <c r="D6">
        <v>2.7</v>
      </c>
      <c r="E6" t="s">
        <v>494</v>
      </c>
    </row>
    <row r="7" spans="1:5" x14ac:dyDescent="0.35">
      <c r="A7" t="s">
        <v>49</v>
      </c>
      <c r="B7">
        <v>1.9</v>
      </c>
      <c r="C7" t="s">
        <v>497</v>
      </c>
      <c r="D7">
        <v>1</v>
      </c>
      <c r="E7" t="s">
        <v>494</v>
      </c>
    </row>
    <row r="8" spans="1:5" x14ac:dyDescent="0.35">
      <c r="A8" t="s">
        <v>51</v>
      </c>
      <c r="B8">
        <v>-0.7</v>
      </c>
      <c r="C8" t="s">
        <v>496</v>
      </c>
      <c r="D8">
        <v>0.5</v>
      </c>
      <c r="E8" t="s">
        <v>494</v>
      </c>
    </row>
    <row r="9" spans="1:5" x14ac:dyDescent="0.35">
      <c r="A9" t="s">
        <v>498</v>
      </c>
      <c r="B9">
        <v>-1.1000000000000001</v>
      </c>
      <c r="C9" t="s">
        <v>497</v>
      </c>
      <c r="D9">
        <v>-1.1000000000000001</v>
      </c>
      <c r="E9" t="s">
        <v>494</v>
      </c>
    </row>
    <row r="10" spans="1:5" x14ac:dyDescent="0.35">
      <c r="A10" t="s">
        <v>440</v>
      </c>
      <c r="B10">
        <v>-4.0999999999999996</v>
      </c>
      <c r="C10" t="s">
        <v>496</v>
      </c>
      <c r="D10">
        <v>-5.4</v>
      </c>
      <c r="E10" t="s">
        <v>494</v>
      </c>
    </row>
    <row r="11" spans="1:5" x14ac:dyDescent="0.35">
      <c r="A11" t="s">
        <v>55</v>
      </c>
      <c r="B11">
        <v>-7.3</v>
      </c>
      <c r="C11" t="s">
        <v>496</v>
      </c>
      <c r="D11">
        <v>-1.7</v>
      </c>
      <c r="E11" t="s">
        <v>494</v>
      </c>
    </row>
    <row r="12" spans="1:5" x14ac:dyDescent="0.35">
      <c r="A12" t="s">
        <v>57</v>
      </c>
      <c r="B12">
        <v>-0.3</v>
      </c>
      <c r="C12" t="s">
        <v>493</v>
      </c>
      <c r="D12">
        <v>16</v>
      </c>
      <c r="E12" t="s">
        <v>494</v>
      </c>
    </row>
    <row r="13" spans="1:5" x14ac:dyDescent="0.35">
      <c r="A13" t="s">
        <v>499</v>
      </c>
      <c r="B13">
        <v>-0.3</v>
      </c>
      <c r="C13" t="s">
        <v>496</v>
      </c>
      <c r="D13">
        <v>-3.3</v>
      </c>
      <c r="E13" t="s">
        <v>494</v>
      </c>
    </row>
    <row r="14" spans="1:5" x14ac:dyDescent="0.35">
      <c r="A14" t="s">
        <v>83</v>
      </c>
      <c r="B14">
        <v>4.9000000000000004</v>
      </c>
      <c r="C14" t="s">
        <v>493</v>
      </c>
      <c r="D14">
        <v>1.9</v>
      </c>
      <c r="E14" t="s">
        <v>494</v>
      </c>
    </row>
    <row r="15" spans="1:5" x14ac:dyDescent="0.35">
      <c r="A15" t="s">
        <v>75</v>
      </c>
      <c r="B15">
        <v>-1.3</v>
      </c>
      <c r="C15" t="s">
        <v>497</v>
      </c>
      <c r="D15">
        <v>0.9</v>
      </c>
      <c r="E15" t="s">
        <v>494</v>
      </c>
    </row>
    <row r="16" spans="1:5" x14ac:dyDescent="0.35">
      <c r="A16" t="s">
        <v>63</v>
      </c>
      <c r="B16">
        <v>-4.3</v>
      </c>
      <c r="C16" t="s">
        <v>496</v>
      </c>
      <c r="D16">
        <v>2.1</v>
      </c>
      <c r="E16" t="s">
        <v>494</v>
      </c>
    </row>
    <row r="17" spans="1:5" x14ac:dyDescent="0.35">
      <c r="A17" t="s">
        <v>59</v>
      </c>
      <c r="B17">
        <v>-2.5</v>
      </c>
      <c r="C17" t="s">
        <v>493</v>
      </c>
      <c r="D17">
        <v>-8.9</v>
      </c>
      <c r="E17" t="s">
        <v>494</v>
      </c>
    </row>
    <row r="18" spans="1:5" x14ac:dyDescent="0.35">
      <c r="A18" t="s">
        <v>53</v>
      </c>
      <c r="B18">
        <v>29.5</v>
      </c>
      <c r="C18" t="s">
        <v>500</v>
      </c>
      <c r="D18">
        <v>18.7</v>
      </c>
      <c r="E18" t="s">
        <v>494</v>
      </c>
    </row>
    <row r="19" spans="1:5" x14ac:dyDescent="0.35">
      <c r="A19" t="s">
        <v>99</v>
      </c>
      <c r="B19">
        <v>13.6</v>
      </c>
      <c r="C19" t="s">
        <v>493</v>
      </c>
      <c r="D19">
        <v>16.3</v>
      </c>
      <c r="E19" t="s">
        <v>494</v>
      </c>
    </row>
    <row r="20" spans="1:5" x14ac:dyDescent="0.35">
      <c r="A20" t="s">
        <v>87</v>
      </c>
      <c r="B20">
        <v>-0.3</v>
      </c>
      <c r="C20" t="s">
        <v>497</v>
      </c>
      <c r="D20">
        <v>2.59</v>
      </c>
      <c r="E20" t="s">
        <v>494</v>
      </c>
    </row>
    <row r="21" spans="1:5" x14ac:dyDescent="0.35">
      <c r="A21" t="s">
        <v>401</v>
      </c>
      <c r="B21">
        <v>43</v>
      </c>
      <c r="C21" t="s">
        <v>493</v>
      </c>
      <c r="D21">
        <v>18.600000000000001</v>
      </c>
      <c r="E21" t="s">
        <v>494</v>
      </c>
    </row>
    <row r="22" spans="1:5" x14ac:dyDescent="0.35">
      <c r="A22" t="s">
        <v>93</v>
      </c>
      <c r="B22">
        <v>0.5</v>
      </c>
      <c r="C22" t="s">
        <v>496</v>
      </c>
      <c r="D22">
        <v>-1.2</v>
      </c>
      <c r="E22" t="s">
        <v>494</v>
      </c>
    </row>
    <row r="23" spans="1:5" x14ac:dyDescent="0.35">
      <c r="A23" t="s">
        <v>95</v>
      </c>
      <c r="B23">
        <v>2.4</v>
      </c>
      <c r="C23" t="s">
        <v>501</v>
      </c>
      <c r="D23">
        <v>1.3</v>
      </c>
      <c r="E23" t="s">
        <v>494</v>
      </c>
    </row>
    <row r="24" spans="1:5" x14ac:dyDescent="0.35">
      <c r="A24" t="s">
        <v>107</v>
      </c>
      <c r="B24">
        <v>0.2</v>
      </c>
      <c r="C24" t="s">
        <v>496</v>
      </c>
      <c r="D24">
        <v>0.5</v>
      </c>
      <c r="E24" t="s">
        <v>494</v>
      </c>
    </row>
    <row r="25" spans="1:5" x14ac:dyDescent="0.35">
      <c r="A25" t="s">
        <v>103</v>
      </c>
      <c r="B25">
        <v>-1.3</v>
      </c>
      <c r="C25" t="s">
        <v>502</v>
      </c>
      <c r="D25">
        <v>6.8</v>
      </c>
      <c r="E25" t="s">
        <v>494</v>
      </c>
    </row>
    <row r="26" spans="1:5" x14ac:dyDescent="0.35">
      <c r="A26" t="s">
        <v>113</v>
      </c>
      <c r="B26">
        <v>3.6</v>
      </c>
      <c r="C26" t="s">
        <v>497</v>
      </c>
      <c r="D26">
        <v>3.2</v>
      </c>
      <c r="E26" t="s">
        <v>494</v>
      </c>
    </row>
    <row r="27" spans="1:5" x14ac:dyDescent="0.35">
      <c r="A27" t="s">
        <v>167</v>
      </c>
      <c r="B27">
        <v>-2.8</v>
      </c>
      <c r="C27" t="s">
        <v>496</v>
      </c>
      <c r="D27">
        <v>-2.4</v>
      </c>
      <c r="E27" t="s">
        <v>494</v>
      </c>
    </row>
    <row r="28" spans="1:5" x14ac:dyDescent="0.35">
      <c r="A28" t="s">
        <v>121</v>
      </c>
      <c r="B28">
        <v>1.9</v>
      </c>
      <c r="C28" t="s">
        <v>503</v>
      </c>
      <c r="D28">
        <v>-12.7</v>
      </c>
      <c r="E28" t="s">
        <v>494</v>
      </c>
    </row>
    <row r="29" spans="1:5" x14ac:dyDescent="0.35">
      <c r="A29" t="s">
        <v>125</v>
      </c>
      <c r="B29">
        <v>-1.71</v>
      </c>
      <c r="C29" t="s">
        <v>497</v>
      </c>
      <c r="D29">
        <v>1.39</v>
      </c>
      <c r="E29" t="s">
        <v>494</v>
      </c>
    </row>
    <row r="30" spans="1:5" x14ac:dyDescent="0.35">
      <c r="A30" t="s">
        <v>117</v>
      </c>
      <c r="B30">
        <v>-1.4</v>
      </c>
      <c r="C30" t="s">
        <v>496</v>
      </c>
      <c r="D30">
        <v>5</v>
      </c>
      <c r="E30" t="s">
        <v>494</v>
      </c>
    </row>
    <row r="31" spans="1:5" x14ac:dyDescent="0.35">
      <c r="A31" t="s">
        <v>133</v>
      </c>
      <c r="B31">
        <v>18.899999999999999</v>
      </c>
      <c r="C31" t="s">
        <v>496</v>
      </c>
      <c r="D31">
        <v>25.3</v>
      </c>
      <c r="E31" t="s">
        <v>494</v>
      </c>
    </row>
    <row r="32" spans="1:5" x14ac:dyDescent="0.35">
      <c r="A32" t="s">
        <v>381</v>
      </c>
      <c r="B32">
        <v>-0.24</v>
      </c>
      <c r="C32" t="s">
        <v>504</v>
      </c>
      <c r="D32">
        <v>2.12</v>
      </c>
      <c r="E32" t="s">
        <v>494</v>
      </c>
    </row>
    <row r="33" spans="1:5" x14ac:dyDescent="0.35">
      <c r="A33" t="s">
        <v>442</v>
      </c>
      <c r="B33">
        <v>-7.3</v>
      </c>
      <c r="C33" t="s">
        <v>496</v>
      </c>
      <c r="D33">
        <v>-12</v>
      </c>
      <c r="E33" t="s">
        <v>494</v>
      </c>
    </row>
    <row r="34" spans="1:5" x14ac:dyDescent="0.35">
      <c r="A34" t="s">
        <v>505</v>
      </c>
      <c r="B34">
        <v>0.9</v>
      </c>
      <c r="C34" t="s">
        <v>496</v>
      </c>
      <c r="D34">
        <v>-2.1</v>
      </c>
      <c r="E34" t="s">
        <v>494</v>
      </c>
    </row>
    <row r="35" spans="1:5" x14ac:dyDescent="0.35">
      <c r="A35" t="s">
        <v>506</v>
      </c>
      <c r="B35">
        <v>-0.4</v>
      </c>
      <c r="C35" t="s">
        <v>497</v>
      </c>
      <c r="D35">
        <v>2.7</v>
      </c>
      <c r="E35" t="s">
        <v>494</v>
      </c>
    </row>
    <row r="36" spans="1:5" x14ac:dyDescent="0.35">
      <c r="A36" t="s">
        <v>155</v>
      </c>
      <c r="B36">
        <v>7.1</v>
      </c>
      <c r="C36" t="s">
        <v>493</v>
      </c>
      <c r="D36">
        <v>8.6</v>
      </c>
      <c r="E36" t="s">
        <v>494</v>
      </c>
    </row>
    <row r="37" spans="1:5" x14ac:dyDescent="0.35">
      <c r="A37" t="s">
        <v>153</v>
      </c>
      <c r="B37">
        <v>4.3</v>
      </c>
      <c r="C37" t="s">
        <v>496</v>
      </c>
      <c r="D37">
        <v>0.7</v>
      </c>
      <c r="E37" t="s">
        <v>494</v>
      </c>
    </row>
    <row r="38" spans="1:5" x14ac:dyDescent="0.35">
      <c r="A38" t="s">
        <v>159</v>
      </c>
      <c r="B38">
        <v>-2.1800000000000002</v>
      </c>
      <c r="C38" t="s">
        <v>496</v>
      </c>
      <c r="D38">
        <v>1.8</v>
      </c>
      <c r="E38" t="s">
        <v>494</v>
      </c>
    </row>
    <row r="39" spans="1:5" x14ac:dyDescent="0.35">
      <c r="A39" t="s">
        <v>444</v>
      </c>
      <c r="B39">
        <v>1.7</v>
      </c>
      <c r="C39" t="s">
        <v>497</v>
      </c>
      <c r="D39">
        <v>17.600000000000001</v>
      </c>
      <c r="E39" t="s">
        <v>494</v>
      </c>
    </row>
    <row r="40" spans="1:5" x14ac:dyDescent="0.35">
      <c r="A40" t="s">
        <v>127</v>
      </c>
      <c r="B40">
        <v>-1.55</v>
      </c>
      <c r="C40" t="s">
        <v>496</v>
      </c>
      <c r="D40">
        <v>-3.32</v>
      </c>
      <c r="E40" t="s">
        <v>494</v>
      </c>
    </row>
    <row r="41" spans="1:5" x14ac:dyDescent="0.35">
      <c r="A41" t="s">
        <v>191</v>
      </c>
      <c r="B41">
        <v>0.5</v>
      </c>
      <c r="C41" t="s">
        <v>496</v>
      </c>
      <c r="D41">
        <v>-1.4</v>
      </c>
      <c r="E41" t="s">
        <v>494</v>
      </c>
    </row>
    <row r="42" spans="1:5" x14ac:dyDescent="0.35">
      <c r="A42" t="s">
        <v>507</v>
      </c>
      <c r="B42">
        <v>5.0999999999999996</v>
      </c>
      <c r="C42" t="s">
        <v>493</v>
      </c>
      <c r="D42">
        <v>5</v>
      </c>
      <c r="E42" t="s">
        <v>494</v>
      </c>
    </row>
    <row r="43" spans="1:5" x14ac:dyDescent="0.35">
      <c r="A43" t="s">
        <v>201</v>
      </c>
      <c r="B43">
        <v>-0.1</v>
      </c>
      <c r="C43" t="s">
        <v>497</v>
      </c>
      <c r="D43">
        <v>-0.5</v>
      </c>
      <c r="E43" t="s">
        <v>494</v>
      </c>
    </row>
    <row r="44" spans="1:5" x14ac:dyDescent="0.35">
      <c r="A44" t="s">
        <v>207</v>
      </c>
      <c r="B44">
        <v>-0.2</v>
      </c>
      <c r="C44" t="s">
        <v>496</v>
      </c>
      <c r="D44">
        <v>2</v>
      </c>
      <c r="E44" t="s">
        <v>494</v>
      </c>
    </row>
    <row r="45" spans="1:5" x14ac:dyDescent="0.35">
      <c r="A45" t="s">
        <v>211</v>
      </c>
      <c r="B45">
        <v>5.2</v>
      </c>
      <c r="C45" t="s">
        <v>496</v>
      </c>
      <c r="D45">
        <v>4.7</v>
      </c>
      <c r="E45" t="s">
        <v>494</v>
      </c>
    </row>
    <row r="46" spans="1:5" x14ac:dyDescent="0.35">
      <c r="A46" t="s">
        <v>209</v>
      </c>
      <c r="B46">
        <v>1.6</v>
      </c>
      <c r="C46" t="s">
        <v>497</v>
      </c>
      <c r="D46">
        <v>3.16</v>
      </c>
      <c r="E46" t="s">
        <v>494</v>
      </c>
    </row>
    <row r="47" spans="1:5" x14ac:dyDescent="0.35">
      <c r="A47" t="s">
        <v>217</v>
      </c>
      <c r="B47">
        <v>6.4</v>
      </c>
      <c r="C47" t="s">
        <v>503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35">
      <c r="A49" t="s">
        <v>215</v>
      </c>
      <c r="B49">
        <v>-6.8</v>
      </c>
      <c r="C49" t="s">
        <v>497</v>
      </c>
      <c r="D49">
        <v>42.8</v>
      </c>
      <c r="E49" t="s">
        <v>494</v>
      </c>
    </row>
    <row r="50" spans="1:5" x14ac:dyDescent="0.35">
      <c r="A50" t="s">
        <v>223</v>
      </c>
      <c r="B50">
        <v>8.84</v>
      </c>
      <c r="C50" t="s">
        <v>497</v>
      </c>
      <c r="D50">
        <v>17.989999999999998</v>
      </c>
      <c r="E50" t="s">
        <v>494</v>
      </c>
    </row>
    <row r="51" spans="1:5" x14ac:dyDescent="0.35">
      <c r="A51" t="s">
        <v>225</v>
      </c>
      <c r="B51">
        <v>1.4</v>
      </c>
      <c r="C51" t="s">
        <v>496</v>
      </c>
      <c r="D51">
        <v>-0.9</v>
      </c>
      <c r="E51" t="s">
        <v>494</v>
      </c>
    </row>
    <row r="52" spans="1:5" x14ac:dyDescent="0.35">
      <c r="A52" t="s">
        <v>509</v>
      </c>
      <c r="B52">
        <v>6.3</v>
      </c>
      <c r="C52" t="s">
        <v>497</v>
      </c>
      <c r="D52">
        <v>-2.4</v>
      </c>
      <c r="E52" t="s">
        <v>494</v>
      </c>
    </row>
    <row r="53" spans="1:5" x14ac:dyDescent="0.35">
      <c r="A53" t="s">
        <v>231</v>
      </c>
      <c r="B53">
        <v>-3.1</v>
      </c>
      <c r="C53" t="s">
        <v>496</v>
      </c>
      <c r="D53">
        <v>-0.8</v>
      </c>
      <c r="E53" t="s">
        <v>494</v>
      </c>
    </row>
    <row r="54" spans="1:5" x14ac:dyDescent="0.35">
      <c r="A54" t="s">
        <v>229</v>
      </c>
      <c r="B54">
        <v>-4.34</v>
      </c>
      <c r="C54" t="s">
        <v>497</v>
      </c>
      <c r="D54">
        <v>1.5</v>
      </c>
      <c r="E54" t="s">
        <v>494</v>
      </c>
    </row>
    <row r="55" spans="1:5" x14ac:dyDescent="0.35">
      <c r="A55" t="s">
        <v>446</v>
      </c>
      <c r="B55">
        <v>1.4</v>
      </c>
      <c r="C55" t="s">
        <v>496</v>
      </c>
      <c r="D55">
        <v>-2.8</v>
      </c>
      <c r="E55" t="s">
        <v>494</v>
      </c>
    </row>
    <row r="56" spans="1:5" x14ac:dyDescent="0.35">
      <c r="A56" t="s">
        <v>510</v>
      </c>
      <c r="B56">
        <v>0.08</v>
      </c>
      <c r="C56" t="s">
        <v>500</v>
      </c>
      <c r="D56">
        <v>0.21</v>
      </c>
      <c r="E56" t="s">
        <v>494</v>
      </c>
    </row>
    <row r="57" spans="1:5" x14ac:dyDescent="0.35">
      <c r="A57" t="s">
        <v>511</v>
      </c>
      <c r="B57">
        <v>7.5</v>
      </c>
      <c r="C57" t="s">
        <v>496</v>
      </c>
      <c r="D57">
        <v>-8.9</v>
      </c>
      <c r="E57" t="s">
        <v>494</v>
      </c>
    </row>
    <row r="58" spans="1:5" x14ac:dyDescent="0.35">
      <c r="A58" t="s">
        <v>452</v>
      </c>
      <c r="B58">
        <v>-9.8000000000000007</v>
      </c>
      <c r="C58" t="s">
        <v>496</v>
      </c>
      <c r="D58">
        <v>-4.4000000000000004</v>
      </c>
      <c r="E58" t="s">
        <v>494</v>
      </c>
    </row>
    <row r="59" spans="1:5" x14ac:dyDescent="0.35">
      <c r="A59" t="s">
        <v>450</v>
      </c>
      <c r="B59">
        <v>-9.4</v>
      </c>
      <c r="C59" t="s">
        <v>496</v>
      </c>
      <c r="D59">
        <v>-7.7</v>
      </c>
      <c r="E59" t="s">
        <v>494</v>
      </c>
    </row>
    <row r="60" spans="1:5" x14ac:dyDescent="0.35">
      <c r="A60" t="s">
        <v>265</v>
      </c>
      <c r="B60">
        <v>-5.9</v>
      </c>
      <c r="C60" t="s">
        <v>497</v>
      </c>
      <c r="D60">
        <v>-1.4</v>
      </c>
      <c r="E60" t="s">
        <v>494</v>
      </c>
    </row>
    <row r="61" spans="1:5" x14ac:dyDescent="0.35">
      <c r="A61" t="s">
        <v>267</v>
      </c>
      <c r="B61">
        <v>-5.2</v>
      </c>
      <c r="C61" t="s">
        <v>493</v>
      </c>
      <c r="D61">
        <v>50.1</v>
      </c>
      <c r="E61" t="s">
        <v>494</v>
      </c>
    </row>
    <row r="62" spans="1:5" x14ac:dyDescent="0.35">
      <c r="A62" t="s">
        <v>169</v>
      </c>
      <c r="B62">
        <v>-2.2999999999999998</v>
      </c>
      <c r="C62" t="s">
        <v>496</v>
      </c>
      <c r="D62">
        <v>-1.3</v>
      </c>
      <c r="E62" t="s">
        <v>494</v>
      </c>
    </row>
    <row r="63" spans="1:5" x14ac:dyDescent="0.35">
      <c r="A63" t="s">
        <v>301</v>
      </c>
      <c r="B63">
        <v>1.8</v>
      </c>
      <c r="C63" t="s">
        <v>496</v>
      </c>
      <c r="D63">
        <v>3</v>
      </c>
      <c r="E63" t="s">
        <v>494</v>
      </c>
    </row>
    <row r="64" spans="1:5" x14ac:dyDescent="0.35">
      <c r="A64" t="s">
        <v>281</v>
      </c>
      <c r="B64">
        <v>-4.0999999999999996</v>
      </c>
      <c r="C64" t="s">
        <v>493</v>
      </c>
      <c r="D64">
        <v>-0.89</v>
      </c>
      <c r="E64" t="s">
        <v>494</v>
      </c>
    </row>
    <row r="65" spans="1:5" x14ac:dyDescent="0.35">
      <c r="A65" t="s">
        <v>283</v>
      </c>
      <c r="B65">
        <v>12.4</v>
      </c>
      <c r="C65" t="s">
        <v>496</v>
      </c>
      <c r="D65">
        <v>14.9</v>
      </c>
      <c r="E65" t="s">
        <v>494</v>
      </c>
    </row>
    <row r="66" spans="1:5" x14ac:dyDescent="0.35">
      <c r="A66" t="s">
        <v>293</v>
      </c>
      <c r="B66">
        <v>22.6</v>
      </c>
      <c r="C66" t="s">
        <v>493</v>
      </c>
      <c r="D66">
        <v>35.9</v>
      </c>
      <c r="E66" t="s">
        <v>494</v>
      </c>
    </row>
    <row r="67" spans="1:5" x14ac:dyDescent="0.35">
      <c r="A67" t="s">
        <v>297</v>
      </c>
      <c r="B67">
        <v>7.4</v>
      </c>
      <c r="C67" t="s">
        <v>493</v>
      </c>
      <c r="D67">
        <v>13</v>
      </c>
      <c r="E67" t="s">
        <v>494</v>
      </c>
    </row>
    <row r="68" spans="1:5" x14ac:dyDescent="0.35">
      <c r="A68" t="s">
        <v>277</v>
      </c>
      <c r="B68">
        <v>2.8</v>
      </c>
      <c r="C68" t="s">
        <v>496</v>
      </c>
      <c r="D68">
        <v>3</v>
      </c>
      <c r="E68" t="s">
        <v>494</v>
      </c>
    </row>
    <row r="69" spans="1:5" x14ac:dyDescent="0.35">
      <c r="A69" t="s">
        <v>454</v>
      </c>
      <c r="B69">
        <v>-13.9</v>
      </c>
      <c r="C69" t="s">
        <v>497</v>
      </c>
      <c r="D69">
        <v>-6.8</v>
      </c>
      <c r="E69" t="s">
        <v>494</v>
      </c>
    </row>
    <row r="70" spans="1:5" x14ac:dyDescent="0.35">
      <c r="A70" t="s">
        <v>287</v>
      </c>
      <c r="B70">
        <v>29.7</v>
      </c>
      <c r="C70" t="s">
        <v>496</v>
      </c>
      <c r="D70">
        <v>7.5</v>
      </c>
      <c r="E70" t="s">
        <v>494</v>
      </c>
    </row>
    <row r="71" spans="1:5" x14ac:dyDescent="0.35">
      <c r="A71" t="s">
        <v>512</v>
      </c>
      <c r="B71">
        <v>-1.6</v>
      </c>
      <c r="C71" t="s">
        <v>496</v>
      </c>
      <c r="D71">
        <v>4.0999999999999996</v>
      </c>
      <c r="E71" t="s">
        <v>494</v>
      </c>
    </row>
    <row r="72" spans="1:5" x14ac:dyDescent="0.35">
      <c r="A72" t="s">
        <v>269</v>
      </c>
      <c r="B72">
        <v>0.8</v>
      </c>
      <c r="C72" t="s">
        <v>497</v>
      </c>
      <c r="D72">
        <v>3.1</v>
      </c>
      <c r="E72" t="s">
        <v>494</v>
      </c>
    </row>
    <row r="73" spans="1:5" x14ac:dyDescent="0.35">
      <c r="A73" t="s">
        <v>291</v>
      </c>
      <c r="B73">
        <v>9.3000000000000007</v>
      </c>
      <c r="C73" t="s">
        <v>497</v>
      </c>
      <c r="D73">
        <v>10.199999999999999</v>
      </c>
      <c r="E73" t="s">
        <v>494</v>
      </c>
    </row>
    <row r="74" spans="1:5" x14ac:dyDescent="0.35">
      <c r="A74" t="s">
        <v>315</v>
      </c>
      <c r="B74">
        <v>0.7</v>
      </c>
      <c r="C74" t="s">
        <v>497</v>
      </c>
      <c r="D74">
        <v>-0.6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513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495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-6.6</v>
      </c>
      <c r="C78" t="s">
        <v>496</v>
      </c>
      <c r="D78">
        <v>0</v>
      </c>
      <c r="E78" t="s">
        <v>494</v>
      </c>
    </row>
    <row r="79" spans="1:5" x14ac:dyDescent="0.35">
      <c r="A79" t="s">
        <v>333</v>
      </c>
      <c r="B79">
        <v>-3.97</v>
      </c>
      <c r="C79" t="s">
        <v>497</v>
      </c>
      <c r="D79">
        <v>-5.94</v>
      </c>
      <c r="E79" t="s">
        <v>494</v>
      </c>
    </row>
    <row r="80" spans="1:5" x14ac:dyDescent="0.35">
      <c r="A80" t="s">
        <v>514</v>
      </c>
      <c r="B80">
        <v>14.13</v>
      </c>
      <c r="C80" t="s">
        <v>503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493</v>
      </c>
      <c r="D81">
        <v>4.07</v>
      </c>
      <c r="E81" t="s">
        <v>494</v>
      </c>
    </row>
    <row r="82" spans="1:5" x14ac:dyDescent="0.35">
      <c r="A82" t="s">
        <v>339</v>
      </c>
      <c r="B82">
        <v>-5.26</v>
      </c>
      <c r="C82" t="s">
        <v>497</v>
      </c>
      <c r="D82">
        <v>-2.84</v>
      </c>
      <c r="E82" t="s">
        <v>494</v>
      </c>
    </row>
    <row r="83" spans="1:5" x14ac:dyDescent="0.35">
      <c r="A83" t="s">
        <v>341</v>
      </c>
      <c r="B83">
        <v>15.4</v>
      </c>
      <c r="C83" t="s">
        <v>496</v>
      </c>
      <c r="D83">
        <v>9.5</v>
      </c>
      <c r="E83" t="s">
        <v>494</v>
      </c>
    </row>
    <row r="84" spans="1:5" x14ac:dyDescent="0.35">
      <c r="A84" t="s">
        <v>347</v>
      </c>
      <c r="B84">
        <v>2.6</v>
      </c>
      <c r="C84" t="s">
        <v>496</v>
      </c>
      <c r="D84">
        <v>1</v>
      </c>
      <c r="E84" t="s">
        <v>494</v>
      </c>
    </row>
    <row r="85" spans="1:5" x14ac:dyDescent="0.35">
      <c r="A85" t="s">
        <v>351</v>
      </c>
      <c r="B85">
        <v>4.5</v>
      </c>
      <c r="C85" t="s">
        <v>496</v>
      </c>
      <c r="D85">
        <v>1.9</v>
      </c>
      <c r="E85" t="s">
        <v>494</v>
      </c>
    </row>
    <row r="86" spans="1:5" x14ac:dyDescent="0.35">
      <c r="A86" t="s">
        <v>357</v>
      </c>
      <c r="B86">
        <v>-8.5299999999999994</v>
      </c>
      <c r="C86" t="s">
        <v>497</v>
      </c>
      <c r="D86">
        <v>10.44</v>
      </c>
      <c r="E86" t="s">
        <v>494</v>
      </c>
    </row>
    <row r="87" spans="1:5" x14ac:dyDescent="0.35">
      <c r="A87" t="s">
        <v>359</v>
      </c>
      <c r="B87">
        <v>-6.1</v>
      </c>
      <c r="C87" t="s">
        <v>496</v>
      </c>
      <c r="D87">
        <v>-6.3</v>
      </c>
      <c r="E87" t="s">
        <v>494</v>
      </c>
    </row>
    <row r="88" spans="1:5" x14ac:dyDescent="0.35">
      <c r="A88" t="s">
        <v>456</v>
      </c>
      <c r="B88">
        <v>-2.4</v>
      </c>
      <c r="C88" t="s">
        <v>496</v>
      </c>
      <c r="D88">
        <v>-4.3</v>
      </c>
      <c r="E88" t="s">
        <v>494</v>
      </c>
    </row>
    <row r="89" spans="1:5" x14ac:dyDescent="0.35">
      <c r="A89" t="s">
        <v>361</v>
      </c>
      <c r="B89">
        <v>5.9</v>
      </c>
      <c r="C89" t="s">
        <v>496</v>
      </c>
      <c r="D89">
        <v>6.4</v>
      </c>
      <c r="E89" t="s">
        <v>494</v>
      </c>
    </row>
    <row r="90" spans="1:5" x14ac:dyDescent="0.35">
      <c r="A90" t="s">
        <v>363</v>
      </c>
      <c r="B90">
        <v>6.8</v>
      </c>
      <c r="C90" t="s">
        <v>496</v>
      </c>
      <c r="D90">
        <v>7.3</v>
      </c>
      <c r="E90" t="s">
        <v>494</v>
      </c>
    </row>
    <row r="91" spans="1:5" x14ac:dyDescent="0.35">
      <c r="A91" t="s">
        <v>369</v>
      </c>
      <c r="B91">
        <v>20.7</v>
      </c>
      <c r="C91" t="s">
        <v>497</v>
      </c>
      <c r="D91">
        <v>0.2</v>
      </c>
      <c r="E91" t="s">
        <v>494</v>
      </c>
    </row>
    <row r="92" spans="1:5" x14ac:dyDescent="0.35">
      <c r="A92" t="s">
        <v>515</v>
      </c>
      <c r="B92">
        <v>4.0999999999999996</v>
      </c>
      <c r="C92" t="s">
        <v>496</v>
      </c>
      <c r="D92">
        <v>1.8</v>
      </c>
      <c r="E92" t="s">
        <v>494</v>
      </c>
    </row>
    <row r="93" spans="1:5" x14ac:dyDescent="0.35">
      <c r="A93" t="s">
        <v>395</v>
      </c>
      <c r="B93">
        <v>90.9</v>
      </c>
      <c r="C93" t="s">
        <v>496</v>
      </c>
      <c r="D93">
        <v>-35.1</v>
      </c>
      <c r="E93" t="s">
        <v>494</v>
      </c>
    </row>
    <row r="94" spans="1:5" x14ac:dyDescent="0.35">
      <c r="A94" t="s">
        <v>371</v>
      </c>
      <c r="B94">
        <v>-2.7</v>
      </c>
      <c r="C94" t="s">
        <v>496</v>
      </c>
      <c r="D94">
        <v>-2.6</v>
      </c>
      <c r="E94" t="s">
        <v>494</v>
      </c>
    </row>
    <row r="95" spans="1:5" x14ac:dyDescent="0.35">
      <c r="A95" t="s">
        <v>516</v>
      </c>
      <c r="B95">
        <v>-8.6</v>
      </c>
      <c r="C95" t="s">
        <v>496</v>
      </c>
      <c r="D95">
        <v>-10.7</v>
      </c>
      <c r="E95" t="s">
        <v>494</v>
      </c>
    </row>
    <row r="96" spans="1:5" x14ac:dyDescent="0.35">
      <c r="A96" t="s">
        <v>171</v>
      </c>
      <c r="B96">
        <v>-4.9000000000000004</v>
      </c>
      <c r="C96" t="s">
        <v>496</v>
      </c>
      <c r="D96">
        <v>-8</v>
      </c>
      <c r="E96" t="s">
        <v>494</v>
      </c>
    </row>
    <row r="97" spans="1:5" x14ac:dyDescent="0.35">
      <c r="A97" t="s">
        <v>484</v>
      </c>
      <c r="B97">
        <v>-3.7</v>
      </c>
      <c r="C97" t="s">
        <v>496</v>
      </c>
      <c r="D97">
        <v>-4.5</v>
      </c>
      <c r="E97" t="s">
        <v>494</v>
      </c>
    </row>
    <row r="98" spans="1:5" x14ac:dyDescent="0.35">
      <c r="A98" t="s">
        <v>243</v>
      </c>
      <c r="B98">
        <v>-12.7</v>
      </c>
      <c r="C98" t="s">
        <v>496</v>
      </c>
      <c r="D98">
        <v>-10.5</v>
      </c>
      <c r="E98" t="s">
        <v>494</v>
      </c>
    </row>
    <row r="99" spans="1:5" x14ac:dyDescent="0.35">
      <c r="A99" t="s">
        <v>147</v>
      </c>
      <c r="B99">
        <v>-0.4</v>
      </c>
      <c r="C99" t="s">
        <v>496</v>
      </c>
      <c r="D99">
        <v>0.7</v>
      </c>
      <c r="E99" t="s">
        <v>494</v>
      </c>
    </row>
    <row r="100" spans="1:5" x14ac:dyDescent="0.35">
      <c r="A100" t="s">
        <v>261</v>
      </c>
      <c r="B100">
        <v>-24.08</v>
      </c>
      <c r="C100" t="s">
        <v>497</v>
      </c>
      <c r="D100">
        <v>-24.33</v>
      </c>
      <c r="E100" t="s">
        <v>494</v>
      </c>
    </row>
    <row r="101" spans="1:5" x14ac:dyDescent="0.35">
      <c r="A101" t="s">
        <v>391</v>
      </c>
      <c r="B101">
        <v>3.5</v>
      </c>
      <c r="C101" t="s">
        <v>496</v>
      </c>
      <c r="D101">
        <v>0.8</v>
      </c>
      <c r="E101" t="s">
        <v>494</v>
      </c>
    </row>
    <row r="102" spans="1:5" x14ac:dyDescent="0.35">
      <c r="A102" t="s">
        <v>91</v>
      </c>
      <c r="B102">
        <v>6.1</v>
      </c>
      <c r="C102" t="s">
        <v>497</v>
      </c>
      <c r="D102">
        <v>6</v>
      </c>
      <c r="E102" t="s">
        <v>494</v>
      </c>
    </row>
    <row r="103" spans="1:5" x14ac:dyDescent="0.35">
      <c r="A103" t="s">
        <v>517</v>
      </c>
      <c r="B103">
        <v>-20.5</v>
      </c>
      <c r="C103" t="s">
        <v>496</v>
      </c>
      <c r="D103">
        <v>-8</v>
      </c>
      <c r="E103" t="s">
        <v>494</v>
      </c>
    </row>
    <row r="104" spans="1:5" x14ac:dyDescent="0.35">
      <c r="A104" t="s">
        <v>518</v>
      </c>
      <c r="B104">
        <v>15.4</v>
      </c>
      <c r="C104" t="s">
        <v>497</v>
      </c>
      <c r="D104">
        <v>15</v>
      </c>
      <c r="E104" t="s">
        <v>494</v>
      </c>
    </row>
    <row r="105" spans="1:5" x14ac:dyDescent="0.35">
      <c r="A105" t="s">
        <v>405</v>
      </c>
      <c r="B105">
        <v>-4.3499999999999996</v>
      </c>
      <c r="C105" t="s">
        <v>496</v>
      </c>
      <c r="D105">
        <v>-8.4499999999999993</v>
      </c>
      <c r="E105" t="s">
        <v>494</v>
      </c>
    </row>
    <row r="106" spans="1:5" x14ac:dyDescent="0.35">
      <c r="A106" t="s">
        <v>403</v>
      </c>
      <c r="B106">
        <v>0.4</v>
      </c>
      <c r="C106" t="s">
        <v>493</v>
      </c>
      <c r="D106">
        <v>1.1000000000000001</v>
      </c>
      <c r="E106" t="s">
        <v>494</v>
      </c>
    </row>
    <row r="107" spans="1:5" x14ac:dyDescent="0.35">
      <c r="A107" t="s">
        <v>519</v>
      </c>
      <c r="B107">
        <v>33.700000000000003</v>
      </c>
      <c r="C107" t="s">
        <v>503</v>
      </c>
      <c r="D107">
        <v>40.6</v>
      </c>
      <c r="E107" t="s">
        <v>494</v>
      </c>
    </row>
    <row r="108" spans="1:5" x14ac:dyDescent="0.35">
      <c r="A108" t="s">
        <v>417</v>
      </c>
      <c r="B108">
        <v>2.88</v>
      </c>
      <c r="C108" t="s">
        <v>497</v>
      </c>
      <c r="D108">
        <v>4.68</v>
      </c>
      <c r="E108" t="s">
        <v>494</v>
      </c>
    </row>
    <row r="109" spans="1:5" x14ac:dyDescent="0.35">
      <c r="A109" t="s">
        <v>419</v>
      </c>
      <c r="B109">
        <v>4.5</v>
      </c>
      <c r="C109" t="s">
        <v>496</v>
      </c>
      <c r="D109">
        <v>-0.2</v>
      </c>
      <c r="E109" t="s">
        <v>494</v>
      </c>
    </row>
    <row r="110" spans="1:5" x14ac:dyDescent="0.35">
      <c r="A110" t="s">
        <v>462</v>
      </c>
      <c r="B110">
        <v>-39.799999999999997</v>
      </c>
      <c r="C110" t="s">
        <v>493</v>
      </c>
      <c r="D110">
        <v>-39.4</v>
      </c>
      <c r="E110" t="s">
        <v>494</v>
      </c>
    </row>
    <row r="111" spans="1:5" x14ac:dyDescent="0.35">
      <c r="A111" t="s">
        <v>177</v>
      </c>
      <c r="B111">
        <v>-4.3</v>
      </c>
      <c r="C111" t="s">
        <v>496</v>
      </c>
      <c r="D111">
        <v>-4</v>
      </c>
      <c r="E111" t="s">
        <v>494</v>
      </c>
    </row>
    <row r="112" spans="1:5" x14ac:dyDescent="0.35">
      <c r="A112" t="s">
        <v>432</v>
      </c>
      <c r="B112">
        <v>0.79</v>
      </c>
      <c r="C112" t="s">
        <v>496</v>
      </c>
      <c r="D112">
        <v>1.1499999999999999</v>
      </c>
      <c r="E112" t="s">
        <v>494</v>
      </c>
    </row>
    <row r="113" spans="1:5" x14ac:dyDescent="0.35">
      <c r="A113" t="s">
        <v>430</v>
      </c>
      <c r="B113">
        <v>0.6</v>
      </c>
      <c r="C113" t="s">
        <v>496</v>
      </c>
      <c r="D113">
        <v>1.1000000000000001</v>
      </c>
      <c r="E113" t="s">
        <v>494</v>
      </c>
    </row>
    <row r="114" spans="1:5" x14ac:dyDescent="0.35">
      <c r="A114" t="s">
        <v>464</v>
      </c>
      <c r="B114">
        <v>5.3</v>
      </c>
      <c r="C114" t="s">
        <v>493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520</v>
      </c>
      <c r="D115">
        <v>-47.04</v>
      </c>
      <c r="E115" t="s">
        <v>494</v>
      </c>
    </row>
    <row r="116" spans="1:5" x14ac:dyDescent="0.35">
      <c r="A116" t="s">
        <v>476</v>
      </c>
      <c r="B116">
        <v>3.6</v>
      </c>
      <c r="C116" t="s">
        <v>501</v>
      </c>
      <c r="D116">
        <v>-14.9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62"/>
  <sheetViews>
    <sheetView workbookViewId="0">
      <pane xSplit="1" ySplit="1" topLeftCell="K1234" activePane="bottomRight" state="frozen"/>
      <selection activeCell="X1249" sqref="X1249"/>
      <selection pane="topRight" activeCell="X1249" sqref="X1249"/>
      <selection pane="bottomLeft" activeCell="X1249" sqref="X1249"/>
      <selection pane="bottomRight" activeCell="X1249" sqref="X1249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106" width="9.1796875" style="80" customWidth="1"/>
    <col min="107" max="16384" width="9.1796875" style="80"/>
  </cols>
  <sheetData>
    <row r="1" spans="1:47" x14ac:dyDescent="0.35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10.765545725000001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32.256890130000002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10.777222009000001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34.529229899000001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10.754395227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32.296963075000001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11.019217289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31.008658933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10.887308321000001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32.142127395000003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11.120697648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33.502478611999997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11.243207363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33.698456276000002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11.305171307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34.712611121000002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11.413977254000001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34.997153670000003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11.388904358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35.045472398000001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11.628479308999999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35.063178452000002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11.913541564000001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34.764945128000001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11.499687572999999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27.435614897000001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34.556789664999997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11.618202454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26.906735567999998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34.549359535999997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11.496847989999999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27.832274387999998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35.196737988000002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11.553973423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28.261988834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35.757485768000002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11.631130041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28.724758244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36.281037376999997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11.637451388000001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28.856978074000001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36.010436245000001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11.761408013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29.286692529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36.459006897000002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12.046456343999999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29.286692529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35.357480125999999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11.987230894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29.518077224999999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36.387525396000001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11.971084771999999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29.881681759999999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37.024740088000001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12.041596681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29.947791679000002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36.574899680999998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11.891464170000001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30.013901599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37.531335800999997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12.095116822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30.410561089000002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37.223340352000001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12.020063090000001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30.575835874999999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37.555721568000003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12.306545101999999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30.840275535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37.275774763000001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12.249281548000001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30.542780919999998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36.907030708000001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12.485400528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31.104715195000001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36.868772751999998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12.415719008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31.07166024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37.030789882000001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12.481298838000001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31.831924266000001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36.317584257999997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12.553265186000001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31.831924266000001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36.222051907000001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12.737559311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32.162473845999997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36.197319364999998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12.551534179000001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31.798869311000001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35.924325052999997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12.611328393000001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32.459968461000003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35.737360723000002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12.61942664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32.856627961000001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35.661301520999999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12.843416707999999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12.981956888999999</v>
      </c>
      <c r="R470">
        <v>33.187177532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36.042771234999996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12.834908957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12.857330103000001</v>
      </c>
      <c r="R471">
        <v>33.319397361999997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36.766931118999999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12.672331614999999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12.587305399</v>
      </c>
      <c r="R472">
        <v>33.220232486999997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35.229775769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12.617889460000001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12.774245578</v>
      </c>
      <c r="R473">
        <v>32.922737871000002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35.429770535000003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12.690821258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12.732703316</v>
      </c>
      <c r="R474">
        <v>32.691353165999999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35.030175294000003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12.737641812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12.649618792</v>
      </c>
      <c r="R475">
        <v>32.922737871000002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34.620718992999997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12.971448021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12.60807653</v>
      </c>
      <c r="R476">
        <v>32.658298211000002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34.319416699999998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12.59440504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12.815787841000001</v>
      </c>
      <c r="R477">
        <v>32.658298211000002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34.620780064999998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12.546155876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12.898872365000001</v>
      </c>
      <c r="R478">
        <v>32.459968461000003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34.389583880000004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12.930624784999999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13.065041412999999</v>
      </c>
      <c r="R479">
        <v>32.526078380999998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34.418193049999999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12.682783002000001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13.397379509</v>
      </c>
      <c r="R480">
        <v>32.096363926000002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34.876109186000001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12.828761275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12.981956888999999</v>
      </c>
      <c r="R481">
        <v>31.831924266000001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35.057922241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12.962631202000001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13.023499150999999</v>
      </c>
      <c r="R482">
        <v>31.66664948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34.961590641999997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24.562866088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12.940546771999999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13.251981592</v>
      </c>
      <c r="R483">
        <v>31.898034185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34.748655669000001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25.017733977999999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12.653603739999999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13.646633080999999</v>
      </c>
      <c r="R484">
        <v>32.030254016000001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35.559402374000001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25.927469759000001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13.492880844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13.522006295000001</v>
      </c>
      <c r="R485">
        <v>32.889682915999998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35.637492006000002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25.472601868999998</v>
      </c>
      <c r="AS485"/>
      <c r="AT485">
        <v>23.059002092</v>
      </c>
      <c r="AU485"/>
    </row>
    <row r="486" spans="1:47" x14ac:dyDescent="0.35">
      <c r="A486" s="84">
        <v>21671</v>
      </c>
      <c r="B486">
        <v>13.610866283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14.228224750000001</v>
      </c>
      <c r="R486">
        <v>32.658298211000002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36.964200628999997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25.472601868999998</v>
      </c>
      <c r="AS486"/>
      <c r="AT486">
        <v>23.406354173</v>
      </c>
      <c r="AU486"/>
    </row>
    <row r="487" spans="1:47" x14ac:dyDescent="0.35">
      <c r="A487" s="84">
        <v>21702</v>
      </c>
      <c r="B487">
        <v>13.444703712999999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13.854344392</v>
      </c>
      <c r="R487">
        <v>32.988847790999998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36.401242430000003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25.927469759000001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13.493737823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14.041284571</v>
      </c>
      <c r="R488">
        <v>32.955792827000003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36.854181986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29.566412883000002</v>
      </c>
      <c r="AS488"/>
      <c r="AT488">
        <v>22.871890081</v>
      </c>
      <c r="AU488"/>
    </row>
    <row r="489" spans="1:47" x14ac:dyDescent="0.35">
      <c r="A489" s="84">
        <v>21763</v>
      </c>
      <c r="B489">
        <v>13.650335132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14.269767012000001</v>
      </c>
      <c r="R489">
        <v>32.955792827000003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36.837304627000002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27.292073430999999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13.572928306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14.394393797999999</v>
      </c>
      <c r="R490">
        <v>33.583837021999997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36.656370852000002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26.837205539999999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13.831246033999999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14.602105108</v>
      </c>
      <c r="R491">
        <v>34.112716352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37.152238357000002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27.292073430999999</v>
      </c>
      <c r="AS491"/>
      <c r="AT491">
        <v>21.910053032</v>
      </c>
      <c r="AU491"/>
    </row>
    <row r="492" spans="1:47" x14ac:dyDescent="0.35">
      <c r="A492" s="84">
        <v>21855</v>
      </c>
      <c r="B492">
        <v>13.860516800999999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14.726731895</v>
      </c>
      <c r="R492">
        <v>34.344101057000003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39.03835059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27.292073430999999</v>
      </c>
      <c r="AS492"/>
      <c r="AT492">
        <v>22.043619475</v>
      </c>
      <c r="AU492"/>
    </row>
    <row r="493" spans="1:47" x14ac:dyDescent="0.35">
      <c r="A493" s="84">
        <v>21885</v>
      </c>
      <c r="B493">
        <v>14.143115529999999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14.934443205000001</v>
      </c>
      <c r="R493">
        <v>34.608540716999997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40.188509056000001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27.746941321000001</v>
      </c>
      <c r="AS493"/>
      <c r="AT493">
        <v>23.406354173</v>
      </c>
      <c r="AU493"/>
    </row>
    <row r="494" spans="1:47" x14ac:dyDescent="0.35">
      <c r="A494" s="84">
        <v>21916</v>
      </c>
      <c r="B494">
        <v>14.214449151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15.017527728999999</v>
      </c>
      <c r="R494">
        <v>34.806870457999999</v>
      </c>
      <c r="S494">
        <v>22.49488577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40.256217208999999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27.746941321000001</v>
      </c>
      <c r="AS494"/>
      <c r="AT494">
        <v>24.020839142</v>
      </c>
      <c r="AU494"/>
    </row>
    <row r="495" spans="1:47" x14ac:dyDescent="0.35">
      <c r="A495" s="84">
        <v>21947</v>
      </c>
      <c r="B495">
        <v>14.291438854000001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15.079841121999999</v>
      </c>
      <c r="R495">
        <v>35.071310118</v>
      </c>
      <c r="S495">
        <v>22.662639941999998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39.914299202999999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27.746941321000001</v>
      </c>
      <c r="AS495"/>
      <c r="AT495">
        <v>23.807152663</v>
      </c>
      <c r="AU495"/>
    </row>
    <row r="496" spans="1:47" x14ac:dyDescent="0.35">
      <c r="A496" s="84">
        <v>21976</v>
      </c>
      <c r="B496">
        <v>14.541198952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15.391408087</v>
      </c>
      <c r="R496">
        <v>35.071310118</v>
      </c>
      <c r="S496">
        <v>22.655913810000001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40.029382575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27.746941321000001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14.657074660999999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15.619890528000001</v>
      </c>
      <c r="R497">
        <v>35.467969617999998</v>
      </c>
      <c r="S497">
        <v>22.781133957000002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39.668708582000001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27.746941321000001</v>
      </c>
      <c r="AS497"/>
      <c r="AT497">
        <v>23.406354173</v>
      </c>
      <c r="AU497"/>
    </row>
    <row r="498" spans="1:47" x14ac:dyDescent="0.35">
      <c r="A498" s="84">
        <v>22037</v>
      </c>
      <c r="B498">
        <v>14.769251884000001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15.661432790999999</v>
      </c>
      <c r="R498">
        <v>35.368804742999998</v>
      </c>
      <c r="S498">
        <v>22.771441588999998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39.432506515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27.292073430999999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14.851015403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16.014542018</v>
      </c>
      <c r="R499">
        <v>35.897684063</v>
      </c>
      <c r="S499">
        <v>22.735277732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39.811581541999999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28.201809212000001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14.917723365000001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16.097626542</v>
      </c>
      <c r="R500">
        <v>36.195178687999999</v>
      </c>
      <c r="S500">
        <v>22.984640304999999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40.314161435999999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30.931016554999999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15.170497203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15.412179218</v>
      </c>
      <c r="R501">
        <v>36.195178687999999</v>
      </c>
      <c r="S501">
        <v>22.963021947000001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40.242866544000002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29.111544992999999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14.996601806999999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16.05608428</v>
      </c>
      <c r="R502">
        <v>37.087662543999997</v>
      </c>
      <c r="S502">
        <v>23.092483988000001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40.223622395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28.201809212000001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15.144773276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16.180711066000001</v>
      </c>
      <c r="R503">
        <v>36.823222884000003</v>
      </c>
      <c r="S503">
        <v>23.195945416000001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40.079112051999999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29.566412883000002</v>
      </c>
      <c r="AS503"/>
      <c r="AT503">
        <v>22.711650012</v>
      </c>
      <c r="AU503"/>
    </row>
    <row r="504" spans="1:47" x14ac:dyDescent="0.35">
      <c r="A504" s="84">
        <v>22221</v>
      </c>
      <c r="B504">
        <v>15.548761389999999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16.367651245000001</v>
      </c>
      <c r="R504">
        <v>37.219882374000001</v>
      </c>
      <c r="S504">
        <v>23.173344454999999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40.169144082000003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29.566412883000002</v>
      </c>
      <c r="AS504"/>
      <c r="AT504">
        <v>22.390971556</v>
      </c>
      <c r="AU504"/>
    </row>
    <row r="505" spans="1:47" x14ac:dyDescent="0.35">
      <c r="A505" s="84">
        <v>22251</v>
      </c>
      <c r="B505">
        <v>15.618437286000001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16.658447079999998</v>
      </c>
      <c r="R505">
        <v>37.186827418999997</v>
      </c>
      <c r="S505">
        <v>23.081648791999999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39.953498013999997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29.566412883000002</v>
      </c>
      <c r="AS505"/>
      <c r="AT505">
        <v>21.963499441</v>
      </c>
      <c r="AU505"/>
    </row>
    <row r="506" spans="1:47" x14ac:dyDescent="0.35">
      <c r="A506" s="84">
        <v>22282</v>
      </c>
      <c r="B506">
        <v>15.035452769999999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16.824616127999999</v>
      </c>
      <c r="R506">
        <v>37.352102203999998</v>
      </c>
      <c r="S506">
        <v>23.349247130999998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40.831186299000002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30.021280774000001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15.436203123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17.053098568999999</v>
      </c>
      <c r="R507">
        <v>37.649596819999999</v>
      </c>
      <c r="S507">
        <v>23.442654895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41.137567638999997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30.476148664</v>
      </c>
      <c r="AS507"/>
      <c r="AT507">
        <v>21.963499441</v>
      </c>
      <c r="AU507"/>
    </row>
    <row r="508" spans="1:47" x14ac:dyDescent="0.35">
      <c r="A508" s="84">
        <v>22341</v>
      </c>
      <c r="B508">
        <v>15.599732759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17.343894403</v>
      </c>
      <c r="R508">
        <v>37.980146400000002</v>
      </c>
      <c r="S508">
        <v>23.68114688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41.599933372000002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30.931016554999999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15.444687528999999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17.073869699999999</v>
      </c>
      <c r="R509">
        <v>37.715706738999998</v>
      </c>
      <c r="S509">
        <v>23.921559191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41.553842123999999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30.931016554999999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15.340396109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17.385436665</v>
      </c>
      <c r="R510">
        <v>37.814871613999998</v>
      </c>
      <c r="S510">
        <v>24.133920799999999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42.026025070999999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30.476148664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15.403430944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17.593147976000001</v>
      </c>
      <c r="R511">
        <v>38.046256319000001</v>
      </c>
      <c r="S511">
        <v>24.392767091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41.228082925000002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30.476148664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15.648163148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18.029341726999998</v>
      </c>
      <c r="R512">
        <v>38.475970765</v>
      </c>
      <c r="S512">
        <v>24.756578642000001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41.858260745999999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31.840752336000001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15.309599765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17.800859286000001</v>
      </c>
      <c r="R513">
        <v>38.475970765</v>
      </c>
      <c r="S513">
        <v>24.902972311999999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42.237631403000002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31.385884444999999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15.703122674999999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17.593147976000001</v>
      </c>
      <c r="R514">
        <v>38.608190595000003</v>
      </c>
      <c r="S514">
        <v>24.946139906999999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40.875668806999997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30.931016554999999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15.627780547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17.717774762000001</v>
      </c>
      <c r="R515">
        <v>38.475970765</v>
      </c>
      <c r="S515">
        <v>25.272396528000002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40.826005094000003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31.840752336000001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15.541588425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18.153968512999999</v>
      </c>
      <c r="R516">
        <v>38.674300514999999</v>
      </c>
      <c r="S516">
        <v>25.554248476000001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40.468176933999999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31.840752336000001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15.907125185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18.133197381999999</v>
      </c>
      <c r="R517">
        <v>39.798169076000001</v>
      </c>
      <c r="S517">
        <v>25.894254913000001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39.425382482000003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31.385884444999999</v>
      </c>
      <c r="AS517"/>
      <c r="AT517">
        <v>24.715543303</v>
      </c>
      <c r="AU517"/>
    </row>
    <row r="518" spans="1:47" x14ac:dyDescent="0.35">
      <c r="A518" s="84">
        <v>22647</v>
      </c>
      <c r="B518">
        <v>15.659659941999999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18.48630661</v>
      </c>
      <c r="R518">
        <v>39.467619495999998</v>
      </c>
      <c r="S518">
        <v>26.071155617999999</v>
      </c>
      <c r="T518"/>
      <c r="U518"/>
      <c r="V518">
        <v>27.178982187999999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38.997311781000001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31.385884444999999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15.987489286000001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18.423993216</v>
      </c>
      <c r="R519">
        <v>39.798169076000001</v>
      </c>
      <c r="S519">
        <v>26.284025398000001</v>
      </c>
      <c r="T519"/>
      <c r="U519"/>
      <c r="V519">
        <v>26.978849610000001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39.982378488999998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32.295620225999997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15.850431721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18.216281905999999</v>
      </c>
      <c r="R520">
        <v>40.095663690999999</v>
      </c>
      <c r="S520">
        <v>26.431250852000002</v>
      </c>
      <c r="T520"/>
      <c r="U520"/>
      <c r="V520">
        <v>26.821701984000001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39.101293145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32.295620225999997</v>
      </c>
      <c r="AS520"/>
      <c r="AT520">
        <v>25.036221759</v>
      </c>
      <c r="AU520"/>
    </row>
    <row r="521" spans="1:47" x14ac:dyDescent="0.35">
      <c r="A521" s="84">
        <v>22737</v>
      </c>
      <c r="B521">
        <v>16.129205973000001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19.026356016000001</v>
      </c>
      <c r="R521">
        <v>39.930388905999997</v>
      </c>
      <c r="S521">
        <v>26.327226667000001</v>
      </c>
      <c r="T521"/>
      <c r="U521"/>
      <c r="V521">
        <v>27.250915369000001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39.233847638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32.295620225999997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15.409810475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18.714789051</v>
      </c>
      <c r="R522">
        <v>40.227883521000003</v>
      </c>
      <c r="S522">
        <v>26.582669582000001</v>
      </c>
      <c r="T522"/>
      <c r="U522"/>
      <c r="V522">
        <v>27.155961390000002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37.759230852000002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32.295620225999997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15.91531166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18.590162265</v>
      </c>
      <c r="R523">
        <v>39.963443861000002</v>
      </c>
      <c r="S523">
        <v>26.424119639000001</v>
      </c>
      <c r="T523"/>
      <c r="U523"/>
      <c r="V523">
        <v>27.900096075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38.964052385000002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32.750488117000003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15.929162711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18.403222084999999</v>
      </c>
      <c r="R524">
        <v>40.591488056999999</v>
      </c>
      <c r="S524">
        <v>26.567838388999999</v>
      </c>
      <c r="T524"/>
      <c r="U524"/>
      <c r="V524">
        <v>27.207517157000002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38.642357097000001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33.660223897999998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15.997283252000001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18.590162265</v>
      </c>
      <c r="R525">
        <v>40.591488056999999</v>
      </c>
      <c r="S525">
        <v>26.855247489</v>
      </c>
      <c r="T525"/>
      <c r="U525"/>
      <c r="V525">
        <v>27.041759988999999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38.658221560999998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33.660223897999998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16.246026205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19.067898278000001</v>
      </c>
      <c r="R526">
        <v>40.888982681000002</v>
      </c>
      <c r="S526">
        <v>26.750973515999998</v>
      </c>
      <c r="T526"/>
      <c r="U526"/>
      <c r="V526">
        <v>27.633653269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40.418795793999998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33.660223897999998</v>
      </c>
      <c r="AS526"/>
      <c r="AT526">
        <v>25.437020249</v>
      </c>
      <c r="AU526"/>
    </row>
    <row r="527" spans="1:47" x14ac:dyDescent="0.35">
      <c r="A527" s="84">
        <v>22920</v>
      </c>
      <c r="B527">
        <v>16.031590822999998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18.756331313</v>
      </c>
      <c r="R527">
        <v>41.021202510999998</v>
      </c>
      <c r="S527">
        <v>26.691053117999999</v>
      </c>
      <c r="T527"/>
      <c r="U527"/>
      <c r="V527">
        <v>27.905580531999998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39.461279673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33.660223897999998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16.011700430000001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19.005584885000001</v>
      </c>
      <c r="R528">
        <v>41.219532252</v>
      </c>
      <c r="S528">
        <v>26.916180441000002</v>
      </c>
      <c r="T528"/>
      <c r="U528"/>
      <c r="V528">
        <v>27.942226584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41.37085544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34.115091788000001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15.916612437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19.296380718999998</v>
      </c>
      <c r="R529">
        <v>40.855927717</v>
      </c>
      <c r="S529">
        <v>26.802782549</v>
      </c>
      <c r="T529"/>
      <c r="U529"/>
      <c r="V529">
        <v>27.739730556000001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39.221795473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34.569959679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16.030936428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19.109440540000001</v>
      </c>
      <c r="R530">
        <v>40.956469224000003</v>
      </c>
      <c r="S530">
        <v>27.010811804999999</v>
      </c>
      <c r="T530"/>
      <c r="U530"/>
      <c r="V530">
        <v>28.055921176999998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38.837865917000002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33.205356006999999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15.920894782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19.005584885000001</v>
      </c>
      <c r="R531">
        <v>40.347903561999999</v>
      </c>
      <c r="S531">
        <v>27.176828724</v>
      </c>
      <c r="T531"/>
      <c r="U531"/>
      <c r="V531">
        <v>29.188750636000002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38.352592291999997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33.660223897999998</v>
      </c>
      <c r="AS531"/>
      <c r="AT531">
        <v>26.051604376</v>
      </c>
      <c r="AU531"/>
    </row>
    <row r="532" spans="1:47" x14ac:dyDescent="0.35">
      <c r="A532" s="84">
        <v>23071</v>
      </c>
      <c r="B532">
        <v>16.298629730999998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18.112426250999999</v>
      </c>
      <c r="R532">
        <v>36.270513610999998</v>
      </c>
      <c r="S532">
        <v>27.273145160999999</v>
      </c>
      <c r="T532"/>
      <c r="U532"/>
      <c r="V532">
        <v>29.208428927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38.375223394999999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33.205356006999999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16.354253848999999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19.234067326000002</v>
      </c>
      <c r="R533">
        <v>41.321608623000003</v>
      </c>
      <c r="S533">
        <v>27.922152993000001</v>
      </c>
      <c r="T533"/>
      <c r="U533"/>
      <c r="V533">
        <v>28.822072197000001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38.994160940999997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34.115091788000001</v>
      </c>
      <c r="AS533"/>
      <c r="AT533">
        <v>26.452402866</v>
      </c>
      <c r="AU533"/>
    </row>
    <row r="534" spans="1:47" x14ac:dyDescent="0.35">
      <c r="A534" s="84">
        <v>23132</v>
      </c>
      <c r="B534">
        <v>16.518637424000001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19.483320898999999</v>
      </c>
      <c r="R534">
        <v>43.025592480999997</v>
      </c>
      <c r="S534">
        <v>28.273374797999999</v>
      </c>
      <c r="T534"/>
      <c r="U534"/>
      <c r="V534">
        <v>29.171286908999999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39.489957402999998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34.569959679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16.964388993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20.314166139000001</v>
      </c>
      <c r="R535">
        <v>43.025592480999997</v>
      </c>
      <c r="S535">
        <v>28.271772774999999</v>
      </c>
      <c r="T535"/>
      <c r="U535"/>
      <c r="V535">
        <v>29.140790883000001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40.094750722999997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35.479695460000002</v>
      </c>
      <c r="AS535"/>
      <c r="AT535">
        <v>26.853201356</v>
      </c>
      <c r="AU535"/>
    </row>
    <row r="536" spans="1:47" x14ac:dyDescent="0.35">
      <c r="A536" s="84">
        <v>23193</v>
      </c>
      <c r="B536">
        <v>16.43262026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19.379465242999999</v>
      </c>
      <c r="R536">
        <v>44.181867251</v>
      </c>
      <c r="S536">
        <v>28.513962504999999</v>
      </c>
      <c r="T536"/>
      <c r="U536"/>
      <c r="V536">
        <v>29.286660829999999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40.627319030999999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35.024827569000003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16.962328299999999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19.794887864</v>
      </c>
      <c r="R537">
        <v>44.181867251</v>
      </c>
      <c r="S537">
        <v>28.898081151</v>
      </c>
      <c r="T537"/>
      <c r="U537"/>
      <c r="V537">
        <v>31.414985127000001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40.454527354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35.934563349999998</v>
      </c>
      <c r="AS537"/>
      <c r="AT537">
        <v>26.799754946</v>
      </c>
      <c r="AU537"/>
    </row>
    <row r="538" spans="1:47" x14ac:dyDescent="0.35">
      <c r="A538" s="84">
        <v>23255</v>
      </c>
      <c r="B538">
        <v>16.970448680000001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19.981828043</v>
      </c>
      <c r="R538">
        <v>43.695014716000003</v>
      </c>
      <c r="S538">
        <v>28.952173978000001</v>
      </c>
      <c r="T538"/>
      <c r="U538"/>
      <c r="V538">
        <v>32.334006244000001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40.595495597999999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35.934563349999998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16.996399629999999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20.418021795000001</v>
      </c>
      <c r="R539">
        <v>43.938440978999999</v>
      </c>
      <c r="S539">
        <v>29.306904813999999</v>
      </c>
      <c r="T539"/>
      <c r="U539"/>
      <c r="V539">
        <v>31.566867771999998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39.246729025999997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35.934563349999998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17.546376411000001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20.106454829</v>
      </c>
      <c r="R540">
        <v>43.938440978999999</v>
      </c>
      <c r="S540">
        <v>29.512113552999999</v>
      </c>
      <c r="T540"/>
      <c r="U540"/>
      <c r="V540">
        <v>31.643368632000001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40.330512159999998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36.389431240999997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16.787598187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20.376479533000001</v>
      </c>
      <c r="R541">
        <v>44.54700665</v>
      </c>
      <c r="S541">
        <v>29.387492461000001</v>
      </c>
      <c r="T541"/>
      <c r="U541"/>
      <c r="V541">
        <v>32.126600398000001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41.754183089000001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36.389431240999997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17.579947392000001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19.950756570999999</v>
      </c>
      <c r="R542">
        <v>45.459855138000002</v>
      </c>
      <c r="S542">
        <v>29.914476961999998</v>
      </c>
      <c r="T542"/>
      <c r="U542"/>
      <c r="V542">
        <v>31.950797957999999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41.101012754000003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37.299167021999999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17.858591917999998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20.002915411</v>
      </c>
      <c r="R543">
        <v>45.216428874999998</v>
      </c>
      <c r="S543">
        <v>30.197105247</v>
      </c>
      <c r="T543"/>
      <c r="U543"/>
      <c r="V543">
        <v>31.353760514000001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41.892216947000001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37.299167021999999</v>
      </c>
      <c r="AS543"/>
      <c r="AT543">
        <v>27.761591996</v>
      </c>
      <c r="AU543"/>
    </row>
    <row r="544" spans="1:47" x14ac:dyDescent="0.35">
      <c r="A544" s="84">
        <v>23437</v>
      </c>
      <c r="B544">
        <v>17.631606629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20.537543529000001</v>
      </c>
      <c r="R544">
        <v>45.277285438</v>
      </c>
      <c r="S544">
        <v>30.086341542</v>
      </c>
      <c r="T544"/>
      <c r="U544"/>
      <c r="V544">
        <v>31.900135155000001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43.698805964999998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37.299167021999999</v>
      </c>
      <c r="AS544"/>
      <c r="AT544">
        <v>27.761591996</v>
      </c>
      <c r="AU544"/>
    </row>
    <row r="545" spans="1:47" x14ac:dyDescent="0.35">
      <c r="A545" s="84">
        <v>23468</v>
      </c>
      <c r="B545">
        <v>17.472860369999999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20.273489397999999</v>
      </c>
      <c r="R545">
        <v>45.703281410000002</v>
      </c>
      <c r="S545">
        <v>30.404475535</v>
      </c>
      <c r="T545"/>
      <c r="U545"/>
      <c r="V545">
        <v>33.344341759999999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43.516519844000001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36.844299131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18.541962988000002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20.625561571999999</v>
      </c>
      <c r="R546">
        <v>45.581568273999999</v>
      </c>
      <c r="S546">
        <v>30.523341407</v>
      </c>
      <c r="T546"/>
      <c r="U546"/>
      <c r="V546">
        <v>31.495406015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43.784596542999999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37.754034912000002</v>
      </c>
      <c r="AS546"/>
      <c r="AT546">
        <v>28.376176123</v>
      </c>
      <c r="AU546"/>
    </row>
    <row r="547" spans="1:47" x14ac:dyDescent="0.35">
      <c r="A547" s="84">
        <v>23529</v>
      </c>
      <c r="B547">
        <v>17.667365330999999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20.61578179</v>
      </c>
      <c r="R547">
        <v>45.155572311</v>
      </c>
      <c r="S547">
        <v>30.705367983999999</v>
      </c>
      <c r="T547"/>
      <c r="U547"/>
      <c r="V547">
        <v>32.138296322999999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43.712381249000003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37.754034912000002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18.085609881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21.088471284000001</v>
      </c>
      <c r="R548">
        <v>44.364436949999998</v>
      </c>
      <c r="S548">
        <v>30.900936062</v>
      </c>
      <c r="T548"/>
      <c r="U548"/>
      <c r="V548">
        <v>33.833964754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43.578381667999999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37.299167021999999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18.062965772999998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21.163449617000001</v>
      </c>
      <c r="R549">
        <v>44.364436949999998</v>
      </c>
      <c r="S549">
        <v>30.813697049000002</v>
      </c>
      <c r="T549"/>
      <c r="U549"/>
      <c r="V549">
        <v>35.39161051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44.838022807999998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39.118638584000003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17.905050148000001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21.202568748000001</v>
      </c>
      <c r="R550">
        <v>45.277285438</v>
      </c>
      <c r="S550">
        <v>31.248609247000001</v>
      </c>
      <c r="T550"/>
      <c r="U550"/>
      <c r="V550">
        <v>34.070616432000001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43.726423552999997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38.663770692999996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18.258212079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21.482922516999999</v>
      </c>
      <c r="R551">
        <v>45.338142011000002</v>
      </c>
      <c r="S551">
        <v>31.096040520999999</v>
      </c>
      <c r="T551"/>
      <c r="U551"/>
      <c r="V551">
        <v>34.364494520000001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44.521568977999998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39.118638584000003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18.193636393999999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21.456843096</v>
      </c>
      <c r="R552">
        <v>45.277285438</v>
      </c>
      <c r="S552">
        <v>31.481545426</v>
      </c>
      <c r="T552"/>
      <c r="U552"/>
      <c r="V552">
        <v>34.827218299000002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43.547987380999999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39.573506473999998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18.153468703000001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21.476402661000002</v>
      </c>
      <c r="R553">
        <v>44.425293514000003</v>
      </c>
      <c r="S553">
        <v>31.839971015</v>
      </c>
      <c r="T553"/>
      <c r="U553"/>
      <c r="V553">
        <v>35.408758831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44.27697105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40.028374364999998</v>
      </c>
      <c r="AS553"/>
      <c r="AT553">
        <v>29.765584445999998</v>
      </c>
      <c r="AU553"/>
    </row>
    <row r="554" spans="1:47" x14ac:dyDescent="0.35">
      <c r="A554" s="84">
        <v>23743</v>
      </c>
      <c r="B554">
        <v>19.098607384000001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29.650754632000002</v>
      </c>
      <c r="O554"/>
      <c r="P554"/>
      <c r="Q554">
        <v>21.740456793</v>
      </c>
      <c r="R554">
        <v>44.486150076999998</v>
      </c>
      <c r="S554">
        <v>32.067031172999997</v>
      </c>
      <c r="T554"/>
      <c r="U554"/>
      <c r="V554">
        <v>35.668165348999999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44.924038047000003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41.392978036000002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18.444016299000001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30.613325414999998</v>
      </c>
      <c r="O555"/>
      <c r="P555"/>
      <c r="Q555">
        <v>21.939312373</v>
      </c>
      <c r="R555">
        <v>44.912146049</v>
      </c>
      <c r="S555">
        <v>32.110832340000002</v>
      </c>
      <c r="T555"/>
      <c r="U555"/>
      <c r="V555">
        <v>35.470371634000003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45.791359931999999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40.938110146</v>
      </c>
      <c r="AS555"/>
      <c r="AT555">
        <v>30.273275754</v>
      </c>
      <c r="AU555"/>
    </row>
    <row r="556" spans="1:47" x14ac:dyDescent="0.35">
      <c r="A556" s="84">
        <v>23802</v>
      </c>
      <c r="B556">
        <v>18.209554209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31.177632349</v>
      </c>
      <c r="O556"/>
      <c r="P556"/>
      <c r="Q556">
        <v>21.662218531000001</v>
      </c>
      <c r="R556">
        <v>44.912146049</v>
      </c>
      <c r="S556">
        <v>32.327611419999997</v>
      </c>
      <c r="T556"/>
      <c r="U556"/>
      <c r="V556">
        <v>35.723847450999997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42.277293092000001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40.028374364999998</v>
      </c>
      <c r="AS556"/>
      <c r="AT556">
        <v>30.674074244</v>
      </c>
      <c r="AU556"/>
    </row>
    <row r="557" spans="1:47" x14ac:dyDescent="0.35">
      <c r="A557" s="84">
        <v>23833</v>
      </c>
      <c r="B557">
        <v>18.399820671000001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31.024390039</v>
      </c>
      <c r="O557"/>
      <c r="P557"/>
      <c r="Q557">
        <v>22.147947735999999</v>
      </c>
      <c r="R557">
        <v>45.155572311</v>
      </c>
      <c r="S557">
        <v>32.420532721999997</v>
      </c>
      <c r="T557"/>
      <c r="U557"/>
      <c r="V557">
        <v>35.410914914999999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44.031907625000002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40.028374364999998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18.555197922000001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31.685528884</v>
      </c>
      <c r="O558"/>
      <c r="P558"/>
      <c r="Q558">
        <v>22.226185997000002</v>
      </c>
      <c r="R558">
        <v>45.398998573999997</v>
      </c>
      <c r="S558">
        <v>32.556033694</v>
      </c>
      <c r="T558"/>
      <c r="U558"/>
      <c r="V558">
        <v>35.917711375000003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43.604674269999997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40.483242255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18.728339764000001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30.997242709999998</v>
      </c>
      <c r="O559"/>
      <c r="P559"/>
      <c r="Q559">
        <v>22.946629984000001</v>
      </c>
      <c r="R559">
        <v>45.946707672999999</v>
      </c>
      <c r="S559">
        <v>32.796171647000001</v>
      </c>
      <c r="T559"/>
      <c r="U559"/>
      <c r="V559">
        <v>36.924972339999997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43.585023112999998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40.938110146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18.826964317000002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33.518572415999998</v>
      </c>
      <c r="O560"/>
      <c r="P560"/>
      <c r="Q560">
        <v>22.737994620999999</v>
      </c>
      <c r="R560">
        <v>45.885851109000001</v>
      </c>
      <c r="S560">
        <v>33.012708814</v>
      </c>
      <c r="T560"/>
      <c r="U560"/>
      <c r="V560">
        <v>36.705512243000001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43.272774423999998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38.208902803000001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18.927402580999999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32.895662031999997</v>
      </c>
      <c r="O561"/>
      <c r="P561"/>
      <c r="Q561">
        <v>22.705395346</v>
      </c>
      <c r="R561">
        <v>45.885851109000001</v>
      </c>
      <c r="S561">
        <v>33.086503954999998</v>
      </c>
      <c r="T561"/>
      <c r="U561"/>
      <c r="V561">
        <v>36.077850523999999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43.136376171999999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41.392978036000002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19.160525286999999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32.951444475999999</v>
      </c>
      <c r="O562"/>
      <c r="P562"/>
      <c r="Q562">
        <v>22.786893534000001</v>
      </c>
      <c r="R562">
        <v>46.372703635000001</v>
      </c>
      <c r="S562">
        <v>33.278514819000002</v>
      </c>
      <c r="T562"/>
      <c r="U562"/>
      <c r="V562">
        <v>37.094865302000002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43.543743479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42.302713816999997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19.107294571000001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33.199673443999998</v>
      </c>
      <c r="O563"/>
      <c r="P563"/>
      <c r="Q563">
        <v>22.193586720999999</v>
      </c>
      <c r="R563">
        <v>47.285552131999999</v>
      </c>
      <c r="S563">
        <v>33.492228349000001</v>
      </c>
      <c r="T563"/>
      <c r="U563"/>
      <c r="V563">
        <v>36.871424826000002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43.574472180000001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41.847845927000002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19.186105892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33.843036105000003</v>
      </c>
      <c r="O564"/>
      <c r="P564"/>
      <c r="Q564">
        <v>22.398962156</v>
      </c>
      <c r="R564">
        <v>47.285552131999999</v>
      </c>
      <c r="S564">
        <v>33.711468156000002</v>
      </c>
      <c r="T564"/>
      <c r="U564"/>
      <c r="V564">
        <v>37.627062653000003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44.641768818999999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41.847845927000002</v>
      </c>
      <c r="AS564"/>
      <c r="AT564">
        <v>32.25049542</v>
      </c>
      <c r="AU564"/>
    </row>
    <row r="565" spans="1:47" x14ac:dyDescent="0.35">
      <c r="A565" s="84">
        <v>24077</v>
      </c>
      <c r="B565">
        <v>18.299256129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34.202356580999997</v>
      </c>
      <c r="O565"/>
      <c r="P565"/>
      <c r="Q565">
        <v>22.428301504</v>
      </c>
      <c r="R565">
        <v>47.468121832000001</v>
      </c>
      <c r="S565">
        <v>34.051434774000001</v>
      </c>
      <c r="T565"/>
      <c r="U565"/>
      <c r="V565">
        <v>37.533438310000001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43.529449587999999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41.392978036000002</v>
      </c>
      <c r="AS565"/>
      <c r="AT565">
        <v>32.65129391</v>
      </c>
      <c r="AU565"/>
    </row>
    <row r="566" spans="1:47" x14ac:dyDescent="0.35">
      <c r="A566" s="84">
        <v>24108</v>
      </c>
      <c r="B566">
        <v>19.355126858999999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34.701451968999997</v>
      </c>
      <c r="O566"/>
      <c r="P566"/>
      <c r="Q566">
        <v>22.183806939</v>
      </c>
      <c r="R566">
        <v>46.737843034000001</v>
      </c>
      <c r="S566">
        <v>34.278502015999997</v>
      </c>
      <c r="T566"/>
      <c r="U566"/>
      <c r="V566">
        <v>38.791116015999997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43.294362771000003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42.302713816999997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19.386929094999999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34.811277877999999</v>
      </c>
      <c r="O567"/>
      <c r="P567"/>
      <c r="Q567">
        <v>22.610857447000001</v>
      </c>
      <c r="R567">
        <v>47.833261231000002</v>
      </c>
      <c r="S567">
        <v>34.462652460999998</v>
      </c>
      <c r="T567"/>
      <c r="U567"/>
      <c r="V567">
        <v>39.791976251000001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42.904272155000001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41.392978036000002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19.487328019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36.628061998</v>
      </c>
      <c r="O568"/>
      <c r="P568"/>
      <c r="Q568">
        <v>22.832532520000001</v>
      </c>
      <c r="R568">
        <v>48.076687503000002</v>
      </c>
      <c r="S568">
        <v>35.060515610000003</v>
      </c>
      <c r="T568"/>
      <c r="U568"/>
      <c r="V568">
        <v>40.219585213000002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41.383611530000003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42.757581707999996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19.538349379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35.773945271999999</v>
      </c>
      <c r="O569"/>
      <c r="P569"/>
      <c r="Q569">
        <v>22.982489186999999</v>
      </c>
      <c r="R569">
        <v>47.650691531</v>
      </c>
      <c r="S569">
        <v>35.048216740000001</v>
      </c>
      <c r="T569"/>
      <c r="U569"/>
      <c r="V569">
        <v>41.309229504000001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41.474274835000003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41.392978036000002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19.47456223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36.127420852</v>
      </c>
      <c r="O570"/>
      <c r="P570"/>
      <c r="Q570">
        <v>23.204164259999999</v>
      </c>
      <c r="R570">
        <v>48.380970329</v>
      </c>
      <c r="S570">
        <v>35.383792829999997</v>
      </c>
      <c r="T570"/>
      <c r="U570"/>
      <c r="V570">
        <v>44.589222882999998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41.967441004999998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41.847845927000002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19.53095575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36.330320553</v>
      </c>
      <c r="O571"/>
      <c r="P571"/>
      <c r="Q571">
        <v>23.438879043</v>
      </c>
      <c r="R571">
        <v>49.050392563999999</v>
      </c>
      <c r="S571">
        <v>35.694320142999999</v>
      </c>
      <c r="T571"/>
      <c r="U571"/>
      <c r="V571">
        <v>42.900956700000002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42.185152776000002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42.757581707999996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19.71480008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36.059436603000002</v>
      </c>
      <c r="O572"/>
      <c r="P572"/>
      <c r="Q572">
        <v>23.109626361</v>
      </c>
      <c r="R572">
        <v>49.354675399000001</v>
      </c>
      <c r="S572">
        <v>35.868821893000003</v>
      </c>
      <c r="T572"/>
      <c r="U572"/>
      <c r="V572">
        <v>42.822337408999999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41.935014283000001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39.118638584000003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19.054063230000001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37.575455394999999</v>
      </c>
      <c r="O573"/>
      <c r="P573"/>
      <c r="Q573">
        <v>23.226983752999999</v>
      </c>
      <c r="R573">
        <v>49.354675399000001</v>
      </c>
      <c r="S573">
        <v>35.979578543999999</v>
      </c>
      <c r="T573"/>
      <c r="U573"/>
      <c r="V573">
        <v>42.401010673999998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42.04388582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41.847845927000002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19.610178695999998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38.219716527999999</v>
      </c>
      <c r="O574"/>
      <c r="P574"/>
      <c r="Q574">
        <v>23.843110059000001</v>
      </c>
      <c r="R574">
        <v>49.476388526000001</v>
      </c>
      <c r="S574">
        <v>36.328822780000003</v>
      </c>
      <c r="T574"/>
      <c r="U574"/>
      <c r="V574">
        <v>42.714152091000003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42.183864434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43.667317488999998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20.078091761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38.377605766999999</v>
      </c>
      <c r="O575"/>
      <c r="P575"/>
      <c r="Q575">
        <v>24.328839262999999</v>
      </c>
      <c r="R575">
        <v>48.867822863999997</v>
      </c>
      <c r="S575">
        <v>36.457493714000002</v>
      </c>
      <c r="T575"/>
      <c r="U575"/>
      <c r="V575">
        <v>43.024301743999999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42.494061473000002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43.212449599000003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19.744591169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37.986577990000001</v>
      </c>
      <c r="O576"/>
      <c r="P576"/>
      <c r="Q576">
        <v>24.292980060000001</v>
      </c>
      <c r="R576">
        <v>49.415531962000003</v>
      </c>
      <c r="S576">
        <v>36.472436524000003</v>
      </c>
      <c r="T576"/>
      <c r="U576"/>
      <c r="V576">
        <v>42.800961237999999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42.105101296000001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42.757581707999996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20.364030076999999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39.391051216999998</v>
      </c>
      <c r="O577"/>
      <c r="P577"/>
      <c r="Q577">
        <v>24.159323029999999</v>
      </c>
      <c r="R577">
        <v>49.415531962000003</v>
      </c>
      <c r="S577">
        <v>36.745624065000001</v>
      </c>
      <c r="T577"/>
      <c r="U577"/>
      <c r="V577">
        <v>43.864418358000002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42.466997497000001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41.847845927000002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19.546062722999999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37.685368253</v>
      </c>
      <c r="O578"/>
      <c r="P578"/>
      <c r="Q578">
        <v>24.198442160999999</v>
      </c>
      <c r="R578">
        <v>49.172105700000003</v>
      </c>
      <c r="S578">
        <v>36.775948583000002</v>
      </c>
      <c r="T578"/>
      <c r="U578"/>
      <c r="V578">
        <v>43.958949537000002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43.299146886000003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42.757581707999996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19.553372565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35.892881475999999</v>
      </c>
      <c r="O579"/>
      <c r="P579"/>
      <c r="Q579">
        <v>24.234301364</v>
      </c>
      <c r="R579">
        <v>48.867822863999997</v>
      </c>
      <c r="S579">
        <v>36.473316570000001</v>
      </c>
      <c r="T579"/>
      <c r="U579"/>
      <c r="V579">
        <v>44.023435724999999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42.667521077000004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43.212449599000003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19.613680327000001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36.972591520000002</v>
      </c>
      <c r="O580"/>
      <c r="P580"/>
      <c r="Q580">
        <v>24.247341074000001</v>
      </c>
      <c r="R580">
        <v>49.172105700000003</v>
      </c>
      <c r="S580">
        <v>36.501109059000001</v>
      </c>
      <c r="T580"/>
      <c r="U580"/>
      <c r="V580">
        <v>44.152058990999997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42.381548930999998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43.212449599000003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20.020721354999999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38.603585520999999</v>
      </c>
      <c r="O581"/>
      <c r="P581"/>
      <c r="Q581">
        <v>24.009366363000002</v>
      </c>
      <c r="R581">
        <v>48.624396601000001</v>
      </c>
      <c r="S581">
        <v>36.798961706</v>
      </c>
      <c r="T581"/>
      <c r="U581"/>
      <c r="V581">
        <v>44.192124243999999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42.429196930000003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43.212449599000003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19.793744613000001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37.559814283999998</v>
      </c>
      <c r="O582"/>
      <c r="P582"/>
      <c r="Q582">
        <v>23.817030637999999</v>
      </c>
      <c r="R582">
        <v>48.867822863999997</v>
      </c>
      <c r="S582">
        <v>36.758044237</v>
      </c>
      <c r="T582"/>
      <c r="U582"/>
      <c r="V582">
        <v>44.489728516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42.248368902999999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44.122185379999998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19.662574069000001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38.808929444999997</v>
      </c>
      <c r="O583"/>
      <c r="P583"/>
      <c r="Q583">
        <v>23.435619116000002</v>
      </c>
      <c r="R583">
        <v>50.145810760000003</v>
      </c>
      <c r="S583">
        <v>37.073298125000001</v>
      </c>
      <c r="T583"/>
      <c r="U583"/>
      <c r="V583">
        <v>43.333822390000002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41.421067557999997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43.667317488999998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19.697064125000001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38.233541371999998</v>
      </c>
      <c r="O584"/>
      <c r="P584"/>
      <c r="Q584">
        <v>24.006106436</v>
      </c>
      <c r="R584">
        <v>49.719814798000002</v>
      </c>
      <c r="S584">
        <v>37.270572506000001</v>
      </c>
      <c r="T584"/>
      <c r="U584"/>
      <c r="V584">
        <v>43.197474552000003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42.344927497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42.302713816999997</v>
      </c>
      <c r="AS584"/>
      <c r="AT584">
        <v>34.300695712</v>
      </c>
      <c r="AU584"/>
    </row>
    <row r="585" spans="1:47" x14ac:dyDescent="0.35">
      <c r="A585" s="84">
        <v>24685</v>
      </c>
      <c r="B585">
        <v>19.108965783999999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38.659329317999997</v>
      </c>
      <c r="O585"/>
      <c r="P585"/>
      <c r="Q585">
        <v>24.537474626000002</v>
      </c>
      <c r="R585">
        <v>49.719814798000002</v>
      </c>
      <c r="S585">
        <v>37.603930583999997</v>
      </c>
      <c r="T585"/>
      <c r="U585"/>
      <c r="V585">
        <v>43.693921859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40.962352099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43.667317488999998</v>
      </c>
      <c r="AS585"/>
      <c r="AT585">
        <v>34.957818818</v>
      </c>
      <c r="AU585"/>
    </row>
    <row r="586" spans="1:47" x14ac:dyDescent="0.35">
      <c r="A586" s="84">
        <v>24716</v>
      </c>
      <c r="B586">
        <v>19.77416994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38.106789442</v>
      </c>
      <c r="O586"/>
      <c r="P586"/>
      <c r="Q586">
        <v>24.270160567000001</v>
      </c>
      <c r="R586">
        <v>50.632663295</v>
      </c>
      <c r="S586">
        <v>37.997734379999997</v>
      </c>
      <c r="T586"/>
      <c r="U586"/>
      <c r="V586">
        <v>43.620761528000003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41.788194697999998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44.57705327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19.845660766999998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37.68942586</v>
      </c>
      <c r="O587"/>
      <c r="P587"/>
      <c r="Q587">
        <v>24.948225495999999</v>
      </c>
      <c r="R587">
        <v>49.963241060999998</v>
      </c>
      <c r="S587">
        <v>38.276554197000003</v>
      </c>
      <c r="T587"/>
      <c r="U587"/>
      <c r="V587">
        <v>44.618560445999996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42.181257271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43.667317488999998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19.813439058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38.611604130000003</v>
      </c>
      <c r="O588"/>
      <c r="P588"/>
      <c r="Q588">
        <v>24.778709264</v>
      </c>
      <c r="R588">
        <v>50.571806723000002</v>
      </c>
      <c r="S588">
        <v>38.811478436999998</v>
      </c>
      <c r="T588"/>
      <c r="U588"/>
      <c r="V588">
        <v>44.926281383999999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43.598353619000001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44.122185379999998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20.721293761999998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38.729709487999997</v>
      </c>
      <c r="O589"/>
      <c r="P589"/>
      <c r="Q589">
        <v>24.706990858000001</v>
      </c>
      <c r="R589">
        <v>51.362942083999997</v>
      </c>
      <c r="S589">
        <v>39.510490992000001</v>
      </c>
      <c r="T589"/>
      <c r="U589"/>
      <c r="V589">
        <v>45.051158460000003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42.182271460000003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44.122185379999998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20.234765288999998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39.307358231000002</v>
      </c>
      <c r="O590"/>
      <c r="P590"/>
      <c r="Q590">
        <v>24.710250784999999</v>
      </c>
      <c r="R590">
        <v>51.302085519999999</v>
      </c>
      <c r="S590">
        <v>38.939129665000003</v>
      </c>
      <c r="T590">
        <v>56.137247965999997</v>
      </c>
      <c r="U590"/>
      <c r="V590">
        <v>43.774759621999998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42.094228493000003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43.212449599000003</v>
      </c>
      <c r="AS590"/>
      <c r="AT590">
        <v>36.034084729</v>
      </c>
      <c r="AU590"/>
    </row>
    <row r="591" spans="1:47" x14ac:dyDescent="0.35">
      <c r="A591" s="84">
        <v>24869</v>
      </c>
      <c r="B591">
        <v>20.142833658000001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39.583188591000003</v>
      </c>
      <c r="O591"/>
      <c r="P591"/>
      <c r="Q591">
        <v>24.847167742</v>
      </c>
      <c r="R591">
        <v>51.606368355999997</v>
      </c>
      <c r="S591">
        <v>39.293370369999998</v>
      </c>
      <c r="T591">
        <v>56.880084896</v>
      </c>
      <c r="U591"/>
      <c r="V591">
        <v>44.203812556999999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41.855289341999999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42.757581707999996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20.745865088999999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38.971001887</v>
      </c>
      <c r="O592"/>
      <c r="P592"/>
      <c r="Q592">
        <v>24.958005279000002</v>
      </c>
      <c r="R592">
        <v>52.580073417000001</v>
      </c>
      <c r="S592">
        <v>39.536305200000001</v>
      </c>
      <c r="T592">
        <v>57.304563141000003</v>
      </c>
      <c r="U592"/>
      <c r="V592">
        <v>46.136808391999999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43.754356653999999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43.667317488999998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20.766475037999999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39.179369694000002</v>
      </c>
      <c r="O593"/>
      <c r="P593"/>
      <c r="Q593">
        <v>25.587171295000001</v>
      </c>
      <c r="R593">
        <v>52.458360280999997</v>
      </c>
      <c r="S593">
        <v>39.694282295999997</v>
      </c>
      <c r="T593">
        <v>57.092324017999999</v>
      </c>
      <c r="U593"/>
      <c r="V593">
        <v>45.867418958999998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43.845810583000002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45.031921161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20.804269837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40.749316022000002</v>
      </c>
      <c r="O594"/>
      <c r="P594"/>
      <c r="Q594">
        <v>25.274218251000001</v>
      </c>
      <c r="R594">
        <v>35.905374211999998</v>
      </c>
      <c r="S594">
        <v>39.556377691999998</v>
      </c>
      <c r="T594">
        <v>57.729041387000002</v>
      </c>
      <c r="U594"/>
      <c r="V594">
        <v>46.464069883000001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44.40674508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44.57705327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21.955256536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39.975713816999999</v>
      </c>
      <c r="O595"/>
      <c r="P595"/>
      <c r="Q595">
        <v>25.205759772</v>
      </c>
      <c r="R595">
        <v>45.155572311</v>
      </c>
      <c r="S595">
        <v>40.061758210000001</v>
      </c>
      <c r="T595">
        <v>57.835160948000002</v>
      </c>
      <c r="U595"/>
      <c r="V595">
        <v>48.144601317999999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44.819485362000002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45.941656942000002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21.377681305999999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40.981246937999998</v>
      </c>
      <c r="O596"/>
      <c r="P596"/>
      <c r="Q596">
        <v>25.010164118999999</v>
      </c>
      <c r="R596">
        <v>54.710053246999998</v>
      </c>
      <c r="S596">
        <v>40.512334068999998</v>
      </c>
      <c r="T596">
        <v>57.835160948000002</v>
      </c>
      <c r="U596"/>
      <c r="V596">
        <v>47.761353888999999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44.754032447999997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50.035467955999998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21.669646818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41.121475920999998</v>
      </c>
      <c r="O597"/>
      <c r="P597"/>
      <c r="Q597">
        <v>25.26117854</v>
      </c>
      <c r="R597">
        <v>54.710053246999998</v>
      </c>
      <c r="S597">
        <v>41.215801525000003</v>
      </c>
      <c r="T597">
        <v>58.259639192999998</v>
      </c>
      <c r="U597"/>
      <c r="V597">
        <v>48.855854684999997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45.088102798999998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46.851392722999996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22.054703107999998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41.464034605999998</v>
      </c>
      <c r="O598"/>
      <c r="P598"/>
      <c r="Q598">
        <v>25.945763325000001</v>
      </c>
      <c r="R598">
        <v>53.127782515</v>
      </c>
      <c r="S598">
        <v>41.157517941999998</v>
      </c>
      <c r="T598">
        <v>58.153519631999998</v>
      </c>
      <c r="U598"/>
      <c r="V598">
        <v>48.715139145999999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46.504039867000003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46.851392722999996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21.858375143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43.149014108000003</v>
      </c>
      <c r="O599"/>
      <c r="P599"/>
      <c r="Q599">
        <v>26.216337311</v>
      </c>
      <c r="R599">
        <v>55.501188608</v>
      </c>
      <c r="S599">
        <v>41.513691313000002</v>
      </c>
      <c r="T599">
        <v>57.729041387000002</v>
      </c>
      <c r="U599"/>
      <c r="V599">
        <v>48.953687066000001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46.391023382999997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46.396524831999997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22.372204557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43.306545894000003</v>
      </c>
      <c r="O600"/>
      <c r="P600"/>
      <c r="Q600">
        <v>26.773784921000001</v>
      </c>
      <c r="R600">
        <v>56.657463368000002</v>
      </c>
      <c r="S600">
        <v>42.148889552</v>
      </c>
      <c r="T600">
        <v>58.153519631999998</v>
      </c>
      <c r="U600"/>
      <c r="V600">
        <v>49.509683514999999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47.103628364999999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46.851392722999996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20.749819198000001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44.861005685999999</v>
      </c>
      <c r="O601"/>
      <c r="P601"/>
      <c r="Q601">
        <v>27.275813762999999</v>
      </c>
      <c r="R601">
        <v>56.596606805</v>
      </c>
      <c r="S601">
        <v>42.295639305000002</v>
      </c>
      <c r="T601">
        <v>58.790236999999998</v>
      </c>
      <c r="U601"/>
      <c r="V601">
        <v>49.717097178000003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47.859746375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48.215996394000001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22.478921449000001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45.474216452</v>
      </c>
      <c r="O602"/>
      <c r="P602"/>
      <c r="Q602">
        <v>27.458369704999999</v>
      </c>
      <c r="R602">
        <v>56.231467406</v>
      </c>
      <c r="S602">
        <v>42.631038623000002</v>
      </c>
      <c r="T602">
        <v>58.896356562000001</v>
      </c>
      <c r="U602"/>
      <c r="V602">
        <v>49.231781548000001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50.444955782000001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47.761128503999998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22.713581547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43.971925906000003</v>
      </c>
      <c r="O603"/>
      <c r="P603"/>
      <c r="Q603">
        <v>27.784362460000001</v>
      </c>
      <c r="R603">
        <v>55.622901744000004</v>
      </c>
      <c r="S603">
        <v>42.809336141000003</v>
      </c>
      <c r="T603">
        <v>59.214715245999997</v>
      </c>
      <c r="U603"/>
      <c r="V603">
        <v>50.739489278999997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49.032764980000003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46.851392722999996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22.9328048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46.918753725000002</v>
      </c>
      <c r="O604"/>
      <c r="P604"/>
      <c r="Q604">
        <v>28.263571808999998</v>
      </c>
      <c r="R604">
        <v>55.622901744000004</v>
      </c>
      <c r="S604">
        <v>43.147220204</v>
      </c>
      <c r="T604">
        <v>59.108595684000001</v>
      </c>
      <c r="U604"/>
      <c r="V604">
        <v>50.912809144999997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49.266893750000001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47.761128503999998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22.876801918999998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47.01975917</v>
      </c>
      <c r="O605"/>
      <c r="P605"/>
      <c r="Q605">
        <v>28.413528476</v>
      </c>
      <c r="R605">
        <v>57.448598728999997</v>
      </c>
      <c r="S605">
        <v>43.49248309</v>
      </c>
      <c r="T605">
        <v>60.063671737</v>
      </c>
      <c r="U605"/>
      <c r="V605">
        <v>51.363775564000001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49.326021744000002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48.670864285</v>
      </c>
      <c r="AS605"/>
      <c r="AT605">
        <v>38.358656476</v>
      </c>
      <c r="AU605"/>
    </row>
    <row r="606" spans="1:47" x14ac:dyDescent="0.35">
      <c r="A606" s="84">
        <v>25324</v>
      </c>
      <c r="B606">
        <v>23.431391425000001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47.632496556</v>
      </c>
      <c r="O606"/>
      <c r="P606"/>
      <c r="Q606">
        <v>28.9253371</v>
      </c>
      <c r="R606">
        <v>58.787443197999998</v>
      </c>
      <c r="S606">
        <v>43.693529808999997</v>
      </c>
      <c r="T606">
        <v>60.063671737</v>
      </c>
      <c r="U606"/>
      <c r="V606">
        <v>52.740624371000003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48.404382556000002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48.215996394000001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23.9299857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47.024579996999996</v>
      </c>
      <c r="O607"/>
      <c r="P607"/>
      <c r="Q607">
        <v>28.824279346000001</v>
      </c>
      <c r="R607">
        <v>58.057164399999998</v>
      </c>
      <c r="S607">
        <v>43.951500748000001</v>
      </c>
      <c r="T607">
        <v>60.488149982000003</v>
      </c>
      <c r="U607"/>
      <c r="V607">
        <v>53.533014616000003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50.515942574999997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49.580600066000002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23.894449932000001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47.309713876000004</v>
      </c>
      <c r="O608"/>
      <c r="P608"/>
      <c r="Q608">
        <v>29.528423696000001</v>
      </c>
      <c r="R608">
        <v>58.300590663000001</v>
      </c>
      <c r="S608">
        <v>44.162451789000002</v>
      </c>
      <c r="T608">
        <v>60.275910860000003</v>
      </c>
      <c r="U608"/>
      <c r="V608">
        <v>54.105841443000003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50.875183147000001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53.219543190000003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24.408806401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48.459804089999999</v>
      </c>
      <c r="O609"/>
      <c r="P609"/>
      <c r="Q609">
        <v>29.798997682</v>
      </c>
      <c r="R609">
        <v>58.300590663000001</v>
      </c>
      <c r="S609">
        <v>44.322585648999997</v>
      </c>
      <c r="T609">
        <v>59.426954369000001</v>
      </c>
      <c r="U609"/>
      <c r="V609">
        <v>54.488187867000001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50.370699096000003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49.125732175000003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24.310676704999999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49.157876823999999</v>
      </c>
      <c r="O610"/>
      <c r="P610"/>
      <c r="Q610">
        <v>29.688160145000001</v>
      </c>
      <c r="R610">
        <v>57.570311865999997</v>
      </c>
      <c r="S610">
        <v>44.237317073</v>
      </c>
      <c r="T610">
        <v>59.53307393</v>
      </c>
      <c r="U610"/>
      <c r="V610">
        <v>54.795582590999999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51.554636039000002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50.035467955999998</v>
      </c>
      <c r="AS610"/>
      <c r="AT610">
        <v>38.871206549</v>
      </c>
      <c r="AU610"/>
    </row>
    <row r="611" spans="1:47" x14ac:dyDescent="0.35">
      <c r="A611" s="84">
        <v>25477</v>
      </c>
      <c r="B611">
        <v>24.464222494000001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50.394384418999998</v>
      </c>
      <c r="O611"/>
      <c r="P611"/>
      <c r="Q611">
        <v>29.971773842000001</v>
      </c>
      <c r="R611">
        <v>59.517721995999999</v>
      </c>
      <c r="S611">
        <v>44.439234655</v>
      </c>
      <c r="T611">
        <v>58.577997877999998</v>
      </c>
      <c r="U611"/>
      <c r="V611">
        <v>55.144606183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51.811391370999999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51.400071627999999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25.030918195999998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48.049869794000003</v>
      </c>
      <c r="O612"/>
      <c r="P612"/>
      <c r="Q612">
        <v>30.666138408999998</v>
      </c>
      <c r="R612">
        <v>58.118020964000003</v>
      </c>
      <c r="S612">
        <v>44.349856797000001</v>
      </c>
      <c r="T612">
        <v>59.745313052999997</v>
      </c>
      <c r="U612"/>
      <c r="V612">
        <v>55.649146025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52.832824891999998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52.309807409000001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22.918362491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49.220547541999998</v>
      </c>
      <c r="O613"/>
      <c r="P613"/>
      <c r="Q613">
        <v>31.093188916999999</v>
      </c>
      <c r="R613">
        <v>58.2397341</v>
      </c>
      <c r="S613">
        <v>44.586219192999998</v>
      </c>
      <c r="T613">
        <v>60.275910860000003</v>
      </c>
      <c r="U613"/>
      <c r="V613">
        <v>53.716190394999998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52.543574767000003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51.400071627999999</v>
      </c>
      <c r="AS613"/>
      <c r="AT613">
        <v>38.412697836</v>
      </c>
      <c r="AU613"/>
    </row>
    <row r="614" spans="1:47" x14ac:dyDescent="0.35">
      <c r="A614" s="84">
        <v>25569</v>
      </c>
      <c r="B614">
        <v>24.227450178000002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49.943226764000002</v>
      </c>
      <c r="O614"/>
      <c r="P614"/>
      <c r="Q614">
        <v>31.829932542000002</v>
      </c>
      <c r="R614">
        <v>59.882861394999999</v>
      </c>
      <c r="S614">
        <v>44.713561181000003</v>
      </c>
      <c r="T614">
        <v>58.790236999999998</v>
      </c>
      <c r="U614"/>
      <c r="V614">
        <v>56.694767155999997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52.977349967000002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50.490335846999997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25.209637273999999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50.038339018000002</v>
      </c>
      <c r="O615"/>
      <c r="P615"/>
      <c r="Q615">
        <v>31.715835078000001</v>
      </c>
      <c r="R615">
        <v>60.552283619999997</v>
      </c>
      <c r="S615">
        <v>45.045705234000003</v>
      </c>
      <c r="T615">
        <v>59.851432613999997</v>
      </c>
      <c r="U615"/>
      <c r="V615">
        <v>56.423992585999997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52.329758450999996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51.854939518000002</v>
      </c>
      <c r="AS615"/>
      <c r="AT615">
        <v>37.676545437999998</v>
      </c>
      <c r="AU615"/>
    </row>
    <row r="616" spans="1:47" x14ac:dyDescent="0.35">
      <c r="A616" s="84">
        <v>25628</v>
      </c>
      <c r="B616">
        <v>25.200630098000001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47.473428679999998</v>
      </c>
      <c r="O616"/>
      <c r="P616"/>
      <c r="Q616">
        <v>31.569138337999998</v>
      </c>
      <c r="R616">
        <v>60.430570492999998</v>
      </c>
      <c r="S616">
        <v>45.106045082999998</v>
      </c>
      <c r="T616">
        <v>60.488149982000003</v>
      </c>
      <c r="U616"/>
      <c r="V616">
        <v>56.713092582999998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53.158224169999997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52.309807409000001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25.380118126999999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52.970868606000003</v>
      </c>
      <c r="O617"/>
      <c r="P617"/>
      <c r="Q617">
        <v>32.654694210999999</v>
      </c>
      <c r="R617">
        <v>61.282562417999998</v>
      </c>
      <c r="S617">
        <v>45.166866355000003</v>
      </c>
      <c r="T617">
        <v>60.169791298</v>
      </c>
      <c r="U617"/>
      <c r="V617">
        <v>57.374748093000001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51.773441001999998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51.854939518000002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26.247269165999999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49.747611437000003</v>
      </c>
      <c r="O618"/>
      <c r="P618"/>
      <c r="Q618">
        <v>33.023066022999998</v>
      </c>
      <c r="R618">
        <v>60.552283619999997</v>
      </c>
      <c r="S618">
        <v>45.180334434000002</v>
      </c>
      <c r="T618">
        <v>59.639193491</v>
      </c>
      <c r="U618"/>
      <c r="V618">
        <v>57.240060579999998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51.556119320000001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53.674411079999999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25.527676627000002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50.678822709000002</v>
      </c>
      <c r="O619"/>
      <c r="P619"/>
      <c r="Q619">
        <v>32.573196021999998</v>
      </c>
      <c r="R619">
        <v>60.673996756000001</v>
      </c>
      <c r="S619">
        <v>45.179613304999997</v>
      </c>
      <c r="T619">
        <v>59.745313052999997</v>
      </c>
      <c r="U619"/>
      <c r="V619">
        <v>57.549451179999998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51.365066102999997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51.400071627999999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25.938505139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52.191643720000002</v>
      </c>
      <c r="O620"/>
      <c r="P620"/>
      <c r="Q620">
        <v>33.913026242999997</v>
      </c>
      <c r="R620">
        <v>60.369713920999999</v>
      </c>
      <c r="S620">
        <v>45.408640261999999</v>
      </c>
      <c r="T620">
        <v>60.063671737</v>
      </c>
      <c r="U620"/>
      <c r="V620">
        <v>58.452077647000003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52.219759473000003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54.584146861000001</v>
      </c>
      <c r="AS620"/>
      <c r="AT620">
        <v>37.457603562000003</v>
      </c>
      <c r="AU620"/>
    </row>
    <row r="621" spans="1:47" x14ac:dyDescent="0.35">
      <c r="A621" s="84">
        <v>25781</v>
      </c>
      <c r="B621">
        <v>26.298869049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50.978882788</v>
      </c>
      <c r="O621"/>
      <c r="P621"/>
      <c r="Q621">
        <v>33.551174285000002</v>
      </c>
      <c r="R621">
        <v>60.369713920999999</v>
      </c>
      <c r="S621">
        <v>45.160856461999998</v>
      </c>
      <c r="T621">
        <v>60.063671737</v>
      </c>
      <c r="U621"/>
      <c r="V621">
        <v>58.988254945000001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50.663322047999998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52.309807409000001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26.161634879000001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51.327547209999999</v>
      </c>
      <c r="O622"/>
      <c r="P622"/>
      <c r="Q622">
        <v>32.944827762000003</v>
      </c>
      <c r="R622">
        <v>61.039136155000001</v>
      </c>
      <c r="S622">
        <v>45.125800134999999</v>
      </c>
      <c r="T622">
        <v>59.851432613999997</v>
      </c>
      <c r="U622"/>
      <c r="V622">
        <v>59.967286708000003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48.995958014999999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51.854939518000002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26.394837555999999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51.944042707000001</v>
      </c>
      <c r="O623"/>
      <c r="P623"/>
      <c r="Q623">
        <v>32.237423485000001</v>
      </c>
      <c r="R623">
        <v>61.586845254000004</v>
      </c>
      <c r="S623">
        <v>44.860958928000002</v>
      </c>
      <c r="T623">
        <v>60.700389104999999</v>
      </c>
      <c r="U623"/>
      <c r="V623">
        <v>60.781614318000003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46.720913121999999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52.764675298999997</v>
      </c>
      <c r="AS623"/>
      <c r="AT623">
        <v>36.390261912</v>
      </c>
      <c r="AU623"/>
    </row>
    <row r="624" spans="1:47" x14ac:dyDescent="0.35">
      <c r="A624" s="84">
        <v>25873</v>
      </c>
      <c r="B624">
        <v>26.632833362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52.852521717000002</v>
      </c>
      <c r="O624"/>
      <c r="P624"/>
      <c r="Q624">
        <v>32.879629211000001</v>
      </c>
      <c r="R624">
        <v>61.221705855000003</v>
      </c>
      <c r="S624">
        <v>44.582865896999998</v>
      </c>
      <c r="T624">
        <v>59.745313052999997</v>
      </c>
      <c r="U624"/>
      <c r="V624">
        <v>61.539461127999999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48.230047417000002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53.219543190000003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25.213749334999999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51.791969377999997</v>
      </c>
      <c r="O625"/>
      <c r="P625"/>
      <c r="Q625">
        <v>33.218661676000004</v>
      </c>
      <c r="R625">
        <v>61.830271517</v>
      </c>
      <c r="S625">
        <v>45.370905856999997</v>
      </c>
      <c r="T625">
        <v>60.382030421000003</v>
      </c>
      <c r="U625"/>
      <c r="V625">
        <v>61.425793556999999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49.656341892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53.674411079999999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27.569413655000002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51.251128934999997</v>
      </c>
      <c r="O626"/>
      <c r="P626"/>
      <c r="Q626">
        <v>34.196639939000001</v>
      </c>
      <c r="R626">
        <v>61.647701816999998</v>
      </c>
      <c r="S626">
        <v>45.711533023000001</v>
      </c>
      <c r="T626">
        <v>60.700389104999999</v>
      </c>
      <c r="U626"/>
      <c r="V626">
        <v>62.273054885999997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48.12667149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54.129278970999998</v>
      </c>
      <c r="AS626"/>
      <c r="AT626">
        <v>37.285067843</v>
      </c>
      <c r="AU626"/>
    </row>
    <row r="627" spans="1:47" x14ac:dyDescent="0.35">
      <c r="A627" s="84">
        <v>25965</v>
      </c>
      <c r="B627">
        <v>27.103390697999998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51.807967941999998</v>
      </c>
      <c r="O627"/>
      <c r="P627"/>
      <c r="Q627">
        <v>27.546387749000001</v>
      </c>
      <c r="R627">
        <v>62.682263450000001</v>
      </c>
      <c r="S627">
        <v>45.335611440000001</v>
      </c>
      <c r="T627">
        <v>59.53307393</v>
      </c>
      <c r="U627"/>
      <c r="V627">
        <v>62.940827311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49.139948803999999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53.219543190000003</v>
      </c>
      <c r="AS627"/>
      <c r="AT627">
        <v>37.214070387</v>
      </c>
      <c r="AU627"/>
    </row>
    <row r="628" spans="1:47" x14ac:dyDescent="0.35">
      <c r="A628" s="84">
        <v>25993</v>
      </c>
      <c r="B628">
        <v>26.715459810999999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52.633082438999999</v>
      </c>
      <c r="O628"/>
      <c r="P628"/>
      <c r="Q628">
        <v>25.544792236999999</v>
      </c>
      <c r="R628">
        <v>63.108259412999999</v>
      </c>
      <c r="S628">
        <v>45.338042348000002</v>
      </c>
      <c r="T628">
        <v>58.790236999999998</v>
      </c>
      <c r="U628"/>
      <c r="V628">
        <v>62.161791698000002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49.08633597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52.309807409000001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27.026814934000001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53.311456454999998</v>
      </c>
      <c r="O629"/>
      <c r="P629"/>
      <c r="Q629">
        <v>33.978224793999999</v>
      </c>
      <c r="R629">
        <v>62.925689712999997</v>
      </c>
      <c r="S629">
        <v>45.468155865</v>
      </c>
      <c r="T629">
        <v>59.639193491</v>
      </c>
      <c r="U629"/>
      <c r="V629">
        <v>61.046109594000001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50.602916524999998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52.764675298999997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27.456402674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53.115387058000003</v>
      </c>
      <c r="O630"/>
      <c r="P630"/>
      <c r="Q630">
        <v>34.356376388999998</v>
      </c>
      <c r="R630">
        <v>61.830271517</v>
      </c>
      <c r="S630">
        <v>45.373054842000002</v>
      </c>
      <c r="T630">
        <v>59.957552174999996</v>
      </c>
      <c r="U630"/>
      <c r="V630">
        <v>63.471351058000003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51.208122092000004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52.764675298999997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26.972207085000001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54.030628745999998</v>
      </c>
      <c r="O631"/>
      <c r="P631"/>
      <c r="Q631">
        <v>35.044221100999998</v>
      </c>
      <c r="R631">
        <v>63.047402849000001</v>
      </c>
      <c r="S631">
        <v>45.773954586999999</v>
      </c>
      <c r="T631">
        <v>59.745313052999997</v>
      </c>
      <c r="U631"/>
      <c r="V631">
        <v>64.400588834000004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50.882014863000002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53.219543190000003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27.186785746999998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56.315438577999998</v>
      </c>
      <c r="O632"/>
      <c r="P632"/>
      <c r="Q632">
        <v>35.190917839999997</v>
      </c>
      <c r="R632">
        <v>63.412542248000001</v>
      </c>
      <c r="S632">
        <v>45.837008740999998</v>
      </c>
      <c r="T632">
        <v>59.53307393</v>
      </c>
      <c r="U632"/>
      <c r="V632">
        <v>68.020034271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50.802703119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52.764675298999997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27.288697598999999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55.997969429000001</v>
      </c>
      <c r="O633"/>
      <c r="P633"/>
      <c r="Q633">
        <v>34.639990085000001</v>
      </c>
      <c r="R633">
        <v>63.412542248000001</v>
      </c>
      <c r="S633">
        <v>45.574794668999999</v>
      </c>
      <c r="T633">
        <v>59.851432613999997</v>
      </c>
      <c r="U633"/>
      <c r="V633">
        <v>68.248811898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51.326264446000003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51.854939518000002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27.340661055000002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55.150769955000001</v>
      </c>
      <c r="O634"/>
      <c r="P634"/>
      <c r="Q634">
        <v>34.861665158000001</v>
      </c>
      <c r="R634">
        <v>65.238239242999995</v>
      </c>
      <c r="S634">
        <v>46.216134740000001</v>
      </c>
      <c r="T634">
        <v>59.320834806999997</v>
      </c>
      <c r="U634"/>
      <c r="V634">
        <v>66.1316147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51.827158881000003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51.854939518000002</v>
      </c>
      <c r="AS634"/>
      <c r="AT634">
        <v>38.009817018</v>
      </c>
      <c r="AU634"/>
    </row>
    <row r="635" spans="1:47" x14ac:dyDescent="0.35">
      <c r="A635" s="84">
        <v>26207</v>
      </c>
      <c r="B635">
        <v>27.678737565999999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55.087113821999999</v>
      </c>
      <c r="O635"/>
      <c r="P635"/>
      <c r="Q635">
        <v>34.675849288000002</v>
      </c>
      <c r="R635">
        <v>65.116526106999999</v>
      </c>
      <c r="S635">
        <v>46.338294025000003</v>
      </c>
      <c r="T635">
        <v>59.426954369000001</v>
      </c>
      <c r="U635"/>
      <c r="V635">
        <v>66.721281986999998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51.002952553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53.219543190000003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27.291214646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56.198193044</v>
      </c>
      <c r="O636"/>
      <c r="P636"/>
      <c r="Q636">
        <v>34.102102039999998</v>
      </c>
      <c r="R636">
        <v>65.846804904999999</v>
      </c>
      <c r="S636">
        <v>46.396620292999998</v>
      </c>
      <c r="T636">
        <v>59.320834806999997</v>
      </c>
      <c r="U636"/>
      <c r="V636">
        <v>68.259117758000002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49.974594736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52.309807409000001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27.944958345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57.538932844999998</v>
      </c>
      <c r="O637"/>
      <c r="P637"/>
      <c r="Q637">
        <v>33.916286169999999</v>
      </c>
      <c r="R637">
        <v>65.785948340999994</v>
      </c>
      <c r="S637">
        <v>46.519424137000001</v>
      </c>
      <c r="T637">
        <v>59.639193491</v>
      </c>
      <c r="U637"/>
      <c r="V637">
        <v>68.712982019999998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49.407162628000002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52.309807409000001</v>
      </c>
      <c r="AS637"/>
      <c r="AT637">
        <v>38.900755769</v>
      </c>
      <c r="AU637"/>
    </row>
    <row r="638" spans="1:47" x14ac:dyDescent="0.35">
      <c r="A638" s="84">
        <v>26299</v>
      </c>
      <c r="B638">
        <v>28.516204846000001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58.747906679000003</v>
      </c>
      <c r="O638"/>
      <c r="P638"/>
      <c r="Q638">
        <v>35.829863639000003</v>
      </c>
      <c r="R638">
        <v>66.394514002999998</v>
      </c>
      <c r="S638">
        <v>47.208345881</v>
      </c>
      <c r="T638">
        <v>57.941280509000002</v>
      </c>
      <c r="U638"/>
      <c r="V638">
        <v>69.245641231999997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50.242157847000001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51.854939518000002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27.616818543000001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60.024603909</v>
      </c>
      <c r="O639"/>
      <c r="P639"/>
      <c r="Q639">
        <v>35.542990015000001</v>
      </c>
      <c r="R639">
        <v>65.725091769000002</v>
      </c>
      <c r="S639">
        <v>46.990696659000001</v>
      </c>
      <c r="T639">
        <v>53.272019809</v>
      </c>
      <c r="U639"/>
      <c r="V639">
        <v>68.936505150000002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48.281903141999997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52.764675298999997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28.334152020000001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60.894371409000001</v>
      </c>
      <c r="O640"/>
      <c r="P640"/>
      <c r="Q640">
        <v>36.289513421999999</v>
      </c>
      <c r="R640">
        <v>66.881366537999995</v>
      </c>
      <c r="S640">
        <v>47.822476504999997</v>
      </c>
      <c r="T640">
        <v>58.577997877999998</v>
      </c>
      <c r="U640"/>
      <c r="V640">
        <v>70.426033477999994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50.520826065999998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53.219543190000003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28.828821888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61.180973758</v>
      </c>
      <c r="O641"/>
      <c r="P641"/>
      <c r="Q641">
        <v>36.279733640000003</v>
      </c>
      <c r="R641">
        <v>67.307362499999996</v>
      </c>
      <c r="S641">
        <v>48.389882067999999</v>
      </c>
      <c r="T641">
        <v>60.063671737</v>
      </c>
      <c r="U641"/>
      <c r="V641">
        <v>71.373348793999995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51.959997743000002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53.219543190000003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28.468796368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62.033622014999999</v>
      </c>
      <c r="O642"/>
      <c r="P642"/>
      <c r="Q642">
        <v>37.172953786999997</v>
      </c>
      <c r="R642">
        <v>67.976784734999995</v>
      </c>
      <c r="S642">
        <v>48.528242349999999</v>
      </c>
      <c r="T642">
        <v>61.230986911999999</v>
      </c>
      <c r="U642"/>
      <c r="V642">
        <v>72.694791503000005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51.639331194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52.764675298999997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28.791088915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63.703143965000002</v>
      </c>
      <c r="O643"/>
      <c r="P643"/>
      <c r="Q643">
        <v>37.140354512000002</v>
      </c>
      <c r="R643">
        <v>67.429075635999993</v>
      </c>
      <c r="S643">
        <v>48.721029731999998</v>
      </c>
      <c r="T643">
        <v>61.443226035000002</v>
      </c>
      <c r="U643"/>
      <c r="V643">
        <v>72.813609120999999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52.015505591999997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53.219543190000003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29.135530722999999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63.106965486999997</v>
      </c>
      <c r="O644"/>
      <c r="P644"/>
      <c r="Q644">
        <v>37.091455598000003</v>
      </c>
      <c r="R644">
        <v>68.341924133999996</v>
      </c>
      <c r="S644">
        <v>48.669954140000002</v>
      </c>
      <c r="T644">
        <v>60.806508665999999</v>
      </c>
      <c r="U644"/>
      <c r="V644">
        <v>73.369730722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52.363250743999998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52.309807409000001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29.254684091000001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64.194607215000005</v>
      </c>
      <c r="O645"/>
      <c r="P645"/>
      <c r="Q645">
        <v>36.292773349999997</v>
      </c>
      <c r="R645">
        <v>68.341924133999996</v>
      </c>
      <c r="S645">
        <v>49.224982289000003</v>
      </c>
      <c r="T645">
        <v>61.337106472999999</v>
      </c>
      <c r="U645"/>
      <c r="V645">
        <v>71.379208497999997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54.248656218000001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55.948750533000002</v>
      </c>
      <c r="AS645"/>
      <c r="AT645">
        <v>41.551955479</v>
      </c>
      <c r="AU645"/>
    </row>
    <row r="646" spans="1:47" x14ac:dyDescent="0.35">
      <c r="A646" s="84">
        <v>26543</v>
      </c>
      <c r="B646">
        <v>29.579227985999999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65.186808158000005</v>
      </c>
      <c r="O646"/>
      <c r="P646"/>
      <c r="Q646">
        <v>37.300090961000002</v>
      </c>
      <c r="R646">
        <v>69.498198893999998</v>
      </c>
      <c r="S646">
        <v>49.557167581000002</v>
      </c>
      <c r="T646">
        <v>62.292182525999998</v>
      </c>
      <c r="U646"/>
      <c r="V646">
        <v>75.815446066000007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53.595888670999997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56.403618422999998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30.420912816000001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64.766208177999999</v>
      </c>
      <c r="O647"/>
      <c r="P647"/>
      <c r="Q647">
        <v>38.454105312000003</v>
      </c>
      <c r="R647">
        <v>70.106764556000002</v>
      </c>
      <c r="S647">
        <v>50.339339586000001</v>
      </c>
      <c r="T647">
        <v>63.035019454999997</v>
      </c>
      <c r="U647"/>
      <c r="V647">
        <v>76.868568203999999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54.846987110999997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55.039014752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30.302697918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66.550270591</v>
      </c>
      <c r="O648"/>
      <c r="P648"/>
      <c r="Q648">
        <v>38.251989803999997</v>
      </c>
      <c r="R648">
        <v>70.471903955000002</v>
      </c>
      <c r="S648">
        <v>50.815867173999997</v>
      </c>
      <c r="T648">
        <v>63.565617262000004</v>
      </c>
      <c r="U648"/>
      <c r="V648">
        <v>77.683397223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53.087668737000001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55.039014752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33.848982913999997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67.399315298999994</v>
      </c>
      <c r="O649"/>
      <c r="P649"/>
      <c r="Q649">
        <v>39.409264082</v>
      </c>
      <c r="R649">
        <v>71.871604986999998</v>
      </c>
      <c r="S649">
        <v>51.958523491000001</v>
      </c>
      <c r="T649">
        <v>64.096215068999996</v>
      </c>
      <c r="U649"/>
      <c r="V649">
        <v>82.447511051000006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56.276463231000001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56.403618422999998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29.595751423999999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69.008765303999994</v>
      </c>
      <c r="O650"/>
      <c r="P650"/>
      <c r="Q650">
        <v>38.245469948999997</v>
      </c>
      <c r="R650">
        <v>71.384752452000001</v>
      </c>
      <c r="S650">
        <v>51.972039576</v>
      </c>
      <c r="T650">
        <v>66.006367174000005</v>
      </c>
      <c r="U650"/>
      <c r="V650">
        <v>79.487823457000005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55.386346613999997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56.666976785000003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30.062293656000001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67.104298209999996</v>
      </c>
      <c r="O651"/>
      <c r="P651"/>
      <c r="Q651">
        <v>39.239747850000001</v>
      </c>
      <c r="R651">
        <v>72.115031250000001</v>
      </c>
      <c r="S651">
        <v>52.535452925000001</v>
      </c>
      <c r="T651">
        <v>65.475769366999998</v>
      </c>
      <c r="U651"/>
      <c r="V651">
        <v>81.500691601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57.489346683000001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57.011806258999997</v>
      </c>
      <c r="AS651"/>
      <c r="AT651">
        <v>44.347827379999998</v>
      </c>
      <c r="AU651"/>
    </row>
    <row r="652" spans="1:47" x14ac:dyDescent="0.35">
      <c r="A652" s="84">
        <v>26724</v>
      </c>
      <c r="B652">
        <v>30.200217581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68.090586689000006</v>
      </c>
      <c r="O652"/>
      <c r="P652"/>
      <c r="Q652">
        <v>39.109350747999997</v>
      </c>
      <c r="R652">
        <v>72.541027212000003</v>
      </c>
      <c r="S652">
        <v>52.975551451000001</v>
      </c>
      <c r="T652">
        <v>66.218606296000004</v>
      </c>
      <c r="U652"/>
      <c r="V652">
        <v>82.533578762000005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60.245687150000002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57.184220994999997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30.624042209999999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67.358748856000005</v>
      </c>
      <c r="O653"/>
      <c r="P653"/>
      <c r="Q653">
        <v>38.503004224999998</v>
      </c>
      <c r="R653">
        <v>71.019613053</v>
      </c>
      <c r="S653">
        <v>52.977689353000002</v>
      </c>
      <c r="T653">
        <v>65.581888927999998</v>
      </c>
      <c r="U653"/>
      <c r="V653">
        <v>83.887081035999998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57.027722879000002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57.299164153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30.639272200000001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70.062555008999993</v>
      </c>
      <c r="O654"/>
      <c r="P654"/>
      <c r="Q654">
        <v>38.170491616</v>
      </c>
      <c r="R654">
        <v>75.036146441</v>
      </c>
      <c r="S654">
        <v>53.563781110999997</v>
      </c>
      <c r="T654">
        <v>65.581888927999998</v>
      </c>
      <c r="U654"/>
      <c r="V654">
        <v>84.022620009999997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57.888331082000001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58.506067309999999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31.086561645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70.713472503000006</v>
      </c>
      <c r="O655"/>
      <c r="P655"/>
      <c r="Q655">
        <v>38.988733429</v>
      </c>
      <c r="R655">
        <v>73.636445409000004</v>
      </c>
      <c r="S655">
        <v>53.835663721000003</v>
      </c>
      <c r="T655">
        <v>66.855323665</v>
      </c>
      <c r="U655"/>
      <c r="V655">
        <v>85.431852238999994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56.548557733000003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57.816408363000001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30.882584848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69.929262609000006</v>
      </c>
      <c r="O656"/>
      <c r="P656"/>
      <c r="Q656">
        <v>40.661076258999998</v>
      </c>
      <c r="R656">
        <v>74.731863605000001</v>
      </c>
      <c r="S656">
        <v>53.568053632000002</v>
      </c>
      <c r="T656">
        <v>66.536964980999997</v>
      </c>
      <c r="U656"/>
      <c r="V656">
        <v>86.112682512000006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59.035537554000001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57.586522047999999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31.213207462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72.073350723000004</v>
      </c>
      <c r="O657"/>
      <c r="P657"/>
      <c r="Q657">
        <v>39.780895821999998</v>
      </c>
      <c r="R657">
        <v>74.731863605000001</v>
      </c>
      <c r="S657">
        <v>54.168683205999997</v>
      </c>
      <c r="T657">
        <v>66.536964980999997</v>
      </c>
      <c r="U657"/>
      <c r="V657">
        <v>86.454874458000006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59.970763910000002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58.218709416000003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31.638468640999999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69.886387227</v>
      </c>
      <c r="O658"/>
      <c r="P658"/>
      <c r="Q658">
        <v>40.478520316999997</v>
      </c>
      <c r="R658">
        <v>73.575588844999999</v>
      </c>
      <c r="S658">
        <v>54.289940248000001</v>
      </c>
      <c r="T658">
        <v>66.218606296000004</v>
      </c>
      <c r="U658"/>
      <c r="V658">
        <v>88.784247918000005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58.708638127999997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59.598027309000003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31.428169156999999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71.357038084999999</v>
      </c>
      <c r="O659"/>
      <c r="P659"/>
      <c r="Q659">
        <v>40.696935461999999</v>
      </c>
      <c r="R659">
        <v>74.731863605000001</v>
      </c>
      <c r="S659">
        <v>54.562574060999999</v>
      </c>
      <c r="T659">
        <v>66.855323665</v>
      </c>
      <c r="U659"/>
      <c r="V659">
        <v>88.868998348999995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59.964468275999998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59.138254678000003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31.029479701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72.809526333999997</v>
      </c>
      <c r="O660"/>
      <c r="P660"/>
      <c r="Q660">
        <v>40.899050969999998</v>
      </c>
      <c r="R660">
        <v>75.097003004000001</v>
      </c>
      <c r="S660">
        <v>54.806820141999999</v>
      </c>
      <c r="T660">
        <v>66.112486735000005</v>
      </c>
      <c r="U660"/>
      <c r="V660">
        <v>86.844199824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61.723975326000001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58.793425204000002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32.749184319000001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72.186335747000001</v>
      </c>
      <c r="O661"/>
      <c r="P661"/>
      <c r="Q661">
        <v>41.909628509000001</v>
      </c>
      <c r="R661">
        <v>73.088736310000002</v>
      </c>
      <c r="S661">
        <v>54.655513325999998</v>
      </c>
      <c r="T661">
        <v>65.475769366999998</v>
      </c>
      <c r="U661"/>
      <c r="V661">
        <v>87.052842416000004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59.933454005000002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60.402629413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32.262029933999997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79.406800101000002</v>
      </c>
      <c r="O662"/>
      <c r="P662"/>
      <c r="Q662">
        <v>41.342401115999998</v>
      </c>
      <c r="R662">
        <v>76.253277765000007</v>
      </c>
      <c r="S662">
        <v>54.394822333999997</v>
      </c>
      <c r="T662">
        <v>60.806508665999999</v>
      </c>
      <c r="U662"/>
      <c r="V662">
        <v>86.820148231999994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63.006366743000001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60.230214676999999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32.721342125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75.560835436999994</v>
      </c>
      <c r="O663"/>
      <c r="P663"/>
      <c r="Q663">
        <v>41.23156358</v>
      </c>
      <c r="R663">
        <v>76.557560600000002</v>
      </c>
      <c r="S663">
        <v>54.116737012000002</v>
      </c>
      <c r="T663">
        <v>60.806508665999999</v>
      </c>
      <c r="U663"/>
      <c r="V663">
        <v>89.868702010000007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63.181720579999997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60.460100992000001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33.006847845999999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74.313980925999999</v>
      </c>
      <c r="O664"/>
      <c r="P664"/>
      <c r="Q664">
        <v>41.322841551000003</v>
      </c>
      <c r="R664">
        <v>74.975289877999998</v>
      </c>
      <c r="S664">
        <v>54.146052552999997</v>
      </c>
      <c r="T664">
        <v>62.822780332999997</v>
      </c>
      <c r="U664"/>
      <c r="V664">
        <v>85.032644841000007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61.852690201999998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60.000328361000001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32.672059089000001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74.415981454000004</v>
      </c>
      <c r="O665"/>
      <c r="P665"/>
      <c r="Q665">
        <v>41.185924593999999</v>
      </c>
      <c r="R665">
        <v>76.192421201000002</v>
      </c>
      <c r="S665">
        <v>54.216209872999997</v>
      </c>
      <c r="T665">
        <v>66.218606296000004</v>
      </c>
      <c r="U665"/>
      <c r="V665">
        <v>83.474349786999994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60.784002250999997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61.437117833000002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32.384493458000001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74.985399029999996</v>
      </c>
      <c r="O666"/>
      <c r="P666"/>
      <c r="Q666">
        <v>41.088126768000002</v>
      </c>
      <c r="R666">
        <v>77.226982833999998</v>
      </c>
      <c r="S666">
        <v>54.589832997999999</v>
      </c>
      <c r="T666">
        <v>66.961443226</v>
      </c>
      <c r="U666"/>
      <c r="V666">
        <v>85.024741754000004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60.127404628999997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61.207231518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33.578615425000002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75.222923655000002</v>
      </c>
      <c r="O667"/>
      <c r="P667"/>
      <c r="Q667">
        <v>42.281260248999999</v>
      </c>
      <c r="R667">
        <v>75.888138366000007</v>
      </c>
      <c r="S667">
        <v>54.259657304000001</v>
      </c>
      <c r="T667">
        <v>67.279801910000003</v>
      </c>
      <c r="U667"/>
      <c r="V667">
        <v>82.934550776999998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60.527173175999998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62.931378883999997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32.940418524000002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74.890122525999999</v>
      </c>
      <c r="O668"/>
      <c r="P668"/>
      <c r="Q668">
        <v>43.901444238000003</v>
      </c>
      <c r="R668">
        <v>78.018118196000003</v>
      </c>
      <c r="S668">
        <v>54.022378003</v>
      </c>
      <c r="T668">
        <v>66.961443226</v>
      </c>
      <c r="U668"/>
      <c r="V668">
        <v>76.340428978999995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62.662684663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60.747458887000001</v>
      </c>
      <c r="AS668"/>
      <c r="AT668">
        <v>45.334553202999999</v>
      </c>
      <c r="AU668"/>
    </row>
    <row r="669" spans="1:47" x14ac:dyDescent="0.35">
      <c r="A669" s="84">
        <v>27242</v>
      </c>
      <c r="B669">
        <v>32.697286980000001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84.473457367999998</v>
      </c>
      <c r="O669"/>
      <c r="P669"/>
      <c r="Q669">
        <v>42.385577929999997</v>
      </c>
      <c r="R669">
        <v>78.018118196000003</v>
      </c>
      <c r="S669">
        <v>53.478183704000003</v>
      </c>
      <c r="T669">
        <v>67.173682349000003</v>
      </c>
      <c r="U669"/>
      <c r="V669">
        <v>83.203190487000001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63.221981518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60.919873623000001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32.666377785000002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73.837269997000007</v>
      </c>
      <c r="O670"/>
      <c r="P670"/>
      <c r="Q670">
        <v>40.993588869</v>
      </c>
      <c r="R670">
        <v>74.366724207000004</v>
      </c>
      <c r="S670">
        <v>53.161727892000002</v>
      </c>
      <c r="T670">
        <v>66.006367174000005</v>
      </c>
      <c r="U670"/>
      <c r="V670">
        <v>83.054142655000007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61.566142274999997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60.575044149999997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31.956295968999999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75.451415252000004</v>
      </c>
      <c r="O671"/>
      <c r="P671"/>
      <c r="Q671">
        <v>41.498877638000003</v>
      </c>
      <c r="R671">
        <v>74.488437343000001</v>
      </c>
      <c r="S671">
        <v>52.548136982999999</v>
      </c>
      <c r="T671">
        <v>64.626812876000002</v>
      </c>
      <c r="U671"/>
      <c r="V671">
        <v>83.101452480000006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61.609591457999997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61.034816781000004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31.895184327999999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71.686680027999998</v>
      </c>
      <c r="O672"/>
      <c r="P672"/>
      <c r="Q672">
        <v>41.375000391999997</v>
      </c>
      <c r="R672">
        <v>71.567322150999999</v>
      </c>
      <c r="S672">
        <v>51.457970420999999</v>
      </c>
      <c r="T672">
        <v>64.520693313999999</v>
      </c>
      <c r="U672"/>
      <c r="V672">
        <v>83.352902365999995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55.800327234000001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61.149759938999999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31.133765871000001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70.361639335000007</v>
      </c>
      <c r="O673"/>
      <c r="P673"/>
      <c r="Q673">
        <v>41.195704376999998</v>
      </c>
      <c r="R673">
        <v>70.350190818000002</v>
      </c>
      <c r="S673">
        <v>49.858998276000001</v>
      </c>
      <c r="T673">
        <v>63.459497700999997</v>
      </c>
      <c r="U673"/>
      <c r="V673">
        <v>84.259699999000006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54.170441085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59.02331152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30.957075606</v>
      </c>
      <c r="C674">
        <v>47.655059178000002</v>
      </c>
      <c r="D674">
        <v>47.669585124999998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71.134705216</v>
      </c>
      <c r="O674"/>
      <c r="P674"/>
      <c r="Q674">
        <v>41.427767056</v>
      </c>
      <c r="R674">
        <v>69.559055456999999</v>
      </c>
      <c r="S674">
        <v>49.211610204999999</v>
      </c>
      <c r="T674">
        <v>63.990095508000003</v>
      </c>
      <c r="U674"/>
      <c r="V674">
        <v>84.267313462999994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51.008553341000002</v>
      </c>
      <c r="AG674"/>
      <c r="AH674"/>
      <c r="AI674">
        <v>59.529661513999997</v>
      </c>
      <c r="AJ674">
        <v>38.121029634999999</v>
      </c>
      <c r="AK674"/>
      <c r="AL674">
        <v>43.242126894999998</v>
      </c>
      <c r="AM674"/>
      <c r="AN674">
        <v>50.850136321000001</v>
      </c>
      <c r="AO674"/>
      <c r="AP674"/>
      <c r="AQ674"/>
      <c r="AR674">
        <v>62.356663095999998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31.539261983999999</v>
      </c>
      <c r="C675">
        <v>46.842940572000003</v>
      </c>
      <c r="D675">
        <v>47.569643181000004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71.457688310999998</v>
      </c>
      <c r="O675"/>
      <c r="P675"/>
      <c r="Q675">
        <v>41.529181418999997</v>
      </c>
      <c r="R675">
        <v>69.315629193999996</v>
      </c>
      <c r="S675">
        <v>48.603411690000001</v>
      </c>
      <c r="T675">
        <v>63.565617262000004</v>
      </c>
      <c r="U675"/>
      <c r="V675">
        <v>85.577452459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52.991291121000003</v>
      </c>
      <c r="AG675"/>
      <c r="AH675"/>
      <c r="AI675">
        <v>59.529661513999997</v>
      </c>
      <c r="AJ675">
        <v>40.924046519999997</v>
      </c>
      <c r="AK675"/>
      <c r="AL675">
        <v>42.791725700000001</v>
      </c>
      <c r="AM675"/>
      <c r="AN675">
        <v>51.529634481999999</v>
      </c>
      <c r="AO675"/>
      <c r="AP675"/>
      <c r="AQ675"/>
      <c r="AR675">
        <v>61.092288359999998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30.764188637</v>
      </c>
      <c r="C676">
        <v>47.518357182999999</v>
      </c>
      <c r="D676">
        <v>46.691668270000001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78.036197149000003</v>
      </c>
      <c r="O676"/>
      <c r="P676"/>
      <c r="Q676">
        <v>41.022109606999997</v>
      </c>
      <c r="R676">
        <v>68.281067561</v>
      </c>
      <c r="S676">
        <v>48.186730742999998</v>
      </c>
      <c r="T676">
        <v>62.292182525999998</v>
      </c>
      <c r="U676"/>
      <c r="V676">
        <v>86.625581929000006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52.454320598999999</v>
      </c>
      <c r="AG676"/>
      <c r="AH676"/>
      <c r="AI676">
        <v>60.124958128999999</v>
      </c>
      <c r="AJ676">
        <v>42.045253273999997</v>
      </c>
      <c r="AK676"/>
      <c r="AL676">
        <v>42.628131467000003</v>
      </c>
      <c r="AM676"/>
      <c r="AN676">
        <v>49.447278357999998</v>
      </c>
      <c r="AO676"/>
      <c r="AP676"/>
      <c r="AQ676"/>
      <c r="AR676">
        <v>62.069305200999999</v>
      </c>
      <c r="AS676"/>
      <c r="AT676">
        <v>39.742313608000003</v>
      </c>
      <c r="AU676"/>
    </row>
    <row r="677" spans="1:47" x14ac:dyDescent="0.35">
      <c r="A677" s="84">
        <v>27485</v>
      </c>
      <c r="B677">
        <v>30.397898222999999</v>
      </c>
      <c r="C677">
        <v>43.360890894999997</v>
      </c>
      <c r="D677">
        <v>49.654108483000002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68.638515558999998</v>
      </c>
      <c r="O677"/>
      <c r="P677"/>
      <c r="Q677">
        <v>41.174231149999997</v>
      </c>
      <c r="R677">
        <v>68.463637259999999</v>
      </c>
      <c r="S677">
        <v>48.198120289999999</v>
      </c>
      <c r="T677">
        <v>61.337106472999999</v>
      </c>
      <c r="U677"/>
      <c r="V677">
        <v>87.432094587999998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45.666217949</v>
      </c>
      <c r="AG677"/>
      <c r="AH677"/>
      <c r="AI677">
        <v>58.934364897999998</v>
      </c>
      <c r="AJ677">
        <v>44.287666780999999</v>
      </c>
      <c r="AK677"/>
      <c r="AL677">
        <v>42.332205004999999</v>
      </c>
      <c r="AM677"/>
      <c r="AN677">
        <v>47.983988994000001</v>
      </c>
      <c r="AO677"/>
      <c r="AP677"/>
      <c r="AQ677"/>
      <c r="AR677">
        <v>59.598027309000003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29.988355723000002</v>
      </c>
      <c r="C678">
        <v>45.238461194000003</v>
      </c>
      <c r="D678">
        <v>47.249785066000001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72.092087992000003</v>
      </c>
      <c r="O678"/>
      <c r="P678"/>
      <c r="Q678">
        <v>39.095236720000003</v>
      </c>
      <c r="R678">
        <v>66.516227138999994</v>
      </c>
      <c r="S678">
        <v>47.975785991000002</v>
      </c>
      <c r="T678">
        <v>60.382030421000003</v>
      </c>
      <c r="U678"/>
      <c r="V678">
        <v>86.234473413000003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45.602476789000001</v>
      </c>
      <c r="AG678"/>
      <c r="AH678"/>
      <c r="AI678">
        <v>59.529661513999997</v>
      </c>
      <c r="AJ678">
        <v>44.287666780999999</v>
      </c>
      <c r="AK678"/>
      <c r="AL678">
        <v>42.260011337999998</v>
      </c>
      <c r="AM678"/>
      <c r="AN678">
        <v>49.572191662000002</v>
      </c>
      <c r="AO678"/>
      <c r="AP678"/>
      <c r="AQ678"/>
      <c r="AR678">
        <v>59.425612571999999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29.918387203000002</v>
      </c>
      <c r="C679">
        <v>45.184686706999997</v>
      </c>
      <c r="D679">
        <v>48.917614550000003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72.003270072000007</v>
      </c>
      <c r="O679"/>
      <c r="P679"/>
      <c r="Q679">
        <v>38.537457727000003</v>
      </c>
      <c r="R679">
        <v>68.159354433999994</v>
      </c>
      <c r="S679">
        <v>48.343344025</v>
      </c>
      <c r="T679">
        <v>60.912628228000003</v>
      </c>
      <c r="U679"/>
      <c r="V679">
        <v>86.233915073000006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47.341763616000001</v>
      </c>
      <c r="AG679"/>
      <c r="AH679"/>
      <c r="AI679">
        <v>59.529661513999997</v>
      </c>
      <c r="AJ679">
        <v>44.848270157999998</v>
      </c>
      <c r="AK679"/>
      <c r="AL679">
        <v>42.526506988999998</v>
      </c>
      <c r="AM679"/>
      <c r="AN679">
        <v>50.253284624999999</v>
      </c>
      <c r="AO679"/>
      <c r="AP679"/>
      <c r="AQ679"/>
      <c r="AR679">
        <v>58.276180994000001</v>
      </c>
      <c r="AS679"/>
      <c r="AT679">
        <v>39.959569791</v>
      </c>
      <c r="AU679"/>
    </row>
    <row r="680" spans="1:47" x14ac:dyDescent="0.35">
      <c r="A680" s="84">
        <v>27576</v>
      </c>
      <c r="B680">
        <v>29.862392955000001</v>
      </c>
      <c r="C680">
        <v>45.692961089000001</v>
      </c>
      <c r="D680">
        <v>48.395643952999997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56.703943887000001</v>
      </c>
      <c r="N680">
        <v>71.516737857999999</v>
      </c>
      <c r="O680"/>
      <c r="P680"/>
      <c r="Q680">
        <v>41.884131687</v>
      </c>
      <c r="R680">
        <v>67.368219064000002</v>
      </c>
      <c r="S680">
        <v>48.326037497999998</v>
      </c>
      <c r="T680">
        <v>60.063671737</v>
      </c>
      <c r="U680"/>
      <c r="V680">
        <v>86.871642860999998</v>
      </c>
      <c r="W680"/>
      <c r="X680"/>
      <c r="Y680"/>
      <c r="Z680">
        <v>5.6723550779999998</v>
      </c>
      <c r="AA680"/>
      <c r="AB680"/>
      <c r="AC680">
        <v>73.298930815999995</v>
      </c>
      <c r="AD680">
        <v>51.823444915000003</v>
      </c>
      <c r="AE680"/>
      <c r="AF680">
        <v>45.995866487000001</v>
      </c>
      <c r="AG680"/>
      <c r="AH680"/>
      <c r="AI680">
        <v>58.339068283000003</v>
      </c>
      <c r="AJ680">
        <v>45.969476911999998</v>
      </c>
      <c r="AK680"/>
      <c r="AL680">
        <v>42.547958594999997</v>
      </c>
      <c r="AM680"/>
      <c r="AN680">
        <v>51.089075135000002</v>
      </c>
      <c r="AO680"/>
      <c r="AP680"/>
      <c r="AQ680"/>
      <c r="AR680">
        <v>59.598027309000003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30.289648961000001</v>
      </c>
      <c r="C681">
        <v>45.056615473999997</v>
      </c>
      <c r="D681">
        <v>48.629883825999997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57.475490915000002</v>
      </c>
      <c r="N681">
        <v>76.725041386000001</v>
      </c>
      <c r="O681"/>
      <c r="P681"/>
      <c r="Q681">
        <v>39.348772625999999</v>
      </c>
      <c r="R681">
        <v>67.368219064000002</v>
      </c>
      <c r="S681">
        <v>48.749410791999999</v>
      </c>
      <c r="T681">
        <v>59.320834806999997</v>
      </c>
      <c r="U681"/>
      <c r="V681">
        <v>89.189813084999997</v>
      </c>
      <c r="W681"/>
      <c r="X681"/>
      <c r="Y681"/>
      <c r="Z681">
        <v>5.7645876639999996</v>
      </c>
      <c r="AA681"/>
      <c r="AB681"/>
      <c r="AC681">
        <v>73.781795970999994</v>
      </c>
      <c r="AD681">
        <v>51.823444915000003</v>
      </c>
      <c r="AE681"/>
      <c r="AF681">
        <v>36.727866876</v>
      </c>
      <c r="AG681"/>
      <c r="AH681"/>
      <c r="AI681">
        <v>58.339068283000003</v>
      </c>
      <c r="AJ681">
        <v>43.727063403999999</v>
      </c>
      <c r="AK681"/>
      <c r="AL681">
        <v>42.934050419000002</v>
      </c>
      <c r="AM681"/>
      <c r="AN681">
        <v>45.984480511000001</v>
      </c>
      <c r="AO681"/>
      <c r="AP681"/>
      <c r="AQ681"/>
      <c r="AR681">
        <v>59.368140992999997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29.870487450999999</v>
      </c>
      <c r="C682">
        <v>45.998835229999997</v>
      </c>
      <c r="D682">
        <v>49.953323656999999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57.380238194999997</v>
      </c>
      <c r="N682">
        <v>72.652907310000003</v>
      </c>
      <c r="O682"/>
      <c r="P682"/>
      <c r="Q682">
        <v>37.82755719</v>
      </c>
      <c r="R682">
        <v>67.855071598999999</v>
      </c>
      <c r="S682">
        <v>49.107512233000001</v>
      </c>
      <c r="T682">
        <v>60.382030421000003</v>
      </c>
      <c r="U682"/>
      <c r="V682">
        <v>88.241493688999995</v>
      </c>
      <c r="W682"/>
      <c r="X682"/>
      <c r="Y682"/>
      <c r="Z682">
        <v>5.5340047810000002</v>
      </c>
      <c r="AA682"/>
      <c r="AB682"/>
      <c r="AC682">
        <v>72.719492635999998</v>
      </c>
      <c r="AD682">
        <v>52.244089760000001</v>
      </c>
      <c r="AE682"/>
      <c r="AF682">
        <v>47.484058759</v>
      </c>
      <c r="AG682"/>
      <c r="AH682"/>
      <c r="AI682">
        <v>58.934364897999998</v>
      </c>
      <c r="AJ682">
        <v>44.287666780999999</v>
      </c>
      <c r="AK682"/>
      <c r="AL682">
        <v>43.134542299000003</v>
      </c>
      <c r="AM682"/>
      <c r="AN682">
        <v>48.797927366000003</v>
      </c>
      <c r="AO682"/>
      <c r="AP682"/>
      <c r="AQ682"/>
      <c r="AR682">
        <v>58.678482047000003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29.718183365000002</v>
      </c>
      <c r="C683">
        <v>45.870237572999997</v>
      </c>
      <c r="D683">
        <v>49.406087233000001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58.342290662000003</v>
      </c>
      <c r="N683">
        <v>72.799250018999999</v>
      </c>
      <c r="O683"/>
      <c r="P683"/>
      <c r="Q683">
        <v>38.334629002</v>
      </c>
      <c r="R683">
        <v>69.924194856</v>
      </c>
      <c r="S683">
        <v>49.570625976999999</v>
      </c>
      <c r="T683">
        <v>61.124867350999999</v>
      </c>
      <c r="U683"/>
      <c r="V683">
        <v>86.764522701999994</v>
      </c>
      <c r="W683"/>
      <c r="X683"/>
      <c r="Y683"/>
      <c r="Z683">
        <v>5.472515918</v>
      </c>
      <c r="AA683"/>
      <c r="AB683"/>
      <c r="AC683">
        <v>74.168088101999999</v>
      </c>
      <c r="AD683">
        <v>52.412347697999998</v>
      </c>
      <c r="AE683"/>
      <c r="AF683">
        <v>46.581258884999997</v>
      </c>
      <c r="AG683"/>
      <c r="AH683"/>
      <c r="AI683">
        <v>59.529661513999997</v>
      </c>
      <c r="AJ683">
        <v>43.727063403999999</v>
      </c>
      <c r="AK683"/>
      <c r="AL683">
        <v>43.495385589999998</v>
      </c>
      <c r="AM683"/>
      <c r="AN683">
        <v>50.953428989999999</v>
      </c>
      <c r="AO683"/>
      <c r="AP683"/>
      <c r="AQ683"/>
      <c r="AR683">
        <v>58.563538889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30.720485607000001</v>
      </c>
      <c r="C684">
        <v>47.229978189999997</v>
      </c>
      <c r="D684">
        <v>50.996034141999999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58.818554259000003</v>
      </c>
      <c r="N684">
        <v>72.118293584</v>
      </c>
      <c r="O684"/>
      <c r="P684"/>
      <c r="Q684">
        <v>39.602308532000002</v>
      </c>
      <c r="R684">
        <v>68.707063532999996</v>
      </c>
      <c r="S684">
        <v>49.675297555</v>
      </c>
      <c r="T684">
        <v>61.230986911999999</v>
      </c>
      <c r="U684"/>
      <c r="V684">
        <v>90.575435417999998</v>
      </c>
      <c r="W684"/>
      <c r="X684"/>
      <c r="Y684"/>
      <c r="Z684">
        <v>6.0412882579999998</v>
      </c>
      <c r="AA684"/>
      <c r="AB684"/>
      <c r="AC684">
        <v>76.292694793999999</v>
      </c>
      <c r="AD684">
        <v>51.571058008000001</v>
      </c>
      <c r="AE684"/>
      <c r="AF684">
        <v>47.388605859000002</v>
      </c>
      <c r="AG684"/>
      <c r="AH684"/>
      <c r="AI684">
        <v>61.910847973999999</v>
      </c>
      <c r="AJ684">
        <v>44.287666780999999</v>
      </c>
      <c r="AK684"/>
      <c r="AL684">
        <v>43.655013709999999</v>
      </c>
      <c r="AM684"/>
      <c r="AN684">
        <v>50.168397560999999</v>
      </c>
      <c r="AO684"/>
      <c r="AP684"/>
      <c r="AQ684"/>
      <c r="AR684">
        <v>59.368140992999997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31.524741145</v>
      </c>
      <c r="C685">
        <v>46.954762041999999</v>
      </c>
      <c r="D685">
        <v>49.940489546999999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59.199565137</v>
      </c>
      <c r="N685">
        <v>73.064221125000003</v>
      </c>
      <c r="O685"/>
      <c r="P685"/>
      <c r="Q685">
        <v>38.588164908000003</v>
      </c>
      <c r="R685">
        <v>72.236744385999998</v>
      </c>
      <c r="S685">
        <v>50.291483147000001</v>
      </c>
      <c r="T685">
        <v>60.912628228000003</v>
      </c>
      <c r="U685"/>
      <c r="V685">
        <v>90.283065121999996</v>
      </c>
      <c r="W685"/>
      <c r="X685"/>
      <c r="Y685"/>
      <c r="Z685">
        <v>5.9029379610000001</v>
      </c>
      <c r="AA685"/>
      <c r="AB685"/>
      <c r="AC685">
        <v>76.099548733999995</v>
      </c>
      <c r="AD685">
        <v>52.664734605</v>
      </c>
      <c r="AE685"/>
      <c r="AF685">
        <v>48.140861751000003</v>
      </c>
      <c r="AG685"/>
      <c r="AH685"/>
      <c r="AI685">
        <v>60.124958128999999</v>
      </c>
      <c r="AJ685">
        <v>40.363443142999998</v>
      </c>
      <c r="AK685"/>
      <c r="AL685">
        <v>44.094259901999997</v>
      </c>
      <c r="AM685"/>
      <c r="AN685">
        <v>48.733845209999998</v>
      </c>
      <c r="AO685"/>
      <c r="AP685"/>
      <c r="AQ685"/>
      <c r="AR685">
        <v>58.621010468000001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31.079677434000001</v>
      </c>
      <c r="C686">
        <v>47.660484222000001</v>
      </c>
      <c r="D686">
        <v>51.723695833000001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59.875859445000003</v>
      </c>
      <c r="N686">
        <v>71.577491605000006</v>
      </c>
      <c r="O686"/>
      <c r="P686"/>
      <c r="Q686">
        <v>39.653015713999999</v>
      </c>
      <c r="R686">
        <v>72.419314084999996</v>
      </c>
      <c r="S686">
        <v>50.987655564999997</v>
      </c>
      <c r="T686">
        <v>61.337106472999999</v>
      </c>
      <c r="U686"/>
      <c r="V686">
        <v>92.834200645999999</v>
      </c>
      <c r="W686"/>
      <c r="X686"/>
      <c r="Y686"/>
      <c r="Z686">
        <v>6.1412085469999997</v>
      </c>
      <c r="AA686"/>
      <c r="AB686"/>
      <c r="AC686">
        <v>78.610447546000003</v>
      </c>
      <c r="AD686">
        <v>53.590153264999998</v>
      </c>
      <c r="AE686"/>
      <c r="AF686">
        <v>48.773538135999999</v>
      </c>
      <c r="AG686"/>
      <c r="AH686"/>
      <c r="AI686">
        <v>63.101441203999997</v>
      </c>
      <c r="AJ686">
        <v>42.045253273999997</v>
      </c>
      <c r="AK686"/>
      <c r="AL686">
        <v>44.635131092999998</v>
      </c>
      <c r="AM686"/>
      <c r="AN686">
        <v>49.024579785999997</v>
      </c>
      <c r="AO686"/>
      <c r="AP686"/>
      <c r="AQ686"/>
      <c r="AR686">
        <v>57.011806258999997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31.310558772</v>
      </c>
      <c r="C687">
        <v>48.723263922000001</v>
      </c>
      <c r="D687">
        <v>54.933256166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60.256870323000001</v>
      </c>
      <c r="N687">
        <v>70.983756154000005</v>
      </c>
      <c r="O687"/>
      <c r="P687"/>
      <c r="Q687">
        <v>39.399479808000002</v>
      </c>
      <c r="R687">
        <v>72.541027212000003</v>
      </c>
      <c r="S687">
        <v>51.595759280000003</v>
      </c>
      <c r="T687">
        <v>61.973823842000002</v>
      </c>
      <c r="U687"/>
      <c r="V687">
        <v>88.486749846999999</v>
      </c>
      <c r="W687"/>
      <c r="X687"/>
      <c r="Y687"/>
      <c r="Z687">
        <v>5.8491353830000001</v>
      </c>
      <c r="AA687"/>
      <c r="AB687"/>
      <c r="AC687">
        <v>78.031009355999998</v>
      </c>
      <c r="AD687">
        <v>54.936216768999998</v>
      </c>
      <c r="AE687"/>
      <c r="AF687">
        <v>48.467271857</v>
      </c>
      <c r="AG687"/>
      <c r="AH687"/>
      <c r="AI687">
        <v>63.101441203999997</v>
      </c>
      <c r="AJ687">
        <v>44.848270157999998</v>
      </c>
      <c r="AK687"/>
      <c r="AL687">
        <v>45.106916998000003</v>
      </c>
      <c r="AM687"/>
      <c r="AN687">
        <v>50.140716918999999</v>
      </c>
      <c r="AO687"/>
      <c r="AP687"/>
      <c r="AQ687"/>
      <c r="AR687">
        <v>57.758936783999999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31.258651488000002</v>
      </c>
      <c r="C688">
        <v>48.251469063000002</v>
      </c>
      <c r="D688">
        <v>52.829916986000001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60.552153752999999</v>
      </c>
      <c r="N688">
        <v>73.791455626000001</v>
      </c>
      <c r="O688"/>
      <c r="P688"/>
      <c r="Q688">
        <v>39.551601351000002</v>
      </c>
      <c r="R688">
        <v>73.332162581999995</v>
      </c>
      <c r="S688">
        <v>51.828256261</v>
      </c>
      <c r="T688">
        <v>62.186062964000001</v>
      </c>
      <c r="U688"/>
      <c r="V688">
        <v>93.849691295</v>
      </c>
      <c r="W688"/>
      <c r="X688"/>
      <c r="Y688"/>
      <c r="Z688">
        <v>5.8721942379999996</v>
      </c>
      <c r="AA688"/>
      <c r="AB688"/>
      <c r="AC688">
        <v>77.644717236000005</v>
      </c>
      <c r="AD688">
        <v>55.777506459000001</v>
      </c>
      <c r="AE688"/>
      <c r="AF688">
        <v>47.931519803</v>
      </c>
      <c r="AG688"/>
      <c r="AH688"/>
      <c r="AI688">
        <v>62.506144589000002</v>
      </c>
      <c r="AJ688">
        <v>45.408873534999998</v>
      </c>
      <c r="AK688"/>
      <c r="AL688">
        <v>45.351539041999999</v>
      </c>
      <c r="AM688"/>
      <c r="AN688">
        <v>50.459776605000002</v>
      </c>
      <c r="AO688"/>
      <c r="AP688"/>
      <c r="AQ688"/>
      <c r="AR688">
        <v>57.356635732000001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30.917537403000001</v>
      </c>
      <c r="C689">
        <v>49.889463962999997</v>
      </c>
      <c r="D689">
        <v>53.880059263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61.314175507999998</v>
      </c>
      <c r="N689">
        <v>75.289261448000005</v>
      </c>
      <c r="O689"/>
      <c r="P689"/>
      <c r="Q689">
        <v>39.450186989000002</v>
      </c>
      <c r="R689">
        <v>74.245011079999998</v>
      </c>
      <c r="S689">
        <v>52.316831733999997</v>
      </c>
      <c r="T689">
        <v>62.716660771000001</v>
      </c>
      <c r="U689"/>
      <c r="V689">
        <v>94.966613542999994</v>
      </c>
      <c r="W689"/>
      <c r="X689"/>
      <c r="Y689"/>
      <c r="Z689">
        <v>5.9183105310000004</v>
      </c>
      <c r="AA689"/>
      <c r="AB689"/>
      <c r="AC689">
        <v>79.672750891999996</v>
      </c>
      <c r="AD689">
        <v>56.53466718</v>
      </c>
      <c r="AE689"/>
      <c r="AF689">
        <v>48.633797739999999</v>
      </c>
      <c r="AG689"/>
      <c r="AH689"/>
      <c r="AI689">
        <v>63.101441203999997</v>
      </c>
      <c r="AJ689">
        <v>44.848270157999998</v>
      </c>
      <c r="AK689"/>
      <c r="AL689">
        <v>45.797329726000001</v>
      </c>
      <c r="AM689"/>
      <c r="AN689">
        <v>50.36466549</v>
      </c>
      <c r="AO689"/>
      <c r="AP689"/>
      <c r="AQ689"/>
      <c r="AR689">
        <v>58.678482047000003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32.227337245000001</v>
      </c>
      <c r="C690">
        <v>48.968712758000002</v>
      </c>
      <c r="D690">
        <v>54.923590265000001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62.466733413999997</v>
      </c>
      <c r="N690">
        <v>76.313013812999998</v>
      </c>
      <c r="O690"/>
      <c r="P690"/>
      <c r="Q690">
        <v>40.616452156999998</v>
      </c>
      <c r="R690">
        <v>74.245011079999998</v>
      </c>
      <c r="S690">
        <v>52.803068107000001</v>
      </c>
      <c r="T690">
        <v>63.671736823000003</v>
      </c>
      <c r="U690"/>
      <c r="V690">
        <v>95.648758787000006</v>
      </c>
      <c r="W690"/>
      <c r="X690"/>
      <c r="Y690"/>
      <c r="Z690">
        <v>6.2334411330000004</v>
      </c>
      <c r="AA690"/>
      <c r="AB690"/>
      <c r="AC690">
        <v>85.080840648000006</v>
      </c>
      <c r="AD690">
        <v>56.366409242000003</v>
      </c>
      <c r="AE690"/>
      <c r="AF690">
        <v>52.733908096999997</v>
      </c>
      <c r="AG690"/>
      <c r="AH690"/>
      <c r="AI690">
        <v>63.696737818999999</v>
      </c>
      <c r="AJ690">
        <v>45.408873534999998</v>
      </c>
      <c r="AK690"/>
      <c r="AL690">
        <v>46.234017680000001</v>
      </c>
      <c r="AM690"/>
      <c r="AN690">
        <v>51.939785608000001</v>
      </c>
      <c r="AO690"/>
      <c r="AP690"/>
      <c r="AQ690"/>
      <c r="AR690">
        <v>58.793425204000002</v>
      </c>
      <c r="AS690"/>
      <c r="AT690">
        <v>43.56616125</v>
      </c>
      <c r="AU690"/>
    </row>
    <row r="691" spans="1:47" x14ac:dyDescent="0.35">
      <c r="A691" s="84">
        <v>27912</v>
      </c>
      <c r="B691">
        <v>32.104949998000002</v>
      </c>
      <c r="C691">
        <v>50.177591376000002</v>
      </c>
      <c r="D691">
        <v>54.238022739999998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62.466733413999997</v>
      </c>
      <c r="N691">
        <v>76.754125071999994</v>
      </c>
      <c r="O691"/>
      <c r="P691"/>
      <c r="Q691">
        <v>40.109380344999998</v>
      </c>
      <c r="R691">
        <v>74.427580778999996</v>
      </c>
      <c r="S691">
        <v>52.937208837999997</v>
      </c>
      <c r="T691">
        <v>62.398302086999998</v>
      </c>
      <c r="U691"/>
      <c r="V691">
        <v>97.516070682000006</v>
      </c>
      <c r="W691"/>
      <c r="X691"/>
      <c r="Y691"/>
      <c r="Z691">
        <v>6.0182294020000002</v>
      </c>
      <c r="AA691"/>
      <c r="AB691"/>
      <c r="AC691">
        <v>84.597975492000003</v>
      </c>
      <c r="AD691">
        <v>57.375956870000003</v>
      </c>
      <c r="AE691"/>
      <c r="AF691">
        <v>49.682766211000001</v>
      </c>
      <c r="AG691"/>
      <c r="AH691"/>
      <c r="AI691">
        <v>64.88733105</v>
      </c>
      <c r="AJ691">
        <v>45.969476911999998</v>
      </c>
      <c r="AK691"/>
      <c r="AL691">
        <v>46.370944338000001</v>
      </c>
      <c r="AM691"/>
      <c r="AN691">
        <v>50.928403322999998</v>
      </c>
      <c r="AO691"/>
      <c r="AP691"/>
      <c r="AQ691"/>
      <c r="AR691">
        <v>59.598027309000003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32.214934767000003</v>
      </c>
      <c r="C692">
        <v>49.940407121</v>
      </c>
      <c r="D692">
        <v>54.786890237999998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62.180975255</v>
      </c>
      <c r="N692">
        <v>77.348245472000002</v>
      </c>
      <c r="O692"/>
      <c r="P692"/>
      <c r="Q692">
        <v>38.943115177000003</v>
      </c>
      <c r="R692">
        <v>75.522998967000007</v>
      </c>
      <c r="S692">
        <v>52.980093506999999</v>
      </c>
      <c r="T692">
        <v>62.610541210000001</v>
      </c>
      <c r="U692"/>
      <c r="V692">
        <v>96.908735108000002</v>
      </c>
      <c r="W692"/>
      <c r="X692"/>
      <c r="Y692"/>
      <c r="Z692">
        <v>6.2334411330000004</v>
      </c>
      <c r="AA692"/>
      <c r="AB692"/>
      <c r="AC692">
        <v>85.756851862999994</v>
      </c>
      <c r="AD692">
        <v>57.880730685000003</v>
      </c>
      <c r="AE692"/>
      <c r="AF692">
        <v>47.928819650000001</v>
      </c>
      <c r="AG692"/>
      <c r="AH692"/>
      <c r="AI692">
        <v>64.292034435000005</v>
      </c>
      <c r="AJ692">
        <v>47.090683665999997</v>
      </c>
      <c r="AK692"/>
      <c r="AL692">
        <v>46.411294761000001</v>
      </c>
      <c r="AM692"/>
      <c r="AN692">
        <v>50.711995395000002</v>
      </c>
      <c r="AO692"/>
      <c r="AP692"/>
      <c r="AQ692"/>
      <c r="AR692">
        <v>59.770442045999999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32.356850778999998</v>
      </c>
      <c r="C693">
        <v>49.621280106</v>
      </c>
      <c r="D693">
        <v>54.861049219999998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62.180975255</v>
      </c>
      <c r="N693">
        <v>78.169724269</v>
      </c>
      <c r="O693"/>
      <c r="P693"/>
      <c r="Q693">
        <v>40.210794706999998</v>
      </c>
      <c r="R693">
        <v>75.522998967000007</v>
      </c>
      <c r="S693">
        <v>53.210954718000004</v>
      </c>
      <c r="T693">
        <v>62.504421647999997</v>
      </c>
      <c r="U693"/>
      <c r="V693">
        <v>96.838097676000004</v>
      </c>
      <c r="W693"/>
      <c r="X693"/>
      <c r="Y693"/>
      <c r="Z693">
        <v>6.6177468819999996</v>
      </c>
      <c r="AA693"/>
      <c r="AB693"/>
      <c r="AC693">
        <v>81.990503645000004</v>
      </c>
      <c r="AD693">
        <v>58.048988623</v>
      </c>
      <c r="AE693"/>
      <c r="AF693">
        <v>46.102363883999999</v>
      </c>
      <c r="AG693"/>
      <c r="AH693"/>
      <c r="AI693">
        <v>64.292034435000005</v>
      </c>
      <c r="AJ693">
        <v>47.651287043000004</v>
      </c>
      <c r="AK693"/>
      <c r="AL693">
        <v>46.591967636</v>
      </c>
      <c r="AM693"/>
      <c r="AN693">
        <v>46.740638785000002</v>
      </c>
      <c r="AO693"/>
      <c r="AP693"/>
      <c r="AQ693"/>
      <c r="AR693">
        <v>58.621010468000001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33.116473767000002</v>
      </c>
      <c r="C694">
        <v>50.728071655000001</v>
      </c>
      <c r="D694">
        <v>55.064913912999998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63.42878588</v>
      </c>
      <c r="N694">
        <v>77.020871553999996</v>
      </c>
      <c r="O694"/>
      <c r="P694"/>
      <c r="Q694">
        <v>41.022109606999997</v>
      </c>
      <c r="R694">
        <v>78.200687895000002</v>
      </c>
      <c r="S694">
        <v>53.717136967000002</v>
      </c>
      <c r="T694">
        <v>63.565617262000004</v>
      </c>
      <c r="U694"/>
      <c r="V694">
        <v>97.816052178999996</v>
      </c>
      <c r="W694"/>
      <c r="X694"/>
      <c r="Y694"/>
      <c r="Z694">
        <v>6.425594008</v>
      </c>
      <c r="AA694"/>
      <c r="AB694"/>
      <c r="AC694">
        <v>85.080840648000006</v>
      </c>
      <c r="AD694">
        <v>57.964859654000001</v>
      </c>
      <c r="AE694"/>
      <c r="AF694">
        <v>52.678199687999999</v>
      </c>
      <c r="AG694"/>
      <c r="AH694"/>
      <c r="AI694">
        <v>66.673220895</v>
      </c>
      <c r="AJ694">
        <v>47.090683665999997</v>
      </c>
      <c r="AK694"/>
      <c r="AL694">
        <v>47.009706235000003</v>
      </c>
      <c r="AM694"/>
      <c r="AN694">
        <v>52.246040198000003</v>
      </c>
      <c r="AO694"/>
      <c r="AP694"/>
      <c r="AQ694"/>
      <c r="AR694">
        <v>57.471578890000004</v>
      </c>
      <c r="AS694"/>
      <c r="AT694">
        <v>44.301520379999999</v>
      </c>
      <c r="AU694"/>
    </row>
    <row r="695" spans="1:47" x14ac:dyDescent="0.35">
      <c r="A695" s="84">
        <v>28034</v>
      </c>
      <c r="B695">
        <v>33.300073380999997</v>
      </c>
      <c r="C695">
        <v>51.078888482000004</v>
      </c>
      <c r="D695">
        <v>55.534235297999999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63.619291318999998</v>
      </c>
      <c r="N695">
        <v>77.578941095000005</v>
      </c>
      <c r="O695"/>
      <c r="P695"/>
      <c r="Q695">
        <v>41.072816787999997</v>
      </c>
      <c r="R695">
        <v>75.705568674999995</v>
      </c>
      <c r="S695">
        <v>53.78209768</v>
      </c>
      <c r="T695">
        <v>64.945171560000006</v>
      </c>
      <c r="U695"/>
      <c r="V695">
        <v>99.520670288999995</v>
      </c>
      <c r="W695"/>
      <c r="X695"/>
      <c r="Y695"/>
      <c r="Z695">
        <v>6.425594008</v>
      </c>
      <c r="AA695"/>
      <c r="AB695"/>
      <c r="AC695">
        <v>87.398593399999996</v>
      </c>
      <c r="AD695">
        <v>57.964859654000001</v>
      </c>
      <c r="AE695"/>
      <c r="AF695">
        <v>53.094449040999997</v>
      </c>
      <c r="AG695"/>
      <c r="AH695"/>
      <c r="AI695">
        <v>64.292034435000005</v>
      </c>
      <c r="AJ695">
        <v>46.530080288999997</v>
      </c>
      <c r="AK695"/>
      <c r="AL695">
        <v>47.068151084</v>
      </c>
      <c r="AM695"/>
      <c r="AN695">
        <v>52.570912362000001</v>
      </c>
      <c r="AO695"/>
      <c r="AP695"/>
      <c r="AQ695"/>
      <c r="AR695">
        <v>58.621010468000001</v>
      </c>
      <c r="AS695"/>
      <c r="AT695">
        <v>44.293587703</v>
      </c>
      <c r="AU695"/>
    </row>
    <row r="696" spans="1:47" x14ac:dyDescent="0.35">
      <c r="A696" s="84">
        <v>28065</v>
      </c>
      <c r="B696">
        <v>32.925219575</v>
      </c>
      <c r="C696">
        <v>50.856121078999998</v>
      </c>
      <c r="D696">
        <v>54.626264622000001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64.009827469000001</v>
      </c>
      <c r="N696">
        <v>78.353546356999999</v>
      </c>
      <c r="O696"/>
      <c r="P696"/>
      <c r="Q696">
        <v>40.058673163000002</v>
      </c>
      <c r="R696">
        <v>77.652978797000003</v>
      </c>
      <c r="S696">
        <v>54.436255596999999</v>
      </c>
      <c r="T696">
        <v>65.475769366999998</v>
      </c>
      <c r="U696"/>
      <c r="V696">
        <v>100.812091635</v>
      </c>
      <c r="W696"/>
      <c r="X696"/>
      <c r="Y696"/>
      <c r="Z696">
        <v>6.4179077219999998</v>
      </c>
      <c r="AA696"/>
      <c r="AB696"/>
      <c r="AC696">
        <v>87.495166435000002</v>
      </c>
      <c r="AD696">
        <v>58.806149343999998</v>
      </c>
      <c r="AE696"/>
      <c r="AF696">
        <v>49.331160546</v>
      </c>
      <c r="AG696"/>
      <c r="AH696"/>
      <c r="AI696">
        <v>64.292034435000005</v>
      </c>
      <c r="AJ696">
        <v>44.848270157999998</v>
      </c>
      <c r="AK696"/>
      <c r="AL696">
        <v>47.563638609000002</v>
      </c>
      <c r="AM696"/>
      <c r="AN696">
        <v>54.903687609999999</v>
      </c>
      <c r="AO696"/>
      <c r="AP696"/>
      <c r="AQ696"/>
      <c r="AR696">
        <v>57.988823099999998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33.325245305000003</v>
      </c>
      <c r="C697">
        <v>49.170770099999999</v>
      </c>
      <c r="D697">
        <v>55.251240461999998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64.009827469000001</v>
      </c>
      <c r="N697">
        <v>76.142034378999995</v>
      </c>
      <c r="O697"/>
      <c r="P697"/>
      <c r="Q697">
        <v>41.579888599999997</v>
      </c>
      <c r="R697">
        <v>77.409552533999999</v>
      </c>
      <c r="S697">
        <v>54.764942967000003</v>
      </c>
      <c r="T697">
        <v>65.900247612000001</v>
      </c>
      <c r="U697"/>
      <c r="V697">
        <v>99.949377268000006</v>
      </c>
      <c r="W697"/>
      <c r="X697"/>
      <c r="Y697"/>
      <c r="Z697">
        <v>6.2411274179999996</v>
      </c>
      <c r="AA697"/>
      <c r="AB697"/>
      <c r="AC697">
        <v>87.881458554999995</v>
      </c>
      <c r="AD697">
        <v>59.058536251</v>
      </c>
      <c r="AE697"/>
      <c r="AF697">
        <v>43.983482997000003</v>
      </c>
      <c r="AG697"/>
      <c r="AH697"/>
      <c r="AI697">
        <v>64.88733105</v>
      </c>
      <c r="AJ697">
        <v>45.969476911999998</v>
      </c>
      <c r="AK697"/>
      <c r="AL697">
        <v>47.762850540999999</v>
      </c>
      <c r="AM697"/>
      <c r="AN697">
        <v>55.037105822000001</v>
      </c>
      <c r="AO697"/>
      <c r="AP697"/>
      <c r="AQ697"/>
      <c r="AR697">
        <v>58.563538889</v>
      </c>
      <c r="AS697"/>
      <c r="AT697">
        <v>45.449973649</v>
      </c>
      <c r="AU697"/>
    </row>
    <row r="698" spans="1:47" x14ac:dyDescent="0.35">
      <c r="A698" s="84">
        <v>28126</v>
      </c>
      <c r="B698">
        <v>33.098004131000003</v>
      </c>
      <c r="C698">
        <v>50.165346597999999</v>
      </c>
      <c r="D698">
        <v>54.326936844999999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64.971879935000004</v>
      </c>
      <c r="N698">
        <v>79.200025776000004</v>
      </c>
      <c r="O698"/>
      <c r="P698"/>
      <c r="Q698">
        <v>41.579888599999997</v>
      </c>
      <c r="R698">
        <v>78.200687895000002</v>
      </c>
      <c r="S698">
        <v>55.039420956000001</v>
      </c>
      <c r="T698">
        <v>67.173682349000003</v>
      </c>
      <c r="U698"/>
      <c r="V698">
        <v>98.678578109</v>
      </c>
      <c r="W698"/>
      <c r="X698"/>
      <c r="Y698"/>
      <c r="Z698">
        <v>6.3026162809999997</v>
      </c>
      <c r="AA698"/>
      <c r="AB698"/>
      <c r="AC698">
        <v>90.295784342999994</v>
      </c>
      <c r="AD698">
        <v>59.563310065000003</v>
      </c>
      <c r="AE698"/>
      <c r="AF698">
        <v>50.101157620000002</v>
      </c>
      <c r="AG698"/>
      <c r="AH698"/>
      <c r="AI698">
        <v>64.88733105</v>
      </c>
      <c r="AJ698">
        <v>45.969476911999998</v>
      </c>
      <c r="AK698"/>
      <c r="AL698">
        <v>48.036855103999997</v>
      </c>
      <c r="AM698"/>
      <c r="AN698">
        <v>55.712138379999999</v>
      </c>
      <c r="AO698"/>
      <c r="AP698"/>
      <c r="AQ698"/>
      <c r="AR698">
        <v>56.666976785000003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33.109191459999998</v>
      </c>
      <c r="C699">
        <v>50.002452112999997</v>
      </c>
      <c r="D699">
        <v>54.581006287000001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64.390838346999999</v>
      </c>
      <c r="N699">
        <v>80.633235378999998</v>
      </c>
      <c r="O699"/>
      <c r="P699"/>
      <c r="Q699">
        <v>42.137667593000003</v>
      </c>
      <c r="R699">
        <v>77.348695961000004</v>
      </c>
      <c r="S699">
        <v>55.014603192999999</v>
      </c>
      <c r="T699">
        <v>66.961443226</v>
      </c>
      <c r="U699"/>
      <c r="V699">
        <v>97.249188426000003</v>
      </c>
      <c r="W699"/>
      <c r="X699"/>
      <c r="Y699"/>
      <c r="Z699">
        <v>6.5485717340000003</v>
      </c>
      <c r="AA699"/>
      <c r="AB699"/>
      <c r="AC699">
        <v>87.495166435000002</v>
      </c>
      <c r="AD699">
        <v>58.722020375</v>
      </c>
      <c r="AE699"/>
      <c r="AF699">
        <v>48.066938213999997</v>
      </c>
      <c r="AG699"/>
      <c r="AH699"/>
      <c r="AI699">
        <v>64.292034435000005</v>
      </c>
      <c r="AJ699">
        <v>45.408873534999998</v>
      </c>
      <c r="AK699"/>
      <c r="AL699">
        <v>48.051801085999998</v>
      </c>
      <c r="AM699"/>
      <c r="AN699">
        <v>55.800038463999996</v>
      </c>
      <c r="AO699"/>
      <c r="AP699"/>
      <c r="AQ699"/>
      <c r="AR699">
        <v>56.954334680000002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33.677219776999998</v>
      </c>
      <c r="C700">
        <v>50.156339428000003</v>
      </c>
      <c r="D700">
        <v>55.926557541000001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64.105080188000002</v>
      </c>
      <c r="N700">
        <v>80.558071112999997</v>
      </c>
      <c r="O700"/>
      <c r="P700"/>
      <c r="Q700">
        <v>37.066949471000001</v>
      </c>
      <c r="R700">
        <v>77.835548496000001</v>
      </c>
      <c r="S700">
        <v>55.349728964000001</v>
      </c>
      <c r="T700">
        <v>66.961443226</v>
      </c>
      <c r="U700"/>
      <c r="V700">
        <v>94.369274907000005</v>
      </c>
      <c r="W700"/>
      <c r="X700"/>
      <c r="Y700"/>
      <c r="Z700">
        <v>6.4409665780000003</v>
      </c>
      <c r="AA700"/>
      <c r="AB700"/>
      <c r="AC700">
        <v>83.825391241000005</v>
      </c>
      <c r="AD700">
        <v>59.563310065000003</v>
      </c>
      <c r="AE700"/>
      <c r="AF700">
        <v>49.255705161000002</v>
      </c>
      <c r="AG700"/>
      <c r="AH700"/>
      <c r="AI700">
        <v>63.696737818999999</v>
      </c>
      <c r="AJ700">
        <v>45.969476911999998</v>
      </c>
      <c r="AK700"/>
      <c r="AL700">
        <v>48.256794093000003</v>
      </c>
      <c r="AM700"/>
      <c r="AN700">
        <v>55.561639958000001</v>
      </c>
      <c r="AO700"/>
      <c r="AP700"/>
      <c r="AQ700"/>
      <c r="AR700">
        <v>56.322147311999998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33.727255088</v>
      </c>
      <c r="C701">
        <v>49.542448737999997</v>
      </c>
      <c r="D701">
        <v>55.327366857999998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64.105080188000002</v>
      </c>
      <c r="N701">
        <v>80.822270316000001</v>
      </c>
      <c r="O701"/>
      <c r="P701"/>
      <c r="Q701">
        <v>37.675435645999997</v>
      </c>
      <c r="R701">
        <v>75.827281802000002</v>
      </c>
      <c r="S701">
        <v>55.505792530000001</v>
      </c>
      <c r="T701">
        <v>66.324725857999994</v>
      </c>
      <c r="U701"/>
      <c r="V701">
        <v>94.503451677000001</v>
      </c>
      <c r="W701"/>
      <c r="X701"/>
      <c r="Y701"/>
      <c r="Z701">
        <v>6.4947691560000003</v>
      </c>
      <c r="AA701"/>
      <c r="AB701"/>
      <c r="AC701">
        <v>87.978031590000001</v>
      </c>
      <c r="AD701">
        <v>59.226794189000003</v>
      </c>
      <c r="AE701"/>
      <c r="AF701">
        <v>49.333237508000003</v>
      </c>
      <c r="AG701"/>
      <c r="AH701"/>
      <c r="AI701">
        <v>64.88733105</v>
      </c>
      <c r="AJ701">
        <v>43.727063403999999</v>
      </c>
      <c r="AK701"/>
      <c r="AL701">
        <v>48.379368165000002</v>
      </c>
      <c r="AM701"/>
      <c r="AN701">
        <v>56.745973843999998</v>
      </c>
      <c r="AO701"/>
      <c r="AP701"/>
      <c r="AQ701"/>
      <c r="AR701">
        <v>55.91984626</v>
      </c>
      <c r="AS701"/>
      <c r="AT701">
        <v>46.891836796</v>
      </c>
      <c r="AU701"/>
    </row>
    <row r="702" spans="1:47" x14ac:dyDescent="0.35">
      <c r="A702" s="84">
        <v>28246</v>
      </c>
      <c r="B702">
        <v>33.518530235999997</v>
      </c>
      <c r="C702">
        <v>49.557405781</v>
      </c>
      <c r="D702">
        <v>57.254532320999999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63.619291318999998</v>
      </c>
      <c r="N702">
        <v>79.573197577000002</v>
      </c>
      <c r="O702"/>
      <c r="P702"/>
      <c r="Q702">
        <v>39.805137256999998</v>
      </c>
      <c r="R702">
        <v>75.157859576999996</v>
      </c>
      <c r="S702">
        <v>55.517778081000003</v>
      </c>
      <c r="T702">
        <v>68.128758400999999</v>
      </c>
      <c r="U702"/>
      <c r="V702">
        <v>95.736288220000006</v>
      </c>
      <c r="W702"/>
      <c r="X702"/>
      <c r="Y702"/>
      <c r="Z702">
        <v>6.5946894450000002</v>
      </c>
      <c r="AA702"/>
      <c r="AB702"/>
      <c r="AC702">
        <v>84.501402456999998</v>
      </c>
      <c r="AD702">
        <v>58.974407282000001</v>
      </c>
      <c r="AE702"/>
      <c r="AF702">
        <v>51.361452313000001</v>
      </c>
      <c r="AG702"/>
      <c r="AH702"/>
      <c r="AI702">
        <v>63.696737818999999</v>
      </c>
      <c r="AJ702">
        <v>41.484649896999997</v>
      </c>
      <c r="AK702"/>
      <c r="AL702">
        <v>48.359228915000003</v>
      </c>
      <c r="AM702"/>
      <c r="AN702">
        <v>57.001940939000001</v>
      </c>
      <c r="AO702"/>
      <c r="AP702"/>
      <c r="AQ702"/>
      <c r="AR702">
        <v>55.689959944000002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33.248631766999999</v>
      </c>
      <c r="C703">
        <v>49.365410572999998</v>
      </c>
      <c r="D703">
        <v>55.839110060000003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63.333533160999998</v>
      </c>
      <c r="N703">
        <v>78.534582579000002</v>
      </c>
      <c r="O703"/>
      <c r="P703"/>
      <c r="Q703">
        <v>41.326352694000001</v>
      </c>
      <c r="R703">
        <v>77.957261631999998</v>
      </c>
      <c r="S703">
        <v>55.658748265</v>
      </c>
      <c r="T703">
        <v>65.369649804999995</v>
      </c>
      <c r="U703"/>
      <c r="V703">
        <v>98.432566174000002</v>
      </c>
      <c r="W703"/>
      <c r="X703"/>
      <c r="Y703"/>
      <c r="Z703">
        <v>6.7407246089999999</v>
      </c>
      <c r="AA703"/>
      <c r="AB703"/>
      <c r="AC703">
        <v>80.541908179000004</v>
      </c>
      <c r="AD703">
        <v>59.479181095999998</v>
      </c>
      <c r="AE703"/>
      <c r="AF703">
        <v>50.108058677999999</v>
      </c>
      <c r="AG703"/>
      <c r="AH703"/>
      <c r="AI703">
        <v>64.88733105</v>
      </c>
      <c r="AJ703">
        <v>45.408873534999998</v>
      </c>
      <c r="AK703"/>
      <c r="AL703">
        <v>48.499068413000003</v>
      </c>
      <c r="AM703"/>
      <c r="AN703">
        <v>58.233251760999998</v>
      </c>
      <c r="AO703"/>
      <c r="AP703"/>
      <c r="AQ703"/>
      <c r="AR703">
        <v>55.230187313000002</v>
      </c>
      <c r="AS703"/>
      <c r="AT703">
        <v>47.615495228</v>
      </c>
      <c r="AU703"/>
    </row>
    <row r="704" spans="1:47" x14ac:dyDescent="0.35">
      <c r="A704" s="84">
        <v>28307</v>
      </c>
      <c r="B704">
        <v>33.880866402000002</v>
      </c>
      <c r="C704">
        <v>50.150003990999998</v>
      </c>
      <c r="D704">
        <v>55.996291892000002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62.762016844000001</v>
      </c>
      <c r="N704">
        <v>79.652623348000006</v>
      </c>
      <c r="O704"/>
      <c r="P704"/>
      <c r="Q704">
        <v>38.638872089000003</v>
      </c>
      <c r="R704">
        <v>75.766425239</v>
      </c>
      <c r="S704">
        <v>55.233170287</v>
      </c>
      <c r="T704">
        <v>65.688008490000001</v>
      </c>
      <c r="U704"/>
      <c r="V704">
        <v>100.26406894900001</v>
      </c>
      <c r="W704"/>
      <c r="X704"/>
      <c r="Y704"/>
      <c r="Z704">
        <v>6.6408057380000001</v>
      </c>
      <c r="AA704"/>
      <c r="AB704"/>
      <c r="AC704">
        <v>83.439099111000004</v>
      </c>
      <c r="AD704">
        <v>58.301375530000001</v>
      </c>
      <c r="AE704"/>
      <c r="AF704">
        <v>49.466874334000003</v>
      </c>
      <c r="AG704"/>
      <c r="AH704"/>
      <c r="AI704">
        <v>64.88733105</v>
      </c>
      <c r="AJ704">
        <v>42.605856651000003</v>
      </c>
      <c r="AK704"/>
      <c r="AL704">
        <v>48.206103816999999</v>
      </c>
      <c r="AM704"/>
      <c r="AN704">
        <v>57.585637022999997</v>
      </c>
      <c r="AO704"/>
      <c r="AP704"/>
      <c r="AQ704"/>
      <c r="AR704">
        <v>55.460073629</v>
      </c>
      <c r="AS704"/>
      <c r="AT704">
        <v>47.677270948</v>
      </c>
      <c r="AU704"/>
    </row>
    <row r="705" spans="1:47" x14ac:dyDescent="0.35">
      <c r="A705" s="84">
        <v>28338</v>
      </c>
      <c r="B705">
        <v>33.354631292999997</v>
      </c>
      <c r="C705">
        <v>50.715229270999998</v>
      </c>
      <c r="D705">
        <v>55.547624192999997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63.619291318999998</v>
      </c>
      <c r="N705">
        <v>80.345744766999999</v>
      </c>
      <c r="O705"/>
      <c r="P705"/>
      <c r="Q705">
        <v>40.667159337999998</v>
      </c>
      <c r="R705">
        <v>75.766425239</v>
      </c>
      <c r="S705">
        <v>55.786550595999998</v>
      </c>
      <c r="T705">
        <v>66.324725857999994</v>
      </c>
      <c r="U705"/>
      <c r="V705">
        <v>99.167124404000006</v>
      </c>
      <c r="W705"/>
      <c r="X705"/>
      <c r="Y705"/>
      <c r="Z705">
        <v>6.748410894</v>
      </c>
      <c r="AA705"/>
      <c r="AB705"/>
      <c r="AC705">
        <v>82.569941834999995</v>
      </c>
      <c r="AD705">
        <v>59.563310065000003</v>
      </c>
      <c r="AE705"/>
      <c r="AF705">
        <v>45.613277914999998</v>
      </c>
      <c r="AG705"/>
      <c r="AH705"/>
      <c r="AI705">
        <v>63.696737818999999</v>
      </c>
      <c r="AJ705">
        <v>44.848270157999998</v>
      </c>
      <c r="AK705"/>
      <c r="AL705">
        <v>48.640620052999999</v>
      </c>
      <c r="AM705"/>
      <c r="AN705">
        <v>58.15232795</v>
      </c>
      <c r="AO705"/>
      <c r="AP705"/>
      <c r="AQ705"/>
      <c r="AR705">
        <v>54.540528367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33.021889702000003</v>
      </c>
      <c r="C706">
        <v>48.971719239000002</v>
      </c>
      <c r="D706">
        <v>55.389838912000002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63.724069311000001</v>
      </c>
      <c r="N706">
        <v>80.060479639999997</v>
      </c>
      <c r="O706"/>
      <c r="P706"/>
      <c r="Q706">
        <v>41.985546050000004</v>
      </c>
      <c r="R706">
        <v>76.192421201000002</v>
      </c>
      <c r="S706">
        <v>55.918045507000002</v>
      </c>
      <c r="T706">
        <v>66.536964980999997</v>
      </c>
      <c r="U706"/>
      <c r="V706">
        <v>101.42116529099999</v>
      </c>
      <c r="W706"/>
      <c r="X706"/>
      <c r="Y706"/>
      <c r="Z706">
        <v>6.7868423199999999</v>
      </c>
      <c r="AA706"/>
      <c r="AB706"/>
      <c r="AC706">
        <v>82.376795764999997</v>
      </c>
      <c r="AD706">
        <v>59.563310065000003</v>
      </c>
      <c r="AE706"/>
      <c r="AF706">
        <v>48.911326549000002</v>
      </c>
      <c r="AG706"/>
      <c r="AH706"/>
      <c r="AI706">
        <v>64.292034435000005</v>
      </c>
      <c r="AJ706">
        <v>45.408873534999998</v>
      </c>
      <c r="AK706"/>
      <c r="AL706">
        <v>48.747894684999999</v>
      </c>
      <c r="AM706"/>
      <c r="AN706">
        <v>61.357306973999997</v>
      </c>
      <c r="AO706"/>
      <c r="AP706"/>
      <c r="AQ706"/>
      <c r="AR706">
        <v>54.885357839999998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34.503475768999998</v>
      </c>
      <c r="C707">
        <v>49.423382044999997</v>
      </c>
      <c r="D707">
        <v>55.682548586999999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63.619291318999998</v>
      </c>
      <c r="N707">
        <v>80.315313759999995</v>
      </c>
      <c r="O707"/>
      <c r="P707"/>
      <c r="Q707">
        <v>41.782717325</v>
      </c>
      <c r="R707">
        <v>75.279572704000003</v>
      </c>
      <c r="S707">
        <v>55.854515972000002</v>
      </c>
      <c r="T707">
        <v>66.324725857999994</v>
      </c>
      <c r="U707"/>
      <c r="V707">
        <v>101.940465906</v>
      </c>
      <c r="W707"/>
      <c r="X707"/>
      <c r="Y707"/>
      <c r="Z707">
        <v>6.9636226240000001</v>
      </c>
      <c r="AA707"/>
      <c r="AB707"/>
      <c r="AC707">
        <v>83.439099111000004</v>
      </c>
      <c r="AD707">
        <v>59.058536251</v>
      </c>
      <c r="AE707"/>
      <c r="AF707">
        <v>50.346666970000001</v>
      </c>
      <c r="AG707"/>
      <c r="AH707"/>
      <c r="AI707">
        <v>63.696737818999999</v>
      </c>
      <c r="AJ707">
        <v>47.090683665999997</v>
      </c>
      <c r="AK707"/>
      <c r="AL707">
        <v>48.719861942000001</v>
      </c>
      <c r="AM707"/>
      <c r="AN707">
        <v>59.969965727999998</v>
      </c>
      <c r="AO707"/>
      <c r="AP707"/>
      <c r="AQ707"/>
      <c r="AR707">
        <v>54.023284156999999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33.656449465000001</v>
      </c>
      <c r="C708">
        <v>50.160892490999998</v>
      </c>
      <c r="D708">
        <v>56.347617042000003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63.143027721999999</v>
      </c>
      <c r="N708">
        <v>78.212658093000002</v>
      </c>
      <c r="O708"/>
      <c r="P708"/>
      <c r="Q708">
        <v>41.377059875</v>
      </c>
      <c r="R708">
        <v>76.618417163999993</v>
      </c>
      <c r="S708">
        <v>55.972330133</v>
      </c>
      <c r="T708">
        <v>65.794128051000001</v>
      </c>
      <c r="U708"/>
      <c r="V708">
        <v>99.652086119000003</v>
      </c>
      <c r="W708"/>
      <c r="X708"/>
      <c r="Y708"/>
      <c r="Z708">
        <v>6.9328774830000004</v>
      </c>
      <c r="AA708"/>
      <c r="AB708"/>
      <c r="AC708">
        <v>80.638481202999998</v>
      </c>
      <c r="AD708">
        <v>60.236341817000003</v>
      </c>
      <c r="AE708"/>
      <c r="AF708">
        <v>49.971967647</v>
      </c>
      <c r="AG708"/>
      <c r="AH708"/>
      <c r="AI708">
        <v>63.101441203999997</v>
      </c>
      <c r="AJ708">
        <v>47.651287043000004</v>
      </c>
      <c r="AK708"/>
      <c r="AL708">
        <v>48.728908140999998</v>
      </c>
      <c r="AM708"/>
      <c r="AN708">
        <v>60.330528286000003</v>
      </c>
      <c r="AO708"/>
      <c r="AP708"/>
      <c r="AQ708"/>
      <c r="AR708">
        <v>53.103738894000003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32.731428153000003</v>
      </c>
      <c r="C709">
        <v>49.457842384999999</v>
      </c>
      <c r="D709">
        <v>56.743180490999997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64.009827469000001</v>
      </c>
      <c r="N709">
        <v>81.015454480000002</v>
      </c>
      <c r="O709"/>
      <c r="P709"/>
      <c r="Q709">
        <v>40.464330613000001</v>
      </c>
      <c r="R709">
        <v>74.549293906000003</v>
      </c>
      <c r="S709">
        <v>56.351945194999999</v>
      </c>
      <c r="T709">
        <v>67.067562787</v>
      </c>
      <c r="U709"/>
      <c r="V709">
        <v>102.223484412</v>
      </c>
      <c r="W709"/>
      <c r="X709"/>
      <c r="Y709"/>
      <c r="Z709">
        <v>7.1788343550000002</v>
      </c>
      <c r="AA709"/>
      <c r="AB709"/>
      <c r="AC709">
        <v>82.956233955000002</v>
      </c>
      <c r="AD709">
        <v>60.656986662000001</v>
      </c>
      <c r="AE709"/>
      <c r="AF709">
        <v>49.625369298999999</v>
      </c>
      <c r="AG709"/>
      <c r="AH709"/>
      <c r="AI709">
        <v>64.88733105</v>
      </c>
      <c r="AJ709">
        <v>48.772493797000003</v>
      </c>
      <c r="AK709"/>
      <c r="AL709">
        <v>49.098688746999997</v>
      </c>
      <c r="AM709"/>
      <c r="AN709">
        <v>60.559690826999997</v>
      </c>
      <c r="AO709"/>
      <c r="AP709"/>
      <c r="AQ709"/>
      <c r="AR709">
        <v>53.161210472999997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33.944216601000001</v>
      </c>
      <c r="C710">
        <v>49.209356552000003</v>
      </c>
      <c r="D710">
        <v>57.210650450000003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64.295585626999994</v>
      </c>
      <c r="N710">
        <v>81.843247841999997</v>
      </c>
      <c r="O710"/>
      <c r="P710"/>
      <c r="Q710">
        <v>41.377059875</v>
      </c>
      <c r="R710">
        <v>76.314134336999999</v>
      </c>
      <c r="S710">
        <v>56.160419318999999</v>
      </c>
      <c r="T710">
        <v>66.961443226</v>
      </c>
      <c r="U710"/>
      <c r="V710">
        <v>97.945349802999999</v>
      </c>
      <c r="W710"/>
      <c r="X710"/>
      <c r="Y710"/>
      <c r="Z710">
        <v>7.1480892139999996</v>
      </c>
      <c r="AA710"/>
      <c r="AB710"/>
      <c r="AC710">
        <v>82.183649704999993</v>
      </c>
      <c r="AD710">
        <v>61.245889445000003</v>
      </c>
      <c r="AE710"/>
      <c r="AF710">
        <v>52.402719570000002</v>
      </c>
      <c r="AG710"/>
      <c r="AH710"/>
      <c r="AI710">
        <v>64.88733105</v>
      </c>
      <c r="AJ710">
        <v>48.772493797000003</v>
      </c>
      <c r="AK710"/>
      <c r="AL710">
        <v>48.999882253999999</v>
      </c>
      <c r="AM710"/>
      <c r="AN710">
        <v>61.976396254000001</v>
      </c>
      <c r="AO710"/>
      <c r="AP710"/>
      <c r="AQ710"/>
      <c r="AR710">
        <v>54.827886261000003</v>
      </c>
      <c r="AS710"/>
      <c r="AT710">
        <v>47.466460065</v>
      </c>
      <c r="AU710"/>
    </row>
    <row r="711" spans="1:47" x14ac:dyDescent="0.35">
      <c r="A711" s="84">
        <v>28522</v>
      </c>
      <c r="B711">
        <v>33.701361763999998</v>
      </c>
      <c r="C711">
        <v>49.194843263999999</v>
      </c>
      <c r="D711">
        <v>57.191566551000001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63.724069311000001</v>
      </c>
      <c r="N711">
        <v>81.553076622000006</v>
      </c>
      <c r="O711"/>
      <c r="P711"/>
      <c r="Q711">
        <v>42.289789137</v>
      </c>
      <c r="R711">
        <v>76.131564638</v>
      </c>
      <c r="S711">
        <v>56.010324228000002</v>
      </c>
      <c r="T711">
        <v>66.961443226</v>
      </c>
      <c r="U711"/>
      <c r="V711">
        <v>105.38428177500001</v>
      </c>
      <c r="W711"/>
      <c r="X711"/>
      <c r="Y711"/>
      <c r="Z711">
        <v>6.9405637689999997</v>
      </c>
      <c r="AA711"/>
      <c r="AB711"/>
      <c r="AC711">
        <v>82.280222739999999</v>
      </c>
      <c r="AD711">
        <v>60.825244599999998</v>
      </c>
      <c r="AE711"/>
      <c r="AF711">
        <v>50.217071128000001</v>
      </c>
      <c r="AG711"/>
      <c r="AH711"/>
      <c r="AI711">
        <v>64.88733105</v>
      </c>
      <c r="AJ711">
        <v>48.772493797000003</v>
      </c>
      <c r="AK711"/>
      <c r="AL711">
        <v>48.884833120000003</v>
      </c>
      <c r="AM711"/>
      <c r="AN711">
        <v>60.540630098999998</v>
      </c>
      <c r="AO711"/>
      <c r="AP711"/>
      <c r="AQ711"/>
      <c r="AR711">
        <v>53.965812577999998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33.418102019000003</v>
      </c>
      <c r="C712">
        <v>50.378123969999997</v>
      </c>
      <c r="D712">
        <v>57.986714106999997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63.238280441000001</v>
      </c>
      <c r="N712">
        <v>82.039229902000002</v>
      </c>
      <c r="O712"/>
      <c r="P712"/>
      <c r="Q712">
        <v>41.884131687</v>
      </c>
      <c r="R712">
        <v>77.287839398000003</v>
      </c>
      <c r="S712">
        <v>56.433320889000001</v>
      </c>
      <c r="T712">
        <v>66.218606296000004</v>
      </c>
      <c r="U712"/>
      <c r="V712">
        <v>105.985768175</v>
      </c>
      <c r="W712"/>
      <c r="X712"/>
      <c r="Y712"/>
      <c r="Z712">
        <v>7.117345491</v>
      </c>
      <c r="AA712"/>
      <c r="AB712"/>
      <c r="AC712">
        <v>81.024773334000002</v>
      </c>
      <c r="AD712">
        <v>62.171308103999998</v>
      </c>
      <c r="AE712"/>
      <c r="AF712">
        <v>49.658535606999997</v>
      </c>
      <c r="AG712"/>
      <c r="AH712"/>
      <c r="AI712">
        <v>64.292034435000005</v>
      </c>
      <c r="AJ712">
        <v>49.333097174000002</v>
      </c>
      <c r="AK712"/>
      <c r="AL712">
        <v>49.216702017000003</v>
      </c>
      <c r="AM712"/>
      <c r="AN712">
        <v>60.796046590000003</v>
      </c>
      <c r="AO712"/>
      <c r="AP712"/>
      <c r="AQ712"/>
      <c r="AR712">
        <v>54.023284156999999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34.842221922</v>
      </c>
      <c r="C713">
        <v>49.729293038000002</v>
      </c>
      <c r="D713">
        <v>60.250826517999997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65.162385373999996</v>
      </c>
      <c r="N713">
        <v>79.579060026999997</v>
      </c>
      <c r="O713"/>
      <c r="P713"/>
      <c r="Q713">
        <v>41.884131687</v>
      </c>
      <c r="R713">
        <v>79.904671754000006</v>
      </c>
      <c r="S713">
        <v>57.774791813</v>
      </c>
      <c r="T713">
        <v>70.251149628999997</v>
      </c>
      <c r="U713"/>
      <c r="V713">
        <v>106.470064149</v>
      </c>
      <c r="W713"/>
      <c r="X713"/>
      <c r="Y713"/>
      <c r="Z713">
        <v>7.1327166440000003</v>
      </c>
      <c r="AA713"/>
      <c r="AB713"/>
      <c r="AC713">
        <v>85.467132778000007</v>
      </c>
      <c r="AD713">
        <v>62.171308103999998</v>
      </c>
      <c r="AE713"/>
      <c r="AF713">
        <v>50.508332125999999</v>
      </c>
      <c r="AG713"/>
      <c r="AH713"/>
      <c r="AI713">
        <v>63.696737818999999</v>
      </c>
      <c r="AJ713">
        <v>49.893700551000002</v>
      </c>
      <c r="AK713"/>
      <c r="AL713">
        <v>50.220987027</v>
      </c>
      <c r="AM713"/>
      <c r="AN713">
        <v>61.427786292999997</v>
      </c>
      <c r="AO713"/>
      <c r="AP713"/>
      <c r="AQ713"/>
      <c r="AR713">
        <v>54.023284156999999</v>
      </c>
      <c r="AS713"/>
      <c r="AT713">
        <v>49.605010542999999</v>
      </c>
      <c r="AU713"/>
    </row>
    <row r="714" spans="1:47" x14ac:dyDescent="0.35">
      <c r="A714" s="84">
        <v>28611</v>
      </c>
      <c r="B714">
        <v>33.800479277999997</v>
      </c>
      <c r="C714">
        <v>50.937960486999998</v>
      </c>
      <c r="D714">
        <v>58.059229682000002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64.200332907999993</v>
      </c>
      <c r="N714">
        <v>80.644508165000005</v>
      </c>
      <c r="O714"/>
      <c r="P714"/>
      <c r="Q714">
        <v>42.086960412000003</v>
      </c>
      <c r="R714">
        <v>78.504970731</v>
      </c>
      <c r="S714">
        <v>57.525038051999999</v>
      </c>
      <c r="T714">
        <v>67.916519277999996</v>
      </c>
      <c r="U714"/>
      <c r="V714">
        <v>104.107180574</v>
      </c>
      <c r="W714"/>
      <c r="X714"/>
      <c r="Y714"/>
      <c r="Z714">
        <v>6.9789951950000004</v>
      </c>
      <c r="AA714"/>
      <c r="AB714"/>
      <c r="AC714">
        <v>83.245953051000001</v>
      </c>
      <c r="AD714">
        <v>62.339566042000001</v>
      </c>
      <c r="AE714"/>
      <c r="AF714">
        <v>49.790756092999999</v>
      </c>
      <c r="AG714"/>
      <c r="AH714"/>
      <c r="AI714">
        <v>63.101441203999997</v>
      </c>
      <c r="AJ714">
        <v>47.090683665999997</v>
      </c>
      <c r="AK714"/>
      <c r="AL714">
        <v>50.018625771000004</v>
      </c>
      <c r="AM714"/>
      <c r="AN714">
        <v>61.584532377999999</v>
      </c>
      <c r="AO714"/>
      <c r="AP714"/>
      <c r="AQ714"/>
      <c r="AR714">
        <v>53.218682051999998</v>
      </c>
      <c r="AS714"/>
      <c r="AT714">
        <v>49.848642876</v>
      </c>
      <c r="AU714"/>
    </row>
    <row r="715" spans="1:47" x14ac:dyDescent="0.35">
      <c r="A715" s="84">
        <v>28642</v>
      </c>
      <c r="B715">
        <v>33.743341725000001</v>
      </c>
      <c r="C715">
        <v>49.308673020999997</v>
      </c>
      <c r="D715">
        <v>57.866537313000002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64.105080188000002</v>
      </c>
      <c r="N715">
        <v>81.462771035000003</v>
      </c>
      <c r="O715"/>
      <c r="P715"/>
      <c r="Q715">
        <v>41.478474237999997</v>
      </c>
      <c r="R715">
        <v>77.044413134999999</v>
      </c>
      <c r="S715">
        <v>57.728920328000001</v>
      </c>
      <c r="T715">
        <v>67.916519277999996</v>
      </c>
      <c r="U715"/>
      <c r="V715">
        <v>104.393448468</v>
      </c>
      <c r="W715"/>
      <c r="X715"/>
      <c r="Y715"/>
      <c r="Z715">
        <v>7.3709872289999998</v>
      </c>
      <c r="AA715"/>
      <c r="AB715"/>
      <c r="AC715">
        <v>84.308256396999994</v>
      </c>
      <c r="AD715">
        <v>62.676081918999998</v>
      </c>
      <c r="AE715"/>
      <c r="AF715">
        <v>49.568276036</v>
      </c>
      <c r="AG715"/>
      <c r="AH715"/>
      <c r="AI715">
        <v>64.292034435000005</v>
      </c>
      <c r="AJ715">
        <v>49.333097174000002</v>
      </c>
      <c r="AK715"/>
      <c r="AL715">
        <v>50.197309533999999</v>
      </c>
      <c r="AM715"/>
      <c r="AN715">
        <v>62.033436883999997</v>
      </c>
      <c r="AO715"/>
      <c r="AP715"/>
      <c r="AQ715"/>
      <c r="AR715">
        <v>52.988795736999997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34.373015588000001</v>
      </c>
      <c r="C716">
        <v>51.047861924999999</v>
      </c>
      <c r="D716">
        <v>59.056939806000003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64.971879935000004</v>
      </c>
      <c r="N716">
        <v>81.031927081999996</v>
      </c>
      <c r="O716"/>
      <c r="P716"/>
      <c r="Q716">
        <v>38.689579270000003</v>
      </c>
      <c r="R716">
        <v>76.983556562000004</v>
      </c>
      <c r="S716">
        <v>58.134246066999999</v>
      </c>
      <c r="T716">
        <v>68.977714891999995</v>
      </c>
      <c r="U716"/>
      <c r="V716">
        <v>106.002883203</v>
      </c>
      <c r="W716"/>
      <c r="X716"/>
      <c r="Y716"/>
      <c r="Z716">
        <v>7.4785923859999999</v>
      </c>
      <c r="AA716"/>
      <c r="AB716"/>
      <c r="AC716">
        <v>86.432863088999994</v>
      </c>
      <c r="AD716">
        <v>63.096726764000003</v>
      </c>
      <c r="AE716"/>
      <c r="AF716">
        <v>52.537047817000001</v>
      </c>
      <c r="AG716"/>
      <c r="AH716"/>
      <c r="AI716">
        <v>65.482627664999995</v>
      </c>
      <c r="AJ716">
        <v>49.333097174000002</v>
      </c>
      <c r="AK716"/>
      <c r="AL716">
        <v>50.530397755000003</v>
      </c>
      <c r="AM716"/>
      <c r="AN716">
        <v>61.984829464000001</v>
      </c>
      <c r="AO716"/>
      <c r="AP716"/>
      <c r="AQ716"/>
      <c r="AR716">
        <v>53.333625210000001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34.289139824000003</v>
      </c>
      <c r="C717">
        <v>51.091502292000001</v>
      </c>
      <c r="D717">
        <v>59.752410961999999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65.352890813000002</v>
      </c>
      <c r="N717">
        <v>81.660677840000005</v>
      </c>
      <c r="O717"/>
      <c r="P717"/>
      <c r="Q717">
        <v>42.594032224000003</v>
      </c>
      <c r="R717">
        <v>76.983556562000004</v>
      </c>
      <c r="S717">
        <v>58.479404332000001</v>
      </c>
      <c r="T717">
        <v>69.508312699000001</v>
      </c>
      <c r="U717"/>
      <c r="V717">
        <v>105.79807409199999</v>
      </c>
      <c r="W717"/>
      <c r="X717"/>
      <c r="Y717"/>
      <c r="Z717">
        <v>6.7868423199999999</v>
      </c>
      <c r="AA717"/>
      <c r="AB717"/>
      <c r="AC717">
        <v>86.239717029000005</v>
      </c>
      <c r="AD717">
        <v>63.938016454</v>
      </c>
      <c r="AE717"/>
      <c r="AF717">
        <v>51.943886380000002</v>
      </c>
      <c r="AG717"/>
      <c r="AH717"/>
      <c r="AI717">
        <v>64.292034435000005</v>
      </c>
      <c r="AJ717">
        <v>51.014907305000001</v>
      </c>
      <c r="AK717"/>
      <c r="AL717">
        <v>50.818284914000003</v>
      </c>
      <c r="AM717"/>
      <c r="AN717">
        <v>61.531562813000001</v>
      </c>
      <c r="AO717"/>
      <c r="AP717"/>
      <c r="AQ717"/>
      <c r="AR717">
        <v>54.540528367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35.030885843</v>
      </c>
      <c r="C718">
        <v>51.905841545000001</v>
      </c>
      <c r="D718">
        <v>60.045056090999999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66.219690560000004</v>
      </c>
      <c r="N718">
        <v>83.628275613</v>
      </c>
      <c r="O718"/>
      <c r="P718"/>
      <c r="Q718">
        <v>43.456054305000002</v>
      </c>
      <c r="R718">
        <v>78.322401030999998</v>
      </c>
      <c r="S718">
        <v>58.930840547999999</v>
      </c>
      <c r="T718">
        <v>69.508312699000001</v>
      </c>
      <c r="U718"/>
      <c r="V718">
        <v>106.543650167</v>
      </c>
      <c r="W718"/>
      <c r="X718"/>
      <c r="Y718"/>
      <c r="Z718">
        <v>7.4017309520000003</v>
      </c>
      <c r="AA718"/>
      <c r="AB718"/>
      <c r="AC718">
        <v>87.398593399999996</v>
      </c>
      <c r="AD718">
        <v>64.442790267999996</v>
      </c>
      <c r="AE718"/>
      <c r="AF718">
        <v>51.599774613000001</v>
      </c>
      <c r="AG718"/>
      <c r="AH718"/>
      <c r="AI718">
        <v>64.292034435000005</v>
      </c>
      <c r="AJ718">
        <v>51.575510682000001</v>
      </c>
      <c r="AK718"/>
      <c r="AL718">
        <v>51.245811404000001</v>
      </c>
      <c r="AM718"/>
      <c r="AN718">
        <v>61.952615436000002</v>
      </c>
      <c r="AO718"/>
      <c r="AP718"/>
      <c r="AQ718"/>
      <c r="AR718">
        <v>55.230187313000002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34.853771577000003</v>
      </c>
      <c r="C719">
        <v>53.046637674999999</v>
      </c>
      <c r="D719">
        <v>60.620822191999999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66.029185120999998</v>
      </c>
      <c r="N719">
        <v>83.372932238000004</v>
      </c>
      <c r="O719"/>
      <c r="P719"/>
      <c r="Q719">
        <v>43.811004574000002</v>
      </c>
      <c r="R719">
        <v>79.478675791000001</v>
      </c>
      <c r="S719">
        <v>59.030676862</v>
      </c>
      <c r="T719">
        <v>68.128758400999999</v>
      </c>
      <c r="U719"/>
      <c r="V719">
        <v>107.53858521399999</v>
      </c>
      <c r="W719"/>
      <c r="X719"/>
      <c r="Y719"/>
      <c r="Z719">
        <v>7.3479283740000003</v>
      </c>
      <c r="AA719"/>
      <c r="AB719"/>
      <c r="AC719">
        <v>88.460896746000003</v>
      </c>
      <c r="AD719">
        <v>64.526919237000001</v>
      </c>
      <c r="AE719"/>
      <c r="AF719">
        <v>51.600430367000001</v>
      </c>
      <c r="AG719"/>
      <c r="AH719"/>
      <c r="AI719">
        <v>64.88733105</v>
      </c>
      <c r="AJ719">
        <v>51.575510682000001</v>
      </c>
      <c r="AK719"/>
      <c r="AL719">
        <v>51.348947301999999</v>
      </c>
      <c r="AM719"/>
      <c r="AN719">
        <v>61.276472841</v>
      </c>
      <c r="AO719"/>
      <c r="AP719"/>
      <c r="AQ719"/>
      <c r="AR719">
        <v>55.632488365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34.850424597</v>
      </c>
      <c r="C720">
        <v>52.342484587000001</v>
      </c>
      <c r="D720">
        <v>60.353135025999997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66.314943279000005</v>
      </c>
      <c r="N720">
        <v>83.455360408000004</v>
      </c>
      <c r="O720"/>
      <c r="P720"/>
      <c r="Q720">
        <v>44.064540479999998</v>
      </c>
      <c r="R720">
        <v>79.965528325999998</v>
      </c>
      <c r="S720">
        <v>59.404256928000002</v>
      </c>
      <c r="T720">
        <v>68.553236647000006</v>
      </c>
      <c r="U720"/>
      <c r="V720">
        <v>110.249335867</v>
      </c>
      <c r="W720"/>
      <c r="X720"/>
      <c r="Y720"/>
      <c r="Z720">
        <v>7.6015701120000001</v>
      </c>
      <c r="AA720"/>
      <c r="AB720"/>
      <c r="AC720">
        <v>88.364323709999994</v>
      </c>
      <c r="AD720">
        <v>64.863435112999994</v>
      </c>
      <c r="AE720"/>
      <c r="AF720">
        <v>51.105514794000001</v>
      </c>
      <c r="AG720"/>
      <c r="AH720"/>
      <c r="AI720">
        <v>66.077924280000005</v>
      </c>
      <c r="AJ720">
        <v>52.136114059000001</v>
      </c>
      <c r="AK720"/>
      <c r="AL720">
        <v>51.670125349000003</v>
      </c>
      <c r="AM720"/>
      <c r="AN720">
        <v>64.157537809000004</v>
      </c>
      <c r="AO720"/>
      <c r="AP720"/>
      <c r="AQ720"/>
      <c r="AR720">
        <v>55.91984626</v>
      </c>
      <c r="AS720"/>
      <c r="AT720">
        <v>51.238844467</v>
      </c>
      <c r="AU720"/>
    </row>
    <row r="721" spans="1:47" x14ac:dyDescent="0.35">
      <c r="A721" s="84">
        <v>28825</v>
      </c>
      <c r="B721">
        <v>35.608651098000003</v>
      </c>
      <c r="C721">
        <v>54.472892854999998</v>
      </c>
      <c r="D721">
        <v>61.965791088000003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68.334300932000005</v>
      </c>
      <c r="N721">
        <v>83.702183783999999</v>
      </c>
      <c r="O721"/>
      <c r="P721"/>
      <c r="Q721">
        <v>44.774441017000001</v>
      </c>
      <c r="R721">
        <v>80.148098026</v>
      </c>
      <c r="S721">
        <v>60.391291437</v>
      </c>
      <c r="T721">
        <v>70.675627874</v>
      </c>
      <c r="U721"/>
      <c r="V721">
        <v>111.064333331</v>
      </c>
      <c r="W721"/>
      <c r="X721"/>
      <c r="Y721"/>
      <c r="Z721">
        <v>7.5708263889999996</v>
      </c>
      <c r="AA721"/>
      <c r="AB721"/>
      <c r="AC721">
        <v>93.868986500999995</v>
      </c>
      <c r="AD721">
        <v>65.452337896000003</v>
      </c>
      <c r="AE721"/>
      <c r="AF721">
        <v>51.440147975000002</v>
      </c>
      <c r="AG721"/>
      <c r="AH721"/>
      <c r="AI721">
        <v>68.459110741000003</v>
      </c>
      <c r="AJ721">
        <v>51.014907305000001</v>
      </c>
      <c r="AK721"/>
      <c r="AL721">
        <v>52.488313052999999</v>
      </c>
      <c r="AM721"/>
      <c r="AN721">
        <v>65.372724583999997</v>
      </c>
      <c r="AO721"/>
      <c r="AP721"/>
      <c r="AQ721"/>
      <c r="AR721">
        <v>55.804903101999997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35.589676363000002</v>
      </c>
      <c r="C722">
        <v>49.277869989999999</v>
      </c>
      <c r="D722">
        <v>62.498635731999997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65.733901691</v>
      </c>
      <c r="N722">
        <v>83.436077879999999</v>
      </c>
      <c r="O722"/>
      <c r="P722"/>
      <c r="Q722">
        <v>45.585755915999997</v>
      </c>
      <c r="R722">
        <v>79.296106092000002</v>
      </c>
      <c r="S722">
        <v>59.274051821999997</v>
      </c>
      <c r="T722">
        <v>65.794128051000001</v>
      </c>
      <c r="U722"/>
      <c r="V722">
        <v>111.725144849</v>
      </c>
      <c r="W722"/>
      <c r="X722"/>
      <c r="Y722"/>
      <c r="Z722">
        <v>7.4632198150000004</v>
      </c>
      <c r="AA722"/>
      <c r="AB722"/>
      <c r="AC722">
        <v>87.784885531</v>
      </c>
      <c r="AD722">
        <v>65.368208926999998</v>
      </c>
      <c r="AE722"/>
      <c r="AF722">
        <v>50.213924658000003</v>
      </c>
      <c r="AG722"/>
      <c r="AH722"/>
      <c r="AI722">
        <v>66.301160511000006</v>
      </c>
      <c r="AJ722">
        <v>50.454303928000002</v>
      </c>
      <c r="AK722"/>
      <c r="AL722">
        <v>51.535487635000003</v>
      </c>
      <c r="AM722"/>
      <c r="AN722">
        <v>62.839697442999999</v>
      </c>
      <c r="AO722"/>
      <c r="AP722"/>
      <c r="AQ722"/>
      <c r="AR722">
        <v>55.345130470999997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35.505620262000001</v>
      </c>
      <c r="C723">
        <v>51.621735057999999</v>
      </c>
      <c r="D723">
        <v>62.241361640999997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66.600701438000002</v>
      </c>
      <c r="N723">
        <v>78.715841349000002</v>
      </c>
      <c r="O723"/>
      <c r="P723"/>
      <c r="Q723">
        <v>46.244949271999999</v>
      </c>
      <c r="R723">
        <v>79.478675791000001</v>
      </c>
      <c r="S723">
        <v>59.898985773</v>
      </c>
      <c r="T723">
        <v>70.675627874</v>
      </c>
      <c r="U723"/>
      <c r="V723">
        <v>110.897106423</v>
      </c>
      <c r="W723"/>
      <c r="X723"/>
      <c r="Y723"/>
      <c r="Z723">
        <v>7.5631401040000004</v>
      </c>
      <c r="AA723"/>
      <c r="AB723"/>
      <c r="AC723">
        <v>90.488930402999998</v>
      </c>
      <c r="AD723">
        <v>65.284079958000007</v>
      </c>
      <c r="AE723"/>
      <c r="AF723">
        <v>53.657681109999999</v>
      </c>
      <c r="AG723"/>
      <c r="AH723"/>
      <c r="AI723">
        <v>65.631451819000006</v>
      </c>
      <c r="AJ723">
        <v>50.454303928000002</v>
      </c>
      <c r="AK723"/>
      <c r="AL723">
        <v>51.925647597999998</v>
      </c>
      <c r="AM723"/>
      <c r="AN723">
        <v>60.590924342000001</v>
      </c>
      <c r="AO723"/>
      <c r="AP723"/>
      <c r="AQ723"/>
      <c r="AR723">
        <v>55.91984626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35.930902748999998</v>
      </c>
      <c r="C724">
        <v>51.561763374000002</v>
      </c>
      <c r="D724">
        <v>61.549491623999998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67.276995745999997</v>
      </c>
      <c r="N724">
        <v>81.460803185000003</v>
      </c>
      <c r="O724"/>
      <c r="P724"/>
      <c r="Q724">
        <v>46.904142628000002</v>
      </c>
      <c r="R724">
        <v>80.574093988000001</v>
      </c>
      <c r="S724">
        <v>60.171934442999998</v>
      </c>
      <c r="T724">
        <v>71.630703925999995</v>
      </c>
      <c r="U724"/>
      <c r="V724">
        <v>113.449114706</v>
      </c>
      <c r="W724"/>
      <c r="X724"/>
      <c r="Y724"/>
      <c r="Z724">
        <v>7.8014092719999999</v>
      </c>
      <c r="AA724"/>
      <c r="AB724"/>
      <c r="AC724">
        <v>89.619773127000002</v>
      </c>
      <c r="AD724">
        <v>65.872982741000001</v>
      </c>
      <c r="AE724"/>
      <c r="AF724">
        <v>53.698930965999999</v>
      </c>
      <c r="AG724"/>
      <c r="AH724"/>
      <c r="AI724">
        <v>66.301160511000006</v>
      </c>
      <c r="AJ724">
        <v>51.014907305000001</v>
      </c>
      <c r="AK724"/>
      <c r="AL724">
        <v>52.259555403</v>
      </c>
      <c r="AM724"/>
      <c r="AN724">
        <v>67.731154863</v>
      </c>
      <c r="AO724"/>
      <c r="AP724"/>
      <c r="AQ724"/>
      <c r="AR724">
        <v>55.977317839000001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36.050584157000003</v>
      </c>
      <c r="C725">
        <v>53.609448061000002</v>
      </c>
      <c r="D725">
        <v>63.545348173000001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67.658006623999995</v>
      </c>
      <c r="N725">
        <v>81.424637042000001</v>
      </c>
      <c r="O725"/>
      <c r="P725"/>
      <c r="Q725">
        <v>47.106971352999999</v>
      </c>
      <c r="R725">
        <v>79.174392956000005</v>
      </c>
      <c r="S725">
        <v>60.033076035000001</v>
      </c>
      <c r="T725">
        <v>71.524584364999996</v>
      </c>
      <c r="U725"/>
      <c r="V725">
        <v>113.91008465100001</v>
      </c>
      <c r="W725"/>
      <c r="X725"/>
      <c r="Y725"/>
      <c r="Z725">
        <v>7.8321544129999996</v>
      </c>
      <c r="AA725"/>
      <c r="AB725"/>
      <c r="AC725">
        <v>90.006065246999995</v>
      </c>
      <c r="AD725">
        <v>66.125369648000003</v>
      </c>
      <c r="AE725"/>
      <c r="AF725">
        <v>52.891069395999999</v>
      </c>
      <c r="AG725"/>
      <c r="AH725"/>
      <c r="AI725">
        <v>68.310286586999993</v>
      </c>
      <c r="AJ725">
        <v>51.575510682000001</v>
      </c>
      <c r="AK725"/>
      <c r="AL725">
        <v>52.210163152</v>
      </c>
      <c r="AM725"/>
      <c r="AN725">
        <v>66.253259627999995</v>
      </c>
      <c r="AO725"/>
      <c r="AP725"/>
      <c r="AQ725"/>
      <c r="AR725">
        <v>57.241692573999998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36.058364564000001</v>
      </c>
      <c r="C726">
        <v>53.006000350000001</v>
      </c>
      <c r="D726">
        <v>62.649149072999997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67.943764782000002</v>
      </c>
      <c r="N726">
        <v>83.185452132999998</v>
      </c>
      <c r="O726"/>
      <c r="P726"/>
      <c r="Q726">
        <v>46.752021083999999</v>
      </c>
      <c r="R726">
        <v>81.486942485</v>
      </c>
      <c r="S726">
        <v>60.567109985999998</v>
      </c>
      <c r="T726">
        <v>72.585779978999994</v>
      </c>
      <c r="U726"/>
      <c r="V726">
        <v>115.093765968</v>
      </c>
      <c r="W726"/>
      <c r="X726"/>
      <c r="Y726"/>
      <c r="Z726">
        <v>7.6784315459999997</v>
      </c>
      <c r="AA726"/>
      <c r="AB726"/>
      <c r="AC726">
        <v>87.881458554999995</v>
      </c>
      <c r="AD726">
        <v>67.555562121999998</v>
      </c>
      <c r="AE726"/>
      <c r="AF726">
        <v>51.545564243000001</v>
      </c>
      <c r="AG726"/>
      <c r="AH726"/>
      <c r="AI726">
        <v>67.640577895000007</v>
      </c>
      <c r="AJ726">
        <v>52.696717436</v>
      </c>
      <c r="AK726"/>
      <c r="AL726">
        <v>52.650722676999997</v>
      </c>
      <c r="AM726"/>
      <c r="AN726">
        <v>66.307202086999993</v>
      </c>
      <c r="AO726"/>
      <c r="AP726"/>
      <c r="AQ726"/>
      <c r="AR726">
        <v>57.816408363000001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37.108927737000002</v>
      </c>
      <c r="C727">
        <v>54.988917190999999</v>
      </c>
      <c r="D727">
        <v>63.061820230999999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68.715311810000003</v>
      </c>
      <c r="N727">
        <v>84.213175285000005</v>
      </c>
      <c r="O727"/>
      <c r="P727"/>
      <c r="Q727">
        <v>46.802728266000003</v>
      </c>
      <c r="R727">
        <v>82.095508147000004</v>
      </c>
      <c r="S727">
        <v>60.846775174000001</v>
      </c>
      <c r="T727">
        <v>73.753095153999993</v>
      </c>
      <c r="U727"/>
      <c r="V727">
        <v>113.88601308299999</v>
      </c>
      <c r="W727"/>
      <c r="X727"/>
      <c r="Y727"/>
      <c r="Z727">
        <v>7.6400015379999999</v>
      </c>
      <c r="AA727"/>
      <c r="AB727"/>
      <c r="AC727">
        <v>87.398593399999996</v>
      </c>
      <c r="AD727">
        <v>67.807949029</v>
      </c>
      <c r="AE727"/>
      <c r="AF727">
        <v>53.185865548000002</v>
      </c>
      <c r="AG727"/>
      <c r="AH727"/>
      <c r="AI727">
        <v>66.970869203000007</v>
      </c>
      <c r="AJ727">
        <v>52.136114059000001</v>
      </c>
      <c r="AK727"/>
      <c r="AL727">
        <v>52.913082789999997</v>
      </c>
      <c r="AM727"/>
      <c r="AN727">
        <v>65.759379585999994</v>
      </c>
      <c r="AO727"/>
      <c r="AP727"/>
      <c r="AQ727"/>
      <c r="AR727">
        <v>59.138254678000003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37.477523325</v>
      </c>
      <c r="C728">
        <v>54.086657123000002</v>
      </c>
      <c r="D728">
        <v>62.448256401000002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68.715311810000003</v>
      </c>
      <c r="N728">
        <v>83.740590448999995</v>
      </c>
      <c r="O728"/>
      <c r="P728"/>
      <c r="Q728">
        <v>47.766164709000002</v>
      </c>
      <c r="R728">
        <v>83.921205142000005</v>
      </c>
      <c r="S728">
        <v>60.938702034999999</v>
      </c>
      <c r="T728">
        <v>72.904138662999998</v>
      </c>
      <c r="U728"/>
      <c r="V728">
        <v>111.632606251</v>
      </c>
      <c r="W728"/>
      <c r="X728"/>
      <c r="Y728"/>
      <c r="Z728">
        <v>7.7629792640000002</v>
      </c>
      <c r="AA728"/>
      <c r="AB728"/>
      <c r="AC728">
        <v>86.722582184000004</v>
      </c>
      <c r="AD728">
        <v>68.312722843000003</v>
      </c>
      <c r="AE728"/>
      <c r="AF728">
        <v>51.135511469000001</v>
      </c>
      <c r="AG728"/>
      <c r="AH728"/>
      <c r="AI728">
        <v>68.310286586999993</v>
      </c>
      <c r="AJ728">
        <v>53.257320813</v>
      </c>
      <c r="AK728"/>
      <c r="AL728">
        <v>52.969607994999997</v>
      </c>
      <c r="AM728"/>
      <c r="AN728">
        <v>62.376810826000003</v>
      </c>
      <c r="AO728"/>
      <c r="AP728"/>
      <c r="AQ728"/>
      <c r="AR728">
        <v>58.046294678999999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37.540769656999998</v>
      </c>
      <c r="C729">
        <v>54.339740964999997</v>
      </c>
      <c r="D729">
        <v>63.865070455000001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69.105847959000002</v>
      </c>
      <c r="N729">
        <v>84.596307637999999</v>
      </c>
      <c r="O729"/>
      <c r="P729"/>
      <c r="Q729">
        <v>47.208385714999999</v>
      </c>
      <c r="R729">
        <v>83.921205142000005</v>
      </c>
      <c r="S729">
        <v>61.001110154999999</v>
      </c>
      <c r="T729">
        <v>70.357269189999997</v>
      </c>
      <c r="U729"/>
      <c r="V729">
        <v>113.44657512400001</v>
      </c>
      <c r="W729"/>
      <c r="X729"/>
      <c r="Y729"/>
      <c r="Z729">
        <v>7.809095557</v>
      </c>
      <c r="AA729"/>
      <c r="AB729"/>
      <c r="AC729">
        <v>93.868986500999995</v>
      </c>
      <c r="AD729">
        <v>69.322270470999996</v>
      </c>
      <c r="AE729"/>
      <c r="AF729">
        <v>52.03102835</v>
      </c>
      <c r="AG729"/>
      <c r="AH729"/>
      <c r="AI729">
        <v>67.640577895000007</v>
      </c>
      <c r="AJ729">
        <v>55.499734320999998</v>
      </c>
      <c r="AK729"/>
      <c r="AL729">
        <v>53.073970275000001</v>
      </c>
      <c r="AM729"/>
      <c r="AN729">
        <v>70.535131759999999</v>
      </c>
      <c r="AO729"/>
      <c r="AP729"/>
      <c r="AQ729"/>
      <c r="AR729">
        <v>59.540555730000001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37.904339686999997</v>
      </c>
      <c r="C730">
        <v>55.076727749</v>
      </c>
      <c r="D730">
        <v>62.656915228999999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69.201100679000007</v>
      </c>
      <c r="N730">
        <v>83.344663561000004</v>
      </c>
      <c r="O730"/>
      <c r="P730"/>
      <c r="Q730">
        <v>46.954849809000002</v>
      </c>
      <c r="R730">
        <v>82.704073808999993</v>
      </c>
      <c r="S730">
        <v>60.842058100999999</v>
      </c>
      <c r="T730">
        <v>70.145030066999993</v>
      </c>
      <c r="U730"/>
      <c r="V730">
        <v>111.846013013</v>
      </c>
      <c r="W730"/>
      <c r="X730"/>
      <c r="Y730"/>
      <c r="Z730">
        <v>8.1088535880000006</v>
      </c>
      <c r="AA730"/>
      <c r="AB730"/>
      <c r="AC730">
        <v>95.607301073000002</v>
      </c>
      <c r="AD730">
        <v>68.060335936000001</v>
      </c>
      <c r="AE730"/>
      <c r="AF730">
        <v>54.235594722000002</v>
      </c>
      <c r="AG730"/>
      <c r="AH730"/>
      <c r="AI730">
        <v>68.979995278999994</v>
      </c>
      <c r="AJ730">
        <v>57.742147828999997</v>
      </c>
      <c r="AK730"/>
      <c r="AL730">
        <v>52.965246669999999</v>
      </c>
      <c r="AM730"/>
      <c r="AN730">
        <v>68.298033115999999</v>
      </c>
      <c r="AO730"/>
      <c r="AP730"/>
      <c r="AQ730"/>
      <c r="AR730">
        <v>60.057799940000002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37.195641215999999</v>
      </c>
      <c r="C731">
        <v>53.939385012000002</v>
      </c>
      <c r="D731">
        <v>64.894754773000003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68.620059089999998</v>
      </c>
      <c r="N731">
        <v>82.531762907000001</v>
      </c>
      <c r="O731"/>
      <c r="P731"/>
      <c r="Q731">
        <v>47.411214440000002</v>
      </c>
      <c r="R731">
        <v>81.973795019999997</v>
      </c>
      <c r="S731">
        <v>61.070057147999997</v>
      </c>
      <c r="T731">
        <v>70.357269189999997</v>
      </c>
      <c r="U731"/>
      <c r="V731">
        <v>114.34502876800001</v>
      </c>
      <c r="W731"/>
      <c r="X731"/>
      <c r="Y731"/>
      <c r="Z731">
        <v>8.0012484320000006</v>
      </c>
      <c r="AA731"/>
      <c r="AB731"/>
      <c r="AC731">
        <v>94.834716822000004</v>
      </c>
      <c r="AD731">
        <v>69.490528409000007</v>
      </c>
      <c r="AE731"/>
      <c r="AF731">
        <v>50.942404592000003</v>
      </c>
      <c r="AG731"/>
      <c r="AH731"/>
      <c r="AI731">
        <v>68.310286586999993</v>
      </c>
      <c r="AJ731">
        <v>54.939130943999999</v>
      </c>
      <c r="AK731"/>
      <c r="AL731">
        <v>53.084305759000003</v>
      </c>
      <c r="AM731"/>
      <c r="AN731">
        <v>69.042880522999994</v>
      </c>
      <c r="AO731"/>
      <c r="AP731"/>
      <c r="AQ731"/>
      <c r="AR731">
        <v>58.621010468000001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37.023564387</v>
      </c>
      <c r="C732">
        <v>53.827864587999997</v>
      </c>
      <c r="D732">
        <v>64.196262864999994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69.391606117999999</v>
      </c>
      <c r="N732">
        <v>82.244679297999994</v>
      </c>
      <c r="O732"/>
      <c r="P732"/>
      <c r="Q732">
        <v>48.577479607999997</v>
      </c>
      <c r="R732">
        <v>82.338934409999993</v>
      </c>
      <c r="S732">
        <v>61.475640847000001</v>
      </c>
      <c r="T732">
        <v>71.312345242000006</v>
      </c>
      <c r="U732"/>
      <c r="V732">
        <v>108.08851599800001</v>
      </c>
      <c r="W732"/>
      <c r="X732"/>
      <c r="Y732"/>
      <c r="Z732">
        <v>8.0396784399999994</v>
      </c>
      <c r="AA732"/>
      <c r="AB732"/>
      <c r="AC732">
        <v>95.414155002000001</v>
      </c>
      <c r="AD732">
        <v>70.331818099000003</v>
      </c>
      <c r="AE732"/>
      <c r="AF732">
        <v>52.917943424000001</v>
      </c>
      <c r="AG732"/>
      <c r="AH732"/>
      <c r="AI732">
        <v>69.649703970999994</v>
      </c>
      <c r="AJ732">
        <v>57.181544451999997</v>
      </c>
      <c r="AK732"/>
      <c r="AL732">
        <v>53.391149669000001</v>
      </c>
      <c r="AM732"/>
      <c r="AN732">
        <v>69.741097750999998</v>
      </c>
      <c r="AO732"/>
      <c r="AP732"/>
      <c r="AQ732"/>
      <c r="AR732">
        <v>59.080783099000001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40.057977618000002</v>
      </c>
      <c r="C733">
        <v>55.835073108000003</v>
      </c>
      <c r="D733">
        <v>65.438918579000003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70.163153144999995</v>
      </c>
      <c r="N733">
        <v>80.700735756</v>
      </c>
      <c r="O733"/>
      <c r="P733"/>
      <c r="Q733">
        <v>48.222529340000001</v>
      </c>
      <c r="R733">
        <v>82.217221283000001</v>
      </c>
      <c r="S733">
        <v>61.741699177999998</v>
      </c>
      <c r="T733">
        <v>71.736823487999999</v>
      </c>
      <c r="U733"/>
      <c r="V733">
        <v>112.69071664499999</v>
      </c>
      <c r="W733"/>
      <c r="X733"/>
      <c r="Y733"/>
      <c r="Z733">
        <v>7.7322341239999997</v>
      </c>
      <c r="AA733"/>
      <c r="AB733"/>
      <c r="AC733">
        <v>98.311345944999999</v>
      </c>
      <c r="AD733">
        <v>70.079431192000001</v>
      </c>
      <c r="AE733"/>
      <c r="AF733">
        <v>55.317226494000003</v>
      </c>
      <c r="AG733"/>
      <c r="AH733"/>
      <c r="AI733">
        <v>66.301160511000006</v>
      </c>
      <c r="AJ733">
        <v>56.060337697999998</v>
      </c>
      <c r="AK733"/>
      <c r="AL733">
        <v>53.599702147999999</v>
      </c>
      <c r="AM733"/>
      <c r="AN733">
        <v>69.61237362</v>
      </c>
      <c r="AO733"/>
      <c r="AP733"/>
      <c r="AQ733"/>
      <c r="AR733">
        <v>60.747458887000001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37.969392141999997</v>
      </c>
      <c r="C734">
        <v>55.372013703</v>
      </c>
      <c r="D734">
        <v>66.442025497000003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68.16119166</v>
      </c>
      <c r="N734">
        <v>83.394843245000004</v>
      </c>
      <c r="O734"/>
      <c r="P734"/>
      <c r="Q734">
        <v>49.591623233</v>
      </c>
      <c r="R734">
        <v>81.730510746999997</v>
      </c>
      <c r="S734">
        <v>61.813548130999997</v>
      </c>
      <c r="T734">
        <v>71.206225681000006</v>
      </c>
      <c r="U734"/>
      <c r="V734">
        <v>112.95075410299999</v>
      </c>
      <c r="W734"/>
      <c r="X734"/>
      <c r="Y734"/>
      <c r="Z734">
        <v>7.8708551980000001</v>
      </c>
      <c r="AA734"/>
      <c r="AB734"/>
      <c r="AC734">
        <v>97.386659171000005</v>
      </c>
      <c r="AD734">
        <v>70.584205006000005</v>
      </c>
      <c r="AE734"/>
      <c r="AF734">
        <v>54.504220466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53.736982234999999</v>
      </c>
      <c r="AM734"/>
      <c r="AN734">
        <v>71.702825622999995</v>
      </c>
      <c r="AO734"/>
      <c r="AP734"/>
      <c r="AQ734"/>
      <c r="AR734">
        <v>60.057799940000002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37.758010036000002</v>
      </c>
      <c r="C735">
        <v>54.117760214999997</v>
      </c>
      <c r="D735">
        <v>67.273285303999998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67.578617373</v>
      </c>
      <c r="N735">
        <v>82.824126531000005</v>
      </c>
      <c r="O735"/>
      <c r="P735"/>
      <c r="Q735">
        <v>49.135258602</v>
      </c>
      <c r="R735">
        <v>81.487023621999995</v>
      </c>
      <c r="S735">
        <v>62.103721110999999</v>
      </c>
      <c r="T735">
        <v>69.614432260000001</v>
      </c>
      <c r="U735"/>
      <c r="V735">
        <v>112.836239922</v>
      </c>
      <c r="W735"/>
      <c r="X735"/>
      <c r="Y735"/>
      <c r="Z735">
        <v>7.5785091480000002</v>
      </c>
      <c r="AA735"/>
      <c r="AB735"/>
      <c r="AC735">
        <v>98.970939756999996</v>
      </c>
      <c r="AD735">
        <v>73.192203046000003</v>
      </c>
      <c r="AE735"/>
      <c r="AF735">
        <v>52.397302713999999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53.845745407999999</v>
      </c>
      <c r="AM735"/>
      <c r="AN735">
        <v>69.950485158000006</v>
      </c>
      <c r="AO735"/>
      <c r="AP735"/>
      <c r="AQ735"/>
      <c r="AR735">
        <v>59.598027309000003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39.216872934999998</v>
      </c>
      <c r="C736">
        <v>54.949202669999998</v>
      </c>
      <c r="D736">
        <v>69.754431917000005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67.611438458999999</v>
      </c>
      <c r="N736">
        <v>85.810521456000004</v>
      </c>
      <c r="O736"/>
      <c r="P736"/>
      <c r="Q736">
        <v>50.200109406999999</v>
      </c>
      <c r="R736">
        <v>82.055160240999996</v>
      </c>
      <c r="S736">
        <v>61.799879560000001</v>
      </c>
      <c r="T736">
        <v>69.296073575999998</v>
      </c>
      <c r="U736"/>
      <c r="V736">
        <v>113.697017988</v>
      </c>
      <c r="W736"/>
      <c r="X736"/>
      <c r="Y736"/>
      <c r="Z736">
        <v>7.7134380939999998</v>
      </c>
      <c r="AA736"/>
      <c r="AB736"/>
      <c r="AC736">
        <v>101.39395711500001</v>
      </c>
      <c r="AD736">
        <v>71.257236758000005</v>
      </c>
      <c r="AE736"/>
      <c r="AF736">
        <v>53.566800688000001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53.841843826000002</v>
      </c>
      <c r="AM736"/>
      <c r="AN736">
        <v>70.828536305</v>
      </c>
      <c r="AO736"/>
      <c r="AP736"/>
      <c r="AQ736"/>
      <c r="AR736">
        <v>60.402629413</v>
      </c>
      <c r="AS736"/>
      <c r="AT736">
        <v>51.432203461</v>
      </c>
      <c r="AU736"/>
    </row>
    <row r="737" spans="1:47" x14ac:dyDescent="0.35">
      <c r="A737" s="84">
        <v>29312</v>
      </c>
      <c r="B737">
        <v>37.956914261999998</v>
      </c>
      <c r="C737">
        <v>53.214657699</v>
      </c>
      <c r="D737">
        <v>66.719627525999996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67.455538297999993</v>
      </c>
      <c r="N737">
        <v>82.655083871000002</v>
      </c>
      <c r="O737"/>
      <c r="P737"/>
      <c r="Q737">
        <v>50.453645313000003</v>
      </c>
      <c r="R737">
        <v>82.055160240999996</v>
      </c>
      <c r="S737">
        <v>61.090627337000001</v>
      </c>
      <c r="T737">
        <v>67.279801910000003</v>
      </c>
      <c r="U737"/>
      <c r="V737">
        <v>115.642104231</v>
      </c>
      <c r="W737"/>
      <c r="X737"/>
      <c r="Y737"/>
      <c r="Z737">
        <v>7.6684617790000003</v>
      </c>
      <c r="AA737"/>
      <c r="AB737"/>
      <c r="AC737">
        <v>99.716483557999993</v>
      </c>
      <c r="AD737">
        <v>72.519171294000003</v>
      </c>
      <c r="AE737"/>
      <c r="AF737">
        <v>54.436856124000002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53.201258369000001</v>
      </c>
      <c r="AM737"/>
      <c r="AN737">
        <v>69.713745111999998</v>
      </c>
      <c r="AO737"/>
      <c r="AP737"/>
      <c r="AQ737"/>
      <c r="AR737">
        <v>59.540555730000001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37.857895259000003</v>
      </c>
      <c r="C738">
        <v>53.296954618000001</v>
      </c>
      <c r="D738">
        <v>68.989663070000006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66.684242761999997</v>
      </c>
      <c r="N738">
        <v>82.151331212000002</v>
      </c>
      <c r="O738"/>
      <c r="P738"/>
      <c r="Q738">
        <v>49.185965783</v>
      </c>
      <c r="R738">
        <v>80.026100892000002</v>
      </c>
      <c r="S738">
        <v>60.106722443000002</v>
      </c>
      <c r="T738">
        <v>67.385921472000007</v>
      </c>
      <c r="U738"/>
      <c r="V738">
        <v>115.23919952</v>
      </c>
      <c r="W738"/>
      <c r="X738"/>
      <c r="Y738"/>
      <c r="Z738">
        <v>7.8258788829999997</v>
      </c>
      <c r="AA738"/>
      <c r="AB738"/>
      <c r="AC738">
        <v>97.386659171000005</v>
      </c>
      <c r="AD738">
        <v>72.01439748</v>
      </c>
      <c r="AE738"/>
      <c r="AF738">
        <v>52.737113002999997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52.371992507000002</v>
      </c>
      <c r="AM738"/>
      <c r="AN738">
        <v>69.195480713999999</v>
      </c>
      <c r="AO738"/>
      <c r="AP738"/>
      <c r="AQ738"/>
      <c r="AR738">
        <v>45.977263112000003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38.313629331000001</v>
      </c>
      <c r="C739">
        <v>52.662653521000003</v>
      </c>
      <c r="D739">
        <v>69.721132932000003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67.069890529999995</v>
      </c>
      <c r="N739">
        <v>83.283977981999996</v>
      </c>
      <c r="O739"/>
      <c r="P739"/>
      <c r="Q739">
        <v>51.873446387999998</v>
      </c>
      <c r="R739">
        <v>80.431912764000003</v>
      </c>
      <c r="S739">
        <v>59.571605642000002</v>
      </c>
      <c r="T739">
        <v>67.492041033000007</v>
      </c>
      <c r="U739"/>
      <c r="V739">
        <v>115.188728408</v>
      </c>
      <c r="W739"/>
      <c r="X739"/>
      <c r="Y739"/>
      <c r="Z739">
        <v>7.7134380939999998</v>
      </c>
      <c r="AA739"/>
      <c r="AB739"/>
      <c r="AC739">
        <v>96.547922399000001</v>
      </c>
      <c r="AD739">
        <v>71.257236758000005</v>
      </c>
      <c r="AE739"/>
      <c r="AF739">
        <v>51.990432538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52.160944299000001</v>
      </c>
      <c r="AM739"/>
      <c r="AN739">
        <v>70.698952078000005</v>
      </c>
      <c r="AO739"/>
      <c r="AP739"/>
      <c r="AQ739"/>
      <c r="AR739">
        <v>59.253197835999998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37.094722040999997</v>
      </c>
      <c r="C740">
        <v>52.300417838000001</v>
      </c>
      <c r="D740">
        <v>68.930704852999995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66.487316242000006</v>
      </c>
      <c r="N740">
        <v>82.147647130999999</v>
      </c>
      <c r="O740"/>
      <c r="P740"/>
      <c r="Q740">
        <v>55.828606522999998</v>
      </c>
      <c r="R740">
        <v>81.162374129</v>
      </c>
      <c r="S740">
        <v>59.222841117000002</v>
      </c>
      <c r="T740">
        <v>66.006367174000005</v>
      </c>
      <c r="U740"/>
      <c r="V740">
        <v>114.38724541400001</v>
      </c>
      <c r="W740"/>
      <c r="X740"/>
      <c r="Y740"/>
      <c r="Z740">
        <v>7.4435802019999997</v>
      </c>
      <c r="AA740"/>
      <c r="AB740"/>
      <c r="AC740">
        <v>93.752133134000005</v>
      </c>
      <c r="AD740">
        <v>71.173107788999999</v>
      </c>
      <c r="AE740"/>
      <c r="AF740">
        <v>52.351102224000002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51.7864717</v>
      </c>
      <c r="AM740"/>
      <c r="AN740">
        <v>70.171895980000002</v>
      </c>
      <c r="AO740"/>
      <c r="AP740"/>
      <c r="AQ740"/>
      <c r="AR740">
        <v>60.115271518999997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38.12502585</v>
      </c>
      <c r="C741">
        <v>53.021177158999997</v>
      </c>
      <c r="D741">
        <v>68.621218869000003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67.767338620999993</v>
      </c>
      <c r="N741">
        <v>81.867352255</v>
      </c>
      <c r="O741"/>
      <c r="P741"/>
      <c r="Q741">
        <v>50.960717125999999</v>
      </c>
      <c r="R741">
        <v>81.162374129</v>
      </c>
      <c r="S741">
        <v>59.110230270999999</v>
      </c>
      <c r="T741">
        <v>64.945171560000006</v>
      </c>
      <c r="U741"/>
      <c r="V741">
        <v>111.535383102</v>
      </c>
      <c r="W741"/>
      <c r="X741"/>
      <c r="Y741"/>
      <c r="Z741">
        <v>7.6234854639999998</v>
      </c>
      <c r="AA741"/>
      <c r="AB741"/>
      <c r="AC741">
        <v>97.293466199999997</v>
      </c>
      <c r="AD741">
        <v>69.069883563999994</v>
      </c>
      <c r="AE741"/>
      <c r="AF741">
        <v>46.953553264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51.752736753999997</v>
      </c>
      <c r="AM741"/>
      <c r="AN741">
        <v>67.614933093999994</v>
      </c>
      <c r="AO741"/>
      <c r="AP741"/>
      <c r="AQ741"/>
      <c r="AR741">
        <v>58.333652573000002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36.956670664000001</v>
      </c>
      <c r="C742">
        <v>51.291917376999997</v>
      </c>
      <c r="D742">
        <v>71.164122098000007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65.683199619999996</v>
      </c>
      <c r="N742">
        <v>82.438934101000001</v>
      </c>
      <c r="O742"/>
      <c r="P742"/>
      <c r="Q742">
        <v>50.808595582000002</v>
      </c>
      <c r="R742">
        <v>79.620289021000005</v>
      </c>
      <c r="S742">
        <v>58.967880031</v>
      </c>
      <c r="T742">
        <v>63.777856385</v>
      </c>
      <c r="U742"/>
      <c r="V742">
        <v>112.87749124</v>
      </c>
      <c r="W742"/>
      <c r="X742"/>
      <c r="Y742"/>
      <c r="Z742">
        <v>7.4210920439999999</v>
      </c>
      <c r="AA742"/>
      <c r="AB742"/>
      <c r="AC742">
        <v>91.422308758</v>
      </c>
      <c r="AD742">
        <v>70.163560161000007</v>
      </c>
      <c r="AE742"/>
      <c r="AF742">
        <v>47.942409726000001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51.604167326999999</v>
      </c>
      <c r="AM742"/>
      <c r="AN742">
        <v>67.308168862000002</v>
      </c>
      <c r="AO742"/>
      <c r="AP742"/>
      <c r="AQ742"/>
      <c r="AR742">
        <v>57.529050468999998</v>
      </c>
      <c r="AS742"/>
      <c r="AT742">
        <v>49.159194112999998</v>
      </c>
      <c r="AU742"/>
    </row>
    <row r="743" spans="1:47" x14ac:dyDescent="0.35">
      <c r="A743" s="84">
        <v>29495</v>
      </c>
      <c r="B743">
        <v>37.601833093000003</v>
      </c>
      <c r="C743">
        <v>50.957891922999998</v>
      </c>
      <c r="D743">
        <v>69.442584848999999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65.773457608000001</v>
      </c>
      <c r="N743">
        <v>82.993665414000006</v>
      </c>
      <c r="O743"/>
      <c r="P743"/>
      <c r="Q743">
        <v>51.011424306999999</v>
      </c>
      <c r="R743">
        <v>79.295639527000006</v>
      </c>
      <c r="S743">
        <v>59.433495864999998</v>
      </c>
      <c r="T743">
        <v>63.565617262000004</v>
      </c>
      <c r="U743"/>
      <c r="V743">
        <v>109.29754932900001</v>
      </c>
      <c r="W743"/>
      <c r="X743"/>
      <c r="Y743"/>
      <c r="Z743">
        <v>7.5335328329999998</v>
      </c>
      <c r="AA743"/>
      <c r="AB743"/>
      <c r="AC743">
        <v>92.354238502000001</v>
      </c>
      <c r="AD743">
        <v>70.584205006000005</v>
      </c>
      <c r="AE743"/>
      <c r="AF743">
        <v>46.838697414000002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52.060570470999998</v>
      </c>
      <c r="AM743"/>
      <c r="AN743">
        <v>71.331329509</v>
      </c>
      <c r="AO743"/>
      <c r="AP743"/>
      <c r="AQ743"/>
      <c r="AR743">
        <v>58.161237837000002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37.975665057000001</v>
      </c>
      <c r="C744">
        <v>51.057105917999998</v>
      </c>
      <c r="D744">
        <v>70.655480193000002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66.364237166999999</v>
      </c>
      <c r="N744">
        <v>83.093646849999999</v>
      </c>
      <c r="O744"/>
      <c r="P744"/>
      <c r="Q744">
        <v>51.214253032000002</v>
      </c>
      <c r="R744">
        <v>78.808665278000007</v>
      </c>
      <c r="S744">
        <v>60.077233905</v>
      </c>
      <c r="T744">
        <v>63.565617262000004</v>
      </c>
      <c r="U744"/>
      <c r="V744">
        <v>110.13211712899999</v>
      </c>
      <c r="W744"/>
      <c r="X744"/>
      <c r="Y744"/>
      <c r="Z744">
        <v>7.5110446749999999</v>
      </c>
      <c r="AA744"/>
      <c r="AB744"/>
      <c r="AC744">
        <v>96.920694294</v>
      </c>
      <c r="AD744">
        <v>69.658786347000003</v>
      </c>
      <c r="AE744"/>
      <c r="AF744">
        <v>48.700464304999997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52.610089537</v>
      </c>
      <c r="AM744"/>
      <c r="AN744">
        <v>70.277469371999999</v>
      </c>
      <c r="AO744"/>
      <c r="AP744"/>
      <c r="AQ744"/>
      <c r="AR744">
        <v>58.391124152000003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38.639314487</v>
      </c>
      <c r="C745">
        <v>49.533598476999998</v>
      </c>
      <c r="D745">
        <v>67.878416623999996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66.372442438999997</v>
      </c>
      <c r="N745">
        <v>81.716525493999995</v>
      </c>
      <c r="O745"/>
      <c r="P745"/>
      <c r="Q745">
        <v>52.025567930999998</v>
      </c>
      <c r="R745">
        <v>80.107263261</v>
      </c>
      <c r="S745">
        <v>60.256439350999997</v>
      </c>
      <c r="T745">
        <v>63.141139017</v>
      </c>
      <c r="U745"/>
      <c r="V745">
        <v>114.96804252299999</v>
      </c>
      <c r="W745"/>
      <c r="X745"/>
      <c r="Y745"/>
      <c r="Z745">
        <v>7.218698625</v>
      </c>
      <c r="AA745"/>
      <c r="AB745"/>
      <c r="AC745">
        <v>95.522799661999997</v>
      </c>
      <c r="AD745">
        <v>70.668333974999996</v>
      </c>
      <c r="AE745"/>
      <c r="AF745">
        <v>47.389277905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52.715799007000001</v>
      </c>
      <c r="AM745"/>
      <c r="AN745">
        <v>71.201753582999999</v>
      </c>
      <c r="AO745"/>
      <c r="AP745"/>
      <c r="AQ745"/>
      <c r="AR745">
        <v>57.069277837999998</v>
      </c>
      <c r="AS745"/>
      <c r="AT745">
        <v>50.958126870000001</v>
      </c>
      <c r="AU745"/>
    </row>
    <row r="746" spans="1:47" x14ac:dyDescent="0.35">
      <c r="A746" s="84">
        <v>29587</v>
      </c>
      <c r="B746">
        <v>36.902053193999997</v>
      </c>
      <c r="C746">
        <v>49.974178672000001</v>
      </c>
      <c r="D746">
        <v>68.093692047000005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65.223704407</v>
      </c>
      <c r="N746">
        <v>81.334271306000005</v>
      </c>
      <c r="O746"/>
      <c r="P746"/>
      <c r="Q746">
        <v>50.808595582000002</v>
      </c>
      <c r="R746">
        <v>79.782613768000004</v>
      </c>
      <c r="S746">
        <v>59.980913285</v>
      </c>
      <c r="T746">
        <v>63.035019454999997</v>
      </c>
      <c r="U746"/>
      <c r="V746">
        <v>110.68852147299999</v>
      </c>
      <c r="W746"/>
      <c r="X746"/>
      <c r="Y746"/>
      <c r="Z746">
        <v>7.8258788829999997</v>
      </c>
      <c r="AA746"/>
      <c r="AB746"/>
      <c r="AC746">
        <v>94.785550830000005</v>
      </c>
      <c r="AD746">
        <v>70.752462944000001</v>
      </c>
      <c r="AE746"/>
      <c r="AF746">
        <v>46.665560442999997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52.467019071000003</v>
      </c>
      <c r="AM746"/>
      <c r="AN746">
        <v>69.623092709999995</v>
      </c>
      <c r="AO746"/>
      <c r="AP746"/>
      <c r="AQ746"/>
      <c r="AR746">
        <v>57.758936783999999</v>
      </c>
      <c r="AS746"/>
      <c r="AT746">
        <v>50.63586188</v>
      </c>
      <c r="AU746"/>
    </row>
    <row r="747" spans="1:47" x14ac:dyDescent="0.35">
      <c r="A747" s="84">
        <v>29618</v>
      </c>
      <c r="B747">
        <v>37.730513072000001</v>
      </c>
      <c r="C747">
        <v>51.077270157999997</v>
      </c>
      <c r="D747">
        <v>70.902081065000004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66.290389722</v>
      </c>
      <c r="N747">
        <v>83.003068591000002</v>
      </c>
      <c r="O747"/>
      <c r="P747"/>
      <c r="Q747">
        <v>51.772032025000001</v>
      </c>
      <c r="R747">
        <v>80.513075133000001</v>
      </c>
      <c r="S747">
        <v>60.113571712999999</v>
      </c>
      <c r="T747">
        <v>63.565617262000004</v>
      </c>
      <c r="U747"/>
      <c r="V747">
        <v>111.585351139</v>
      </c>
      <c r="W747"/>
      <c r="X747"/>
      <c r="Y747"/>
      <c r="Z747">
        <v>7.8483670410000004</v>
      </c>
      <c r="AA747"/>
      <c r="AB747"/>
      <c r="AC747">
        <v>95.257707995000004</v>
      </c>
      <c r="AD747">
        <v>70.500076036999999</v>
      </c>
      <c r="AE747"/>
      <c r="AF747">
        <v>47.167998744000002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52.718578647000001</v>
      </c>
      <c r="AM747"/>
      <c r="AN747">
        <v>72.910430818999998</v>
      </c>
      <c r="AO747"/>
      <c r="AP747"/>
      <c r="AQ747"/>
      <c r="AR747">
        <v>57.931351521000003</v>
      </c>
      <c r="AS747"/>
      <c r="AT747">
        <v>50.427430799</v>
      </c>
      <c r="AU747"/>
    </row>
    <row r="748" spans="1:47" x14ac:dyDescent="0.35">
      <c r="A748" s="84">
        <v>29646</v>
      </c>
      <c r="B748">
        <v>37.767287482999997</v>
      </c>
      <c r="C748">
        <v>51.253633507000004</v>
      </c>
      <c r="D748">
        <v>64.077159717000001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65.437041469999997</v>
      </c>
      <c r="N748">
        <v>82.180681555000007</v>
      </c>
      <c r="O748"/>
      <c r="P748"/>
      <c r="Q748">
        <v>51.264960213000002</v>
      </c>
      <c r="R748">
        <v>78.970990025000006</v>
      </c>
      <c r="S748">
        <v>60.155135692000002</v>
      </c>
      <c r="T748">
        <v>63.565617262000004</v>
      </c>
      <c r="U748"/>
      <c r="V748">
        <v>112.092611913</v>
      </c>
      <c r="W748"/>
      <c r="X748"/>
      <c r="Y748"/>
      <c r="Z748">
        <v>7.6459736210000004</v>
      </c>
      <c r="AA748"/>
      <c r="AB748"/>
      <c r="AC748">
        <v>95.139668704000002</v>
      </c>
      <c r="AD748">
        <v>70.752462944000001</v>
      </c>
      <c r="AE748"/>
      <c r="AF748">
        <v>47.473281667000002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52.706158977999998</v>
      </c>
      <c r="AM748"/>
      <c r="AN748">
        <v>71.039518400999995</v>
      </c>
      <c r="AO748"/>
      <c r="AP748"/>
      <c r="AQ748"/>
      <c r="AR748">
        <v>57.529050468999998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37.543070354999998</v>
      </c>
      <c r="C749">
        <v>50.678260551999998</v>
      </c>
      <c r="D749">
        <v>62.957846361999998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65.494478372000003</v>
      </c>
      <c r="N749">
        <v>82.869484330000006</v>
      </c>
      <c r="O749"/>
      <c r="P749"/>
      <c r="Q749">
        <v>51.924153568999998</v>
      </c>
      <c r="R749">
        <v>78.889827655999994</v>
      </c>
      <c r="S749">
        <v>60.058693486000003</v>
      </c>
      <c r="T749">
        <v>63.883975946</v>
      </c>
      <c r="U749"/>
      <c r="V749">
        <v>110.105853489</v>
      </c>
      <c r="W749"/>
      <c r="X749"/>
      <c r="Y749"/>
      <c r="Z749">
        <v>7.983295987</v>
      </c>
      <c r="AA749"/>
      <c r="AB749"/>
      <c r="AC749">
        <v>95.375747286000006</v>
      </c>
      <c r="AD749">
        <v>70.752462944000001</v>
      </c>
      <c r="AE749"/>
      <c r="AF749">
        <v>44.712163596000003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52.643977132000003</v>
      </c>
      <c r="AM749"/>
      <c r="AN749">
        <v>72.313660814000002</v>
      </c>
      <c r="AO749"/>
      <c r="AP749"/>
      <c r="AQ749"/>
      <c r="AR749">
        <v>56.954334680000002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37.395461734000001</v>
      </c>
      <c r="C750">
        <v>50.863775273999998</v>
      </c>
      <c r="D750">
        <v>62.134944517000001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66.380647710999995</v>
      </c>
      <c r="N750">
        <v>82.815920304000002</v>
      </c>
      <c r="O750"/>
      <c r="P750"/>
      <c r="Q750">
        <v>53.343954642999996</v>
      </c>
      <c r="R750">
        <v>79.863776146000006</v>
      </c>
      <c r="S750">
        <v>60.079336290999997</v>
      </c>
      <c r="T750">
        <v>62.928899893999997</v>
      </c>
      <c r="U750"/>
      <c r="V750">
        <v>111.787969381</v>
      </c>
      <c r="W750"/>
      <c r="X750"/>
      <c r="Y750"/>
      <c r="Z750">
        <v>7.9158315139999997</v>
      </c>
      <c r="AA750"/>
      <c r="AB750"/>
      <c r="AC750">
        <v>96.438100907000006</v>
      </c>
      <c r="AD750">
        <v>69.658786347000003</v>
      </c>
      <c r="AE750"/>
      <c r="AF750">
        <v>48.988028598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52.691286906000002</v>
      </c>
      <c r="AM750"/>
      <c r="AN750">
        <v>72.278348906000005</v>
      </c>
      <c r="AO750"/>
      <c r="AP750"/>
      <c r="AQ750"/>
      <c r="AR750">
        <v>56.092260996999997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36.928737327</v>
      </c>
      <c r="C751">
        <v>51.761169574</v>
      </c>
      <c r="D751">
        <v>61.488454289000003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65.699610163000003</v>
      </c>
      <c r="N751">
        <v>83.471487158000002</v>
      </c>
      <c r="O751"/>
      <c r="P751"/>
      <c r="Q751">
        <v>50.098695044999999</v>
      </c>
      <c r="R751">
        <v>80.269588017000004</v>
      </c>
      <c r="S751">
        <v>60.515117812</v>
      </c>
      <c r="T751">
        <v>64.308454191999999</v>
      </c>
      <c r="U751"/>
      <c r="V751">
        <v>114.151616352</v>
      </c>
      <c r="W751"/>
      <c r="X751"/>
      <c r="Y751"/>
      <c r="Z751">
        <v>8.0057841449999998</v>
      </c>
      <c r="AA751"/>
      <c r="AB751"/>
      <c r="AC751">
        <v>96.320061616000004</v>
      </c>
      <c r="AD751">
        <v>71.425494696000001</v>
      </c>
      <c r="AE751"/>
      <c r="AF751">
        <v>48.923817167000003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52.989414549999999</v>
      </c>
      <c r="AM751"/>
      <c r="AN751">
        <v>69.645975014000001</v>
      </c>
      <c r="AO751"/>
      <c r="AP751"/>
      <c r="AQ751"/>
      <c r="AR751">
        <v>56.092260996999997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36.980655448</v>
      </c>
      <c r="C752">
        <v>50.400752291000003</v>
      </c>
      <c r="D752">
        <v>61.875530382999997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66.175515919000006</v>
      </c>
      <c r="N752">
        <v>84.411088105000005</v>
      </c>
      <c r="O752"/>
      <c r="P752"/>
      <c r="Q752">
        <v>53.496076187</v>
      </c>
      <c r="R752">
        <v>79.295639527000006</v>
      </c>
      <c r="S752">
        <v>60.717885641999999</v>
      </c>
      <c r="T752">
        <v>64.520693313999999</v>
      </c>
      <c r="U752"/>
      <c r="V752">
        <v>114.687597865</v>
      </c>
      <c r="W752"/>
      <c r="X752"/>
      <c r="Y752"/>
      <c r="Z752">
        <v>8.2081775639999996</v>
      </c>
      <c r="AA752"/>
      <c r="AB752"/>
      <c r="AC752">
        <v>94.785550830000005</v>
      </c>
      <c r="AD752">
        <v>72.01439748</v>
      </c>
      <c r="AE752"/>
      <c r="AF752">
        <v>47.972942619000001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53.295211950000002</v>
      </c>
      <c r="AM752"/>
      <c r="AN752">
        <v>70.616418006000004</v>
      </c>
      <c r="AO752"/>
      <c r="AP752"/>
      <c r="AQ752"/>
      <c r="AR752">
        <v>56.666976785000003</v>
      </c>
      <c r="AS752"/>
      <c r="AT752">
        <v>51.340680204000002</v>
      </c>
      <c r="AU752"/>
    </row>
    <row r="753" spans="1:47" x14ac:dyDescent="0.35">
      <c r="A753" s="84">
        <v>29799</v>
      </c>
      <c r="B753">
        <v>37.097262462000003</v>
      </c>
      <c r="C753">
        <v>50.883232315999997</v>
      </c>
      <c r="D753">
        <v>60.107539295999999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65.043188430000001</v>
      </c>
      <c r="N753">
        <v>78.722487731000001</v>
      </c>
      <c r="O753"/>
      <c r="P753"/>
      <c r="Q753">
        <v>53.343954642999996</v>
      </c>
      <c r="R753">
        <v>79.295639527000006</v>
      </c>
      <c r="S753">
        <v>60.523163472</v>
      </c>
      <c r="T753">
        <v>64.732932437000002</v>
      </c>
      <c r="U753"/>
      <c r="V753">
        <v>119.983226965</v>
      </c>
      <c r="W753"/>
      <c r="X753"/>
      <c r="Y753"/>
      <c r="Z753">
        <v>8.2306657219999995</v>
      </c>
      <c r="AA753"/>
      <c r="AB753"/>
      <c r="AC753">
        <v>93.841236500999997</v>
      </c>
      <c r="AD753">
        <v>71.762010572999998</v>
      </c>
      <c r="AE753"/>
      <c r="AF753">
        <v>48.643181267000003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53.013583599</v>
      </c>
      <c r="AM753"/>
      <c r="AN753">
        <v>67.768281676000001</v>
      </c>
      <c r="AO753"/>
      <c r="AP753"/>
      <c r="AQ753"/>
      <c r="AR753">
        <v>57.069277837999998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37.206127387000002</v>
      </c>
      <c r="C754">
        <v>51.531302424000003</v>
      </c>
      <c r="D754">
        <v>58.827014458999997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66.093463202999999</v>
      </c>
      <c r="N754">
        <v>80.854654136999997</v>
      </c>
      <c r="O754"/>
      <c r="P754"/>
      <c r="Q754">
        <v>52.887590011999997</v>
      </c>
      <c r="R754">
        <v>80.350750386000001</v>
      </c>
      <c r="S754">
        <v>60.790702775</v>
      </c>
      <c r="T754">
        <v>64.839051999000006</v>
      </c>
      <c r="U754"/>
      <c r="V754">
        <v>117.359885596</v>
      </c>
      <c r="W754"/>
      <c r="X754"/>
      <c r="Y754"/>
      <c r="Z754">
        <v>8.2981301950000006</v>
      </c>
      <c r="AA754"/>
      <c r="AB754"/>
      <c r="AC754">
        <v>95.139668704000002</v>
      </c>
      <c r="AD754">
        <v>72.939816139000001</v>
      </c>
      <c r="AE754"/>
      <c r="AF754">
        <v>49.204624946999999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53.315934349000003</v>
      </c>
      <c r="AM754"/>
      <c r="AN754">
        <v>75.068233014</v>
      </c>
      <c r="AO754"/>
      <c r="AP754"/>
      <c r="AQ754"/>
      <c r="AR754">
        <v>56.149732575000002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37.428398966000003</v>
      </c>
      <c r="C755">
        <v>51.609853366000003</v>
      </c>
      <c r="D755">
        <v>58.584042840000002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66.397058254000001</v>
      </c>
      <c r="N755">
        <v>82.390079684</v>
      </c>
      <c r="O755"/>
      <c r="P755"/>
      <c r="Q755">
        <v>53.445369005000003</v>
      </c>
      <c r="R755">
        <v>79.782613768000004</v>
      </c>
      <c r="S755">
        <v>60.753199094999999</v>
      </c>
      <c r="T755">
        <v>66.324725857999994</v>
      </c>
      <c r="U755"/>
      <c r="V755">
        <v>114.784751165</v>
      </c>
      <c r="W755"/>
      <c r="X755"/>
      <c r="Y755"/>
      <c r="Z755">
        <v>7.9608078290000002</v>
      </c>
      <c r="AA755"/>
      <c r="AB755"/>
      <c r="AC755">
        <v>95.139668704000002</v>
      </c>
      <c r="AD755">
        <v>73.360460983999999</v>
      </c>
      <c r="AE755"/>
      <c r="AF755">
        <v>50.114032332999997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53.260696363999998</v>
      </c>
      <c r="AM755"/>
      <c r="AN755">
        <v>74.214505880000004</v>
      </c>
      <c r="AO755"/>
      <c r="AP755"/>
      <c r="AQ755"/>
      <c r="AR755">
        <v>56.552033627999997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37.323865499999997</v>
      </c>
      <c r="C756">
        <v>51.856188136999997</v>
      </c>
      <c r="D756">
        <v>59.522102355000001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65.839099781000002</v>
      </c>
      <c r="N756">
        <v>81.973705396</v>
      </c>
      <c r="O756"/>
      <c r="P756"/>
      <c r="Q756">
        <v>51.873446387999998</v>
      </c>
      <c r="R756">
        <v>79.782613768000004</v>
      </c>
      <c r="S756">
        <v>60.319304406999997</v>
      </c>
      <c r="T756">
        <v>65.475769366999998</v>
      </c>
      <c r="U756"/>
      <c r="V756">
        <v>117.493904109</v>
      </c>
      <c r="W756"/>
      <c r="X756"/>
      <c r="Y756"/>
      <c r="Z756">
        <v>8.1632012490000001</v>
      </c>
      <c r="AA756"/>
      <c r="AB756"/>
      <c r="AC756">
        <v>95.847904451000005</v>
      </c>
      <c r="AD756">
        <v>73.360460983999999</v>
      </c>
      <c r="AE756"/>
      <c r="AF756">
        <v>50.539546389000002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52.944886908999997</v>
      </c>
      <c r="AM756"/>
      <c r="AN756">
        <v>73.780280378</v>
      </c>
      <c r="AO756"/>
      <c r="AP756"/>
      <c r="AQ756"/>
      <c r="AR756">
        <v>56.666976785000003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37.432542431000002</v>
      </c>
      <c r="C757">
        <v>52.176392747000001</v>
      </c>
      <c r="D757">
        <v>57.725031739000002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65.207293863999993</v>
      </c>
      <c r="N757">
        <v>82.047552416000002</v>
      </c>
      <c r="O757"/>
      <c r="P757"/>
      <c r="Q757">
        <v>52.583346925000001</v>
      </c>
      <c r="R757">
        <v>81.324698875999999</v>
      </c>
      <c r="S757">
        <v>59.778012277000002</v>
      </c>
      <c r="T757">
        <v>64.520693313999999</v>
      </c>
      <c r="U757"/>
      <c r="V757">
        <v>117.93486357099999</v>
      </c>
      <c r="W757"/>
      <c r="X757"/>
      <c r="Y757"/>
      <c r="Z757">
        <v>8.0057841449999998</v>
      </c>
      <c r="AA757"/>
      <c r="AB757"/>
      <c r="AC757">
        <v>92.424765006000001</v>
      </c>
      <c r="AD757">
        <v>73.108074076999998</v>
      </c>
      <c r="AE757"/>
      <c r="AF757">
        <v>46.221570303999997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52.541801636999999</v>
      </c>
      <c r="AM757"/>
      <c r="AN757">
        <v>69.168583741999996</v>
      </c>
      <c r="AO757"/>
      <c r="AP757"/>
      <c r="AQ757"/>
      <c r="AR757">
        <v>56.552033627999997</v>
      </c>
      <c r="AS757"/>
      <c r="AT757">
        <v>49.516164564</v>
      </c>
      <c r="AU757"/>
    </row>
    <row r="758" spans="1:47" x14ac:dyDescent="0.35">
      <c r="A758" s="84">
        <v>29952</v>
      </c>
      <c r="B758">
        <v>38.684551900999999</v>
      </c>
      <c r="C758">
        <v>52.498288713999997</v>
      </c>
      <c r="D758">
        <v>59.423383946000001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65.806278695000003</v>
      </c>
      <c r="N758">
        <v>80.561819352000001</v>
      </c>
      <c r="O758"/>
      <c r="P758"/>
      <c r="Q758">
        <v>53.445369005000003</v>
      </c>
      <c r="R758">
        <v>79.944938514</v>
      </c>
      <c r="S758">
        <v>59.379279683999997</v>
      </c>
      <c r="T758">
        <v>64.520693313999999</v>
      </c>
      <c r="U758"/>
      <c r="V758">
        <v>116.905853456</v>
      </c>
      <c r="W758"/>
      <c r="X758"/>
      <c r="Y758"/>
      <c r="Z758">
        <v>7.7134380939999998</v>
      </c>
      <c r="AA758"/>
      <c r="AB758"/>
      <c r="AC758">
        <v>96.674179488999997</v>
      </c>
      <c r="AD758">
        <v>72.687429232</v>
      </c>
      <c r="AE758"/>
      <c r="AF758">
        <v>48.786770343999997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52.301346969000001</v>
      </c>
      <c r="AM758"/>
      <c r="AN758">
        <v>76.902947057999995</v>
      </c>
      <c r="AO758"/>
      <c r="AP758"/>
      <c r="AQ758"/>
      <c r="AR758">
        <v>55.575016787000003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37.882377599999998</v>
      </c>
      <c r="C759">
        <v>51.202191259999999</v>
      </c>
      <c r="D759">
        <v>60.007225081999998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65.125241146999997</v>
      </c>
      <c r="N759">
        <v>80.733960648999997</v>
      </c>
      <c r="O759"/>
      <c r="P759"/>
      <c r="Q759">
        <v>52.989004373999997</v>
      </c>
      <c r="R759">
        <v>79.295639527000006</v>
      </c>
      <c r="S759">
        <v>59.654033368</v>
      </c>
      <c r="T759">
        <v>64.945171560000006</v>
      </c>
      <c r="U759"/>
      <c r="V759">
        <v>117.70374619899999</v>
      </c>
      <c r="W759"/>
      <c r="X759"/>
      <c r="Y759"/>
      <c r="Z759">
        <v>7.8933433559999999</v>
      </c>
      <c r="AA759"/>
      <c r="AB759"/>
      <c r="AC759">
        <v>94.195354374000004</v>
      </c>
      <c r="AD759">
        <v>72.182655417999996</v>
      </c>
      <c r="AE759"/>
      <c r="AF759">
        <v>53.277734559000002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52.464327515999997</v>
      </c>
      <c r="AM759"/>
      <c r="AN759">
        <v>74.409540250000006</v>
      </c>
      <c r="AO759"/>
      <c r="AP759"/>
      <c r="AQ759"/>
      <c r="AR759">
        <v>55.91984626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37.353443575999997</v>
      </c>
      <c r="C760">
        <v>49.758407022999997</v>
      </c>
      <c r="D760">
        <v>62.708124922000003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65.018572614999997</v>
      </c>
      <c r="N760">
        <v>84.195475658999996</v>
      </c>
      <c r="O760"/>
      <c r="P760"/>
      <c r="Q760">
        <v>52.989004373999997</v>
      </c>
      <c r="R760">
        <v>80.350750386000001</v>
      </c>
      <c r="S760">
        <v>59.598913111999998</v>
      </c>
      <c r="T760">
        <v>65.051291121000006</v>
      </c>
      <c r="U760"/>
      <c r="V760">
        <v>116.25223851299999</v>
      </c>
      <c r="W760"/>
      <c r="X760"/>
      <c r="Y760"/>
      <c r="Z760">
        <v>7.9608078290000002</v>
      </c>
      <c r="AA760"/>
      <c r="AB760"/>
      <c r="AC760">
        <v>92.542804297999993</v>
      </c>
      <c r="AD760">
        <v>72.939816139000001</v>
      </c>
      <c r="AE760"/>
      <c r="AF760">
        <v>50.064110561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52.472368173</v>
      </c>
      <c r="AM760"/>
      <c r="AN760">
        <v>79.503784017000001</v>
      </c>
      <c r="AO760"/>
      <c r="AP760"/>
      <c r="AQ760"/>
      <c r="AR760">
        <v>55.862374680999999</v>
      </c>
      <c r="AS760"/>
      <c r="AT760">
        <v>49.151955545</v>
      </c>
      <c r="AU760"/>
    </row>
    <row r="761" spans="1:47" x14ac:dyDescent="0.35">
      <c r="A761" s="84">
        <v>30042</v>
      </c>
      <c r="B761">
        <v>37.171671977000003</v>
      </c>
      <c r="C761">
        <v>52.054147039999997</v>
      </c>
      <c r="D761">
        <v>63.254980918000001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65.674994347999998</v>
      </c>
      <c r="N761">
        <v>81.328601331000002</v>
      </c>
      <c r="O761"/>
      <c r="P761"/>
      <c r="Q761">
        <v>52.228396656000001</v>
      </c>
      <c r="R761">
        <v>80.269588017000004</v>
      </c>
      <c r="S761">
        <v>59.352808302</v>
      </c>
      <c r="T761">
        <v>65.900247612000001</v>
      </c>
      <c r="U761"/>
      <c r="V761">
        <v>115.322603362</v>
      </c>
      <c r="W761"/>
      <c r="X761"/>
      <c r="Y761"/>
      <c r="Z761">
        <v>7.9383196710000004</v>
      </c>
      <c r="AA761"/>
      <c r="AB761"/>
      <c r="AC761">
        <v>95.729865160000003</v>
      </c>
      <c r="AD761">
        <v>71.930268510999994</v>
      </c>
      <c r="AE761"/>
      <c r="AF761">
        <v>47.822134132999999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52.255338236999997</v>
      </c>
      <c r="AM761"/>
      <c r="AN761">
        <v>76.688376223000006</v>
      </c>
      <c r="AO761"/>
      <c r="AP761"/>
      <c r="AQ761"/>
      <c r="AR761">
        <v>55.747431523000003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37.716589876999997</v>
      </c>
      <c r="C762">
        <v>52.062030073000003</v>
      </c>
      <c r="D762">
        <v>63.808296075000001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64.936519899000004</v>
      </c>
      <c r="N762">
        <v>81.731425219000002</v>
      </c>
      <c r="O762"/>
      <c r="P762"/>
      <c r="Q762">
        <v>52.228396656000001</v>
      </c>
      <c r="R762">
        <v>80.026100892000002</v>
      </c>
      <c r="S762">
        <v>58.946185337000003</v>
      </c>
      <c r="T762">
        <v>66.536964980999997</v>
      </c>
      <c r="U762"/>
      <c r="V762">
        <v>117.819528703</v>
      </c>
      <c r="W762"/>
      <c r="X762"/>
      <c r="Y762"/>
      <c r="Z762">
        <v>7.9608078290000002</v>
      </c>
      <c r="AA762"/>
      <c r="AB762"/>
      <c r="AC762">
        <v>91.952607842000006</v>
      </c>
      <c r="AD762">
        <v>71.257236758000005</v>
      </c>
      <c r="AE762"/>
      <c r="AF762">
        <v>49.567695022999999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51.931928927000001</v>
      </c>
      <c r="AM762"/>
      <c r="AN762">
        <v>72.012304614000001</v>
      </c>
      <c r="AO762"/>
      <c r="AP762"/>
      <c r="AQ762"/>
      <c r="AR762">
        <v>55.91984626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37.180545287999998</v>
      </c>
      <c r="C763">
        <v>50.784664055999997</v>
      </c>
      <c r="D763">
        <v>63.420391881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63.738550236999998</v>
      </c>
      <c r="N763">
        <v>79.862743254999998</v>
      </c>
      <c r="O763"/>
      <c r="P763"/>
      <c r="Q763">
        <v>53.24254028</v>
      </c>
      <c r="R763">
        <v>80.188425639000002</v>
      </c>
      <c r="S763">
        <v>58.583185520000001</v>
      </c>
      <c r="T763">
        <v>65.581888927999998</v>
      </c>
      <c r="U763"/>
      <c r="V763">
        <v>113.486681957</v>
      </c>
      <c r="W763"/>
      <c r="X763"/>
      <c r="Y763"/>
      <c r="Z763">
        <v>7.8708551980000001</v>
      </c>
      <c r="AA763"/>
      <c r="AB763"/>
      <c r="AC763">
        <v>89.119664853000003</v>
      </c>
      <c r="AD763">
        <v>72.182655417999996</v>
      </c>
      <c r="AE763"/>
      <c r="AF763">
        <v>49.972449499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51.606846423999997</v>
      </c>
      <c r="AM763"/>
      <c r="AN763">
        <v>78.550337343999999</v>
      </c>
      <c r="AO763"/>
      <c r="AP763"/>
      <c r="AQ763"/>
      <c r="AR763">
        <v>56.207204154000003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37.387840992000001</v>
      </c>
      <c r="C764">
        <v>51.514282766000001</v>
      </c>
      <c r="D764">
        <v>63.967355111000003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64.107787461000001</v>
      </c>
      <c r="N764">
        <v>81.591947431999998</v>
      </c>
      <c r="O764"/>
      <c r="P764"/>
      <c r="Q764">
        <v>51.721324844000002</v>
      </c>
      <c r="R764">
        <v>77.834716787999994</v>
      </c>
      <c r="S764">
        <v>58.230300894999999</v>
      </c>
      <c r="T764">
        <v>65.581888927999998</v>
      </c>
      <c r="U764"/>
      <c r="V764">
        <v>113.758117101</v>
      </c>
      <c r="W764"/>
      <c r="X764"/>
      <c r="Y764"/>
      <c r="Z764">
        <v>8.0732486179999992</v>
      </c>
      <c r="AA764"/>
      <c r="AB764"/>
      <c r="AC764">
        <v>92.424765006000001</v>
      </c>
      <c r="AD764">
        <v>72.01439748</v>
      </c>
      <c r="AE764"/>
      <c r="AF764">
        <v>48.577932103999999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51.363127433000002</v>
      </c>
      <c r="AM764"/>
      <c r="AN764">
        <v>78.705881516000005</v>
      </c>
      <c r="AO764"/>
      <c r="AP764"/>
      <c r="AQ764"/>
      <c r="AR764">
        <v>56.724448363999997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36.639042172000003</v>
      </c>
      <c r="C765">
        <v>50.092681968999997</v>
      </c>
      <c r="D765">
        <v>63.956630959999998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63.426749913999998</v>
      </c>
      <c r="N765">
        <v>76.774725849000006</v>
      </c>
      <c r="O765"/>
      <c r="P765"/>
      <c r="Q765">
        <v>52.684761287000001</v>
      </c>
      <c r="R765">
        <v>77.834716787999994</v>
      </c>
      <c r="S765">
        <v>58.171605020999998</v>
      </c>
      <c r="T765">
        <v>66.218606296000004</v>
      </c>
      <c r="U765"/>
      <c r="V765">
        <v>111.685717463</v>
      </c>
      <c r="W765"/>
      <c r="X765"/>
      <c r="Y765"/>
      <c r="Z765">
        <v>7.8933433559999999</v>
      </c>
      <c r="AA765"/>
      <c r="AB765"/>
      <c r="AC765">
        <v>90.654175637999998</v>
      </c>
      <c r="AD765">
        <v>72.098526449000005</v>
      </c>
      <c r="AE765"/>
      <c r="AF765">
        <v>49.450382423999997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51.142797514999998</v>
      </c>
      <c r="AM765"/>
      <c r="AN765">
        <v>75.450846573999996</v>
      </c>
      <c r="AO765"/>
      <c r="AP765"/>
      <c r="AQ765"/>
      <c r="AR765">
        <v>55.460073629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36.614726902000001</v>
      </c>
      <c r="C766">
        <v>51.427639425999999</v>
      </c>
      <c r="D766">
        <v>63.211325057000003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63.935476757000004</v>
      </c>
      <c r="N766">
        <v>83.914289585999995</v>
      </c>
      <c r="O766"/>
      <c r="P766"/>
      <c r="Q766">
        <v>52.786175649</v>
      </c>
      <c r="R766">
        <v>78.402853406999995</v>
      </c>
      <c r="S766">
        <v>58.137333542999997</v>
      </c>
      <c r="T766">
        <v>66.218606296000004</v>
      </c>
      <c r="U766"/>
      <c r="V766">
        <v>120.164413111</v>
      </c>
      <c r="W766"/>
      <c r="X766"/>
      <c r="Y766"/>
      <c r="Z766">
        <v>7.9608078290000002</v>
      </c>
      <c r="AA766"/>
      <c r="AB766"/>
      <c r="AC766">
        <v>91.008293511999995</v>
      </c>
      <c r="AD766">
        <v>72.435042324999998</v>
      </c>
      <c r="AE766"/>
      <c r="AF766">
        <v>49.886545818999998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51.305515079999999</v>
      </c>
      <c r="AM766"/>
      <c r="AN766">
        <v>76.988718223000006</v>
      </c>
      <c r="AO766"/>
      <c r="AP766"/>
      <c r="AQ766"/>
      <c r="AR766">
        <v>55.91984626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36.625791417000002</v>
      </c>
      <c r="C767">
        <v>51.799119642000001</v>
      </c>
      <c r="D767">
        <v>61.20690209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63.320081381999998</v>
      </c>
      <c r="N767">
        <v>80.660122651999998</v>
      </c>
      <c r="O767"/>
      <c r="P767"/>
      <c r="Q767">
        <v>51.974860749999998</v>
      </c>
      <c r="R767">
        <v>78.970990025000006</v>
      </c>
      <c r="S767">
        <v>57.421957347999999</v>
      </c>
      <c r="T767">
        <v>65.794128051000001</v>
      </c>
      <c r="U767"/>
      <c r="V767">
        <v>115.54914641400001</v>
      </c>
      <c r="W767"/>
      <c r="X767"/>
      <c r="Y767"/>
      <c r="Z767">
        <v>8.2306657219999995</v>
      </c>
      <c r="AA767"/>
      <c r="AB767"/>
      <c r="AC767">
        <v>90.063979181999997</v>
      </c>
      <c r="AD767">
        <v>70.331818099000003</v>
      </c>
      <c r="AE767"/>
      <c r="AF767">
        <v>49.393639364999999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50.633504856000002</v>
      </c>
      <c r="AM767"/>
      <c r="AN767">
        <v>78.354103295000002</v>
      </c>
      <c r="AO767"/>
      <c r="AP767"/>
      <c r="AQ767"/>
      <c r="AR767">
        <v>55.689959944000002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36.404977064999997</v>
      </c>
      <c r="C768">
        <v>50.850319040000002</v>
      </c>
      <c r="D768">
        <v>59.776149736000001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62.721096551000002</v>
      </c>
      <c r="N768">
        <v>82.213301958000002</v>
      </c>
      <c r="O768"/>
      <c r="P768"/>
      <c r="Q768">
        <v>52.380518199999997</v>
      </c>
      <c r="R768">
        <v>78.484015783999993</v>
      </c>
      <c r="S768">
        <v>57.364228291000003</v>
      </c>
      <c r="T768">
        <v>64.732932437000002</v>
      </c>
      <c r="U768"/>
      <c r="V768">
        <v>114.487963624</v>
      </c>
      <c r="W768"/>
      <c r="X768"/>
      <c r="Y768"/>
      <c r="Z768">
        <v>8.0732486179999992</v>
      </c>
      <c r="AA768"/>
      <c r="AB768"/>
      <c r="AC768">
        <v>88.529468397000002</v>
      </c>
      <c r="AD768">
        <v>72.098526449000005</v>
      </c>
      <c r="AE768"/>
      <c r="AF768">
        <v>47.701488251000001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50.641898200999997</v>
      </c>
      <c r="AM768"/>
      <c r="AN768">
        <v>78.110048860999996</v>
      </c>
      <c r="AO768"/>
      <c r="AP768"/>
      <c r="AQ768"/>
      <c r="AR768">
        <v>55.230187313000002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35.636728200999997</v>
      </c>
      <c r="C769">
        <v>49.953184383</v>
      </c>
      <c r="D769">
        <v>59.156825533000003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62.294422425</v>
      </c>
      <c r="N769">
        <v>80.309137536999998</v>
      </c>
      <c r="O769"/>
      <c r="P769"/>
      <c r="Q769">
        <v>52.989004373999997</v>
      </c>
      <c r="R769">
        <v>78.808665278000007</v>
      </c>
      <c r="S769">
        <v>57.220061547</v>
      </c>
      <c r="T769">
        <v>65.581888927999998</v>
      </c>
      <c r="U769"/>
      <c r="V769">
        <v>111.91389022</v>
      </c>
      <c r="W769"/>
      <c r="X769"/>
      <c r="Y769"/>
      <c r="Z769">
        <v>7.7584144100000003</v>
      </c>
      <c r="AA769"/>
      <c r="AB769"/>
      <c r="AC769">
        <v>89.473782725999996</v>
      </c>
      <c r="AD769">
        <v>71.341365726999996</v>
      </c>
      <c r="AE769"/>
      <c r="AF769">
        <v>45.160085743000003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50.488377804000002</v>
      </c>
      <c r="AM769"/>
      <c r="AN769">
        <v>80.051274493999998</v>
      </c>
      <c r="AO769"/>
      <c r="AP769"/>
      <c r="AQ769"/>
      <c r="AR769">
        <v>56.322147311999998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36.095241891000001</v>
      </c>
      <c r="C770">
        <v>51.422216218000003</v>
      </c>
      <c r="D770">
        <v>58.067256381999997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63.147770678000001</v>
      </c>
      <c r="N770">
        <v>83.819400701999996</v>
      </c>
      <c r="O770"/>
      <c r="P770"/>
      <c r="Q770">
        <v>52.431225380999997</v>
      </c>
      <c r="R770">
        <v>78.970990025000006</v>
      </c>
      <c r="S770">
        <v>57.996965027000002</v>
      </c>
      <c r="T770">
        <v>66.430845418999994</v>
      </c>
      <c r="U770"/>
      <c r="V770">
        <v>114.01949248699999</v>
      </c>
      <c r="W770"/>
      <c r="X770"/>
      <c r="Y770"/>
      <c r="Z770">
        <v>8.8828222950000004</v>
      </c>
      <c r="AA770"/>
      <c r="AB770"/>
      <c r="AC770">
        <v>89.709861309000004</v>
      </c>
      <c r="AD770">
        <v>71.930268510999994</v>
      </c>
      <c r="AE770"/>
      <c r="AF770">
        <v>47.497918419999998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51.117621235999998</v>
      </c>
      <c r="AM770"/>
      <c r="AN770">
        <v>79.310647828</v>
      </c>
      <c r="AO770"/>
      <c r="AP770"/>
      <c r="AQ770"/>
      <c r="AR770">
        <v>56.322147311999998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36.639175469000001</v>
      </c>
      <c r="C771">
        <v>51.549605966999998</v>
      </c>
      <c r="D771">
        <v>56.842006544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63.418544642000001</v>
      </c>
      <c r="N771">
        <v>83.055366496000005</v>
      </c>
      <c r="O771"/>
      <c r="P771"/>
      <c r="Q771">
        <v>53.24254028</v>
      </c>
      <c r="R771">
        <v>78.646340531000007</v>
      </c>
      <c r="S771">
        <v>57.791980670999997</v>
      </c>
      <c r="T771">
        <v>67.492041033000007</v>
      </c>
      <c r="U771"/>
      <c r="V771">
        <v>114.9591904</v>
      </c>
      <c r="W771"/>
      <c r="X771"/>
      <c r="Y771"/>
      <c r="Z771">
        <v>8.4780354560000006</v>
      </c>
      <c r="AA771"/>
      <c r="AB771"/>
      <c r="AC771">
        <v>89.355743434999994</v>
      </c>
      <c r="AD771">
        <v>71.677881604000007</v>
      </c>
      <c r="AE771"/>
      <c r="AF771">
        <v>50.073635287000002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50.978986570000004</v>
      </c>
      <c r="AM771"/>
      <c r="AN771">
        <v>81.044598444000002</v>
      </c>
      <c r="AO771"/>
      <c r="AP771"/>
      <c r="AQ771"/>
      <c r="AR771">
        <v>56.666976785000003</v>
      </c>
      <c r="AS771"/>
      <c r="AT771">
        <v>47.166406569000003</v>
      </c>
      <c r="AU771"/>
    </row>
    <row r="772" spans="1:47" x14ac:dyDescent="0.35">
      <c r="A772" s="84">
        <v>30376</v>
      </c>
      <c r="B772">
        <v>36.199364365999998</v>
      </c>
      <c r="C772">
        <v>51.641311303000002</v>
      </c>
      <c r="D772">
        <v>58.949207315000002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64.009324202000002</v>
      </c>
      <c r="N772">
        <v>84.774515889</v>
      </c>
      <c r="O772"/>
      <c r="P772"/>
      <c r="Q772">
        <v>53.191833099</v>
      </c>
      <c r="R772">
        <v>79.457964274000005</v>
      </c>
      <c r="S772">
        <v>58.234379922999999</v>
      </c>
      <c r="T772">
        <v>66.536964980999997</v>
      </c>
      <c r="U772"/>
      <c r="V772">
        <v>113.70077037999999</v>
      </c>
      <c r="W772"/>
      <c r="X772"/>
      <c r="Y772"/>
      <c r="Z772">
        <v>8.2531538789999992</v>
      </c>
      <c r="AA772"/>
      <c r="AB772"/>
      <c r="AC772">
        <v>88.883586270999999</v>
      </c>
      <c r="AD772">
        <v>72.687429232</v>
      </c>
      <c r="AE772"/>
      <c r="AF772">
        <v>48.376430702999997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51.269024569000003</v>
      </c>
      <c r="AM772"/>
      <c r="AN772">
        <v>81.079609642999998</v>
      </c>
      <c r="AO772"/>
      <c r="AP772"/>
      <c r="AQ772"/>
      <c r="AR772">
        <v>56.322147311999998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37.580052909000003</v>
      </c>
      <c r="C773">
        <v>51.647001981999999</v>
      </c>
      <c r="D773">
        <v>58.395807875000003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63.779576595000002</v>
      </c>
      <c r="N773">
        <v>82.843859167999994</v>
      </c>
      <c r="O773"/>
      <c r="P773"/>
      <c r="Q773">
        <v>54.155269541999999</v>
      </c>
      <c r="R773">
        <v>78.970990025000006</v>
      </c>
      <c r="S773">
        <v>58.655684970999999</v>
      </c>
      <c r="T773">
        <v>67.279801910000003</v>
      </c>
      <c r="U773"/>
      <c r="V773">
        <v>117.907857404</v>
      </c>
      <c r="W773"/>
      <c r="X773"/>
      <c r="Y773"/>
      <c r="Z773">
        <v>8.0957367750000007</v>
      </c>
      <c r="AA773"/>
      <c r="AB773"/>
      <c r="AC773">
        <v>88.411429106</v>
      </c>
      <c r="AD773">
        <v>72.687429232</v>
      </c>
      <c r="AE773"/>
      <c r="AF773">
        <v>51.367256339999997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51.631356035000003</v>
      </c>
      <c r="AM773"/>
      <c r="AN773">
        <v>79.875262841999998</v>
      </c>
      <c r="AO773"/>
      <c r="AP773"/>
      <c r="AQ773"/>
      <c r="AR773">
        <v>57.816408363000001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37.427900266999998</v>
      </c>
      <c r="C774">
        <v>51.326434579999997</v>
      </c>
      <c r="D774">
        <v>60.055330640000001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63.910860941999999</v>
      </c>
      <c r="N774">
        <v>83.478361101000004</v>
      </c>
      <c r="O774"/>
      <c r="P774"/>
      <c r="Q774">
        <v>54.814462898000002</v>
      </c>
      <c r="R774">
        <v>79.620289021000005</v>
      </c>
      <c r="S774">
        <v>58.847992241999997</v>
      </c>
      <c r="T774">
        <v>68.128758400999999</v>
      </c>
      <c r="U774"/>
      <c r="V774">
        <v>107.981016823</v>
      </c>
      <c r="W774"/>
      <c r="X774"/>
      <c r="Y774"/>
      <c r="Z774">
        <v>8.2081775639999996</v>
      </c>
      <c r="AA774"/>
      <c r="AB774"/>
      <c r="AC774">
        <v>87.112996902999996</v>
      </c>
      <c r="AD774">
        <v>73.023945108000007</v>
      </c>
      <c r="AE774"/>
      <c r="AF774">
        <v>51.697368588000003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51.742055866999998</v>
      </c>
      <c r="AM774"/>
      <c r="AN774">
        <v>79.188897918999999</v>
      </c>
      <c r="AO774"/>
      <c r="AP774"/>
      <c r="AQ774"/>
      <c r="AR774">
        <v>57.471578890000004</v>
      </c>
      <c r="AS774"/>
      <c r="AT774">
        <v>48.453483362</v>
      </c>
      <c r="AU774"/>
    </row>
    <row r="775" spans="1:47" x14ac:dyDescent="0.35">
      <c r="A775" s="84">
        <v>30468</v>
      </c>
      <c r="B775">
        <v>37.427900266999998</v>
      </c>
      <c r="C775">
        <v>51.947368636999997</v>
      </c>
      <c r="D775">
        <v>58.000844860999997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64.39497197</v>
      </c>
      <c r="N775">
        <v>83.215014999999994</v>
      </c>
      <c r="O775"/>
      <c r="P775"/>
      <c r="Q775">
        <v>55.575070617000002</v>
      </c>
      <c r="R775">
        <v>79.620289021000005</v>
      </c>
      <c r="S775">
        <v>59.382688244000001</v>
      </c>
      <c r="T775">
        <v>67.067562787</v>
      </c>
      <c r="U775"/>
      <c r="V775">
        <v>115.613458306</v>
      </c>
      <c r="W775"/>
      <c r="X775"/>
      <c r="Y775"/>
      <c r="Z775">
        <v>8.4330591409999993</v>
      </c>
      <c r="AA775"/>
      <c r="AB775"/>
      <c r="AC775">
        <v>87.467114776000003</v>
      </c>
      <c r="AD775">
        <v>73.781105828999998</v>
      </c>
      <c r="AE775"/>
      <c r="AF775">
        <v>50.330990925999998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52.154442070999998</v>
      </c>
      <c r="AM775"/>
      <c r="AN775">
        <v>81.228304449000007</v>
      </c>
      <c r="AO775"/>
      <c r="AP775"/>
      <c r="AQ775"/>
      <c r="AR775">
        <v>57.816408363000001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39.117364739000003</v>
      </c>
      <c r="C776">
        <v>52.332463154999999</v>
      </c>
      <c r="D776">
        <v>57.855398624999999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64.042145288</v>
      </c>
      <c r="N776">
        <v>82.011200815999999</v>
      </c>
      <c r="O776"/>
      <c r="P776"/>
      <c r="Q776">
        <v>53.090418737</v>
      </c>
      <c r="R776">
        <v>78.402853406999995</v>
      </c>
      <c r="S776">
        <v>59.508225908</v>
      </c>
      <c r="T776">
        <v>68.234877963000002</v>
      </c>
      <c r="U776"/>
      <c r="V776">
        <v>116.433536498</v>
      </c>
      <c r="W776"/>
      <c r="X776"/>
      <c r="Y776"/>
      <c r="Z776">
        <v>8.9727749259999996</v>
      </c>
      <c r="AA776"/>
      <c r="AB776"/>
      <c r="AC776">
        <v>89.827900600000007</v>
      </c>
      <c r="AD776">
        <v>73.528718921999996</v>
      </c>
      <c r="AE776"/>
      <c r="AF776">
        <v>51.869897078999998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52.275917286999999</v>
      </c>
      <c r="AM776"/>
      <c r="AN776">
        <v>78.874677078000005</v>
      </c>
      <c r="AO776"/>
      <c r="AP776"/>
      <c r="AQ776"/>
      <c r="AR776">
        <v>59.253197835999998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37.473241762000001</v>
      </c>
      <c r="C777">
        <v>53.221420692999999</v>
      </c>
      <c r="D777">
        <v>59.190702709999997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64.378561426000005</v>
      </c>
      <c r="N777">
        <v>82.331692770000004</v>
      </c>
      <c r="O777"/>
      <c r="P777"/>
      <c r="Q777">
        <v>55.422949072999998</v>
      </c>
      <c r="R777">
        <v>78.402853406999995</v>
      </c>
      <c r="S777">
        <v>60.272102832999998</v>
      </c>
      <c r="T777">
        <v>68.234877963000002</v>
      </c>
      <c r="U777"/>
      <c r="V777">
        <v>118.845243235</v>
      </c>
      <c r="W777"/>
      <c r="X777"/>
      <c r="Y777"/>
      <c r="Z777">
        <v>8.6129644029999994</v>
      </c>
      <c r="AA777"/>
      <c r="AB777"/>
      <c r="AC777">
        <v>91.244372093999999</v>
      </c>
      <c r="AD777">
        <v>75.211298302000003</v>
      </c>
      <c r="AE777"/>
      <c r="AF777">
        <v>51.942993307999998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52.813250781000001</v>
      </c>
      <c r="AM777"/>
      <c r="AN777">
        <v>77.645840571999997</v>
      </c>
      <c r="AO777"/>
      <c r="AP777"/>
      <c r="AQ777"/>
      <c r="AR777">
        <v>57.873879942000002</v>
      </c>
      <c r="AS777"/>
      <c r="AT777">
        <v>50.059453759</v>
      </c>
      <c r="AU777"/>
    </row>
    <row r="778" spans="1:47" x14ac:dyDescent="0.35">
      <c r="A778" s="84">
        <v>30560</v>
      </c>
      <c r="B778">
        <v>37.798152870000003</v>
      </c>
      <c r="C778">
        <v>51.489231363999998</v>
      </c>
      <c r="D778">
        <v>58.937185391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65.043188430000001</v>
      </c>
      <c r="N778">
        <v>83.778370570000007</v>
      </c>
      <c r="O778"/>
      <c r="P778"/>
      <c r="Q778">
        <v>55.473656253999998</v>
      </c>
      <c r="R778">
        <v>79.214477149000004</v>
      </c>
      <c r="S778">
        <v>61.004122004000003</v>
      </c>
      <c r="T778">
        <v>68.553236647000006</v>
      </c>
      <c r="U778"/>
      <c r="V778">
        <v>114.584395239</v>
      </c>
      <c r="W778"/>
      <c r="X778"/>
      <c r="Y778"/>
      <c r="Z778">
        <v>8.5230117720000003</v>
      </c>
      <c r="AA778"/>
      <c r="AB778"/>
      <c r="AC778">
        <v>89.355743434999994</v>
      </c>
      <c r="AD778">
        <v>76.220845929999996</v>
      </c>
      <c r="AE778"/>
      <c r="AF778">
        <v>53.193848371000001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53.389015933000003</v>
      </c>
      <c r="AM778"/>
      <c r="AN778">
        <v>80.456688467000006</v>
      </c>
      <c r="AO778"/>
      <c r="AP778"/>
      <c r="AQ778"/>
      <c r="AR778">
        <v>58.621010468000001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38.378874582999998</v>
      </c>
      <c r="C779">
        <v>52.710385160999998</v>
      </c>
      <c r="D779">
        <v>59.497930185000001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64.854467181999993</v>
      </c>
      <c r="N779">
        <v>82.814928859999995</v>
      </c>
      <c r="O779"/>
      <c r="P779"/>
      <c r="Q779">
        <v>54.966584441999998</v>
      </c>
      <c r="R779">
        <v>78.484015783999993</v>
      </c>
      <c r="S779">
        <v>61.153170385999999</v>
      </c>
      <c r="T779">
        <v>69.296073575999998</v>
      </c>
      <c r="U779"/>
      <c r="V779">
        <v>114.646221467</v>
      </c>
      <c r="W779"/>
      <c r="X779"/>
      <c r="Y779"/>
      <c r="Z779">
        <v>8.7029170340000004</v>
      </c>
      <c r="AA779"/>
      <c r="AB779"/>
      <c r="AC779">
        <v>89.827900600000007</v>
      </c>
      <c r="AD779">
        <v>75.884330054000003</v>
      </c>
      <c r="AE779"/>
      <c r="AF779">
        <v>54.219646685000001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53.539778949999999</v>
      </c>
      <c r="AM779"/>
      <c r="AN779">
        <v>80.169208114</v>
      </c>
      <c r="AO779"/>
      <c r="AP779"/>
      <c r="AQ779"/>
      <c r="AR779">
        <v>59.712970466999998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37.994774872999997</v>
      </c>
      <c r="C780">
        <v>53.996764583000001</v>
      </c>
      <c r="D780">
        <v>59.838049009999999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65.486273100000005</v>
      </c>
      <c r="N780">
        <v>83.121277954999996</v>
      </c>
      <c r="O780"/>
      <c r="P780"/>
      <c r="Q780">
        <v>55.879313703999998</v>
      </c>
      <c r="R780">
        <v>80.431912764000003</v>
      </c>
      <c r="S780">
        <v>61.685398351000003</v>
      </c>
      <c r="T780">
        <v>69.189954014999998</v>
      </c>
      <c r="U780"/>
      <c r="V780">
        <v>116.232442539</v>
      </c>
      <c r="W780"/>
      <c r="X780"/>
      <c r="Y780"/>
      <c r="Z780">
        <v>8.5679880869999998</v>
      </c>
      <c r="AA780"/>
      <c r="AB780"/>
      <c r="AC780">
        <v>91.480450676999993</v>
      </c>
      <c r="AD780">
        <v>76.641490775999998</v>
      </c>
      <c r="AE780"/>
      <c r="AF780">
        <v>55.673115211999999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53.965458327</v>
      </c>
      <c r="AM780"/>
      <c r="AN780">
        <v>78.838627701999997</v>
      </c>
      <c r="AO780"/>
      <c r="AP780"/>
      <c r="AQ780"/>
      <c r="AR780">
        <v>59.770442045999999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36.810326486999998</v>
      </c>
      <c r="C781">
        <v>52.293833321000001</v>
      </c>
      <c r="D781">
        <v>60.597272480000001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66.208337005999994</v>
      </c>
      <c r="N781">
        <v>85.092650031999995</v>
      </c>
      <c r="O781"/>
      <c r="P781"/>
      <c r="Q781">
        <v>53.851026455000003</v>
      </c>
      <c r="R781">
        <v>80.837724635000001</v>
      </c>
      <c r="S781">
        <v>62.259871427</v>
      </c>
      <c r="T781">
        <v>69.508312699000001</v>
      </c>
      <c r="U781"/>
      <c r="V781">
        <v>116.98142102200001</v>
      </c>
      <c r="W781"/>
      <c r="X781"/>
      <c r="Y781"/>
      <c r="Z781">
        <v>9.2201446610000009</v>
      </c>
      <c r="AA781"/>
      <c r="AB781"/>
      <c r="AC781">
        <v>91.83456855</v>
      </c>
      <c r="AD781">
        <v>77.651038404000005</v>
      </c>
      <c r="AE781"/>
      <c r="AF781">
        <v>55.807363492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54.473380272</v>
      </c>
      <c r="AM781"/>
      <c r="AN781">
        <v>80.265504101999994</v>
      </c>
      <c r="AO781"/>
      <c r="AP781"/>
      <c r="AQ781"/>
      <c r="AR781">
        <v>59.483084151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38.724157349000002</v>
      </c>
      <c r="C782">
        <v>53.205924709999998</v>
      </c>
      <c r="D782">
        <v>59.385673419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65.781662879999999</v>
      </c>
      <c r="N782">
        <v>85.012480428000003</v>
      </c>
      <c r="O782"/>
      <c r="P782"/>
      <c r="Q782">
        <v>55.828606522999998</v>
      </c>
      <c r="R782">
        <v>81.162374129</v>
      </c>
      <c r="S782">
        <v>62.865687835000003</v>
      </c>
      <c r="T782">
        <v>70.463388750999997</v>
      </c>
      <c r="U782"/>
      <c r="V782">
        <v>117.90296456999999</v>
      </c>
      <c r="W782"/>
      <c r="X782"/>
      <c r="Y782"/>
      <c r="Z782">
        <v>8.8153578219999993</v>
      </c>
      <c r="AA782"/>
      <c r="AB782"/>
      <c r="AC782">
        <v>92.306725714999999</v>
      </c>
      <c r="AD782">
        <v>78.239941186999999</v>
      </c>
      <c r="AE782"/>
      <c r="AF782">
        <v>55.065387530000002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55.020653230999997</v>
      </c>
      <c r="AM782"/>
      <c r="AN782">
        <v>80.582451512999995</v>
      </c>
      <c r="AO782"/>
      <c r="AP782"/>
      <c r="AQ782"/>
      <c r="AR782">
        <v>60.804930466000002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38.415165195999997</v>
      </c>
      <c r="C783">
        <v>52.988358949000002</v>
      </c>
      <c r="D783">
        <v>61.712161207999998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65.592941632000006</v>
      </c>
      <c r="N783">
        <v>84.236369455000002</v>
      </c>
      <c r="O783"/>
      <c r="P783"/>
      <c r="Q783">
        <v>55.169413167000002</v>
      </c>
      <c r="R783">
        <v>80.918887003999998</v>
      </c>
      <c r="S783">
        <v>63.101972557000003</v>
      </c>
      <c r="T783">
        <v>69.826671383000004</v>
      </c>
      <c r="U783"/>
      <c r="V783">
        <v>112.29620705400001</v>
      </c>
      <c r="W783"/>
      <c r="X783"/>
      <c r="Y783"/>
      <c r="Z783">
        <v>8.9277986110000001</v>
      </c>
      <c r="AA783"/>
      <c r="AB783"/>
      <c r="AC783">
        <v>88.883586270999999</v>
      </c>
      <c r="AD783">
        <v>80.174907473999994</v>
      </c>
      <c r="AE783"/>
      <c r="AF783">
        <v>55.954522777999998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55.120076013000002</v>
      </c>
      <c r="AM783"/>
      <c r="AN783">
        <v>82.497023486000003</v>
      </c>
      <c r="AO783"/>
      <c r="AP783"/>
      <c r="AQ783"/>
      <c r="AR783">
        <v>60.632515728999998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38.436010250999999</v>
      </c>
      <c r="C784">
        <v>53.113422485999997</v>
      </c>
      <c r="D784">
        <v>58.885130205000003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65.420630927000005</v>
      </c>
      <c r="N784">
        <v>82.813934408999998</v>
      </c>
      <c r="O784"/>
      <c r="P784"/>
      <c r="Q784">
        <v>55.676484979000001</v>
      </c>
      <c r="R784">
        <v>80.756562256999999</v>
      </c>
      <c r="S784">
        <v>63.050614871999997</v>
      </c>
      <c r="T784">
        <v>68.977714891999995</v>
      </c>
      <c r="U784"/>
      <c r="V784">
        <v>118.42158022</v>
      </c>
      <c r="W784"/>
      <c r="X784"/>
      <c r="Y784"/>
      <c r="Z784">
        <v>9.1301920299999999</v>
      </c>
      <c r="AA784"/>
      <c r="AB784"/>
      <c r="AC784">
        <v>90.536136346999996</v>
      </c>
      <c r="AD784">
        <v>79.501875721999994</v>
      </c>
      <c r="AE784"/>
      <c r="AF784">
        <v>55.927676499999997</v>
      </c>
      <c r="AG784"/>
      <c r="AH784">
        <v>54.800622593</v>
      </c>
      <c r="AI784">
        <v>68.310286586999993</v>
      </c>
      <c r="AJ784">
        <v>62.787578222</v>
      </c>
      <c r="AK784"/>
      <c r="AL784">
        <v>55.123025519000002</v>
      </c>
      <c r="AM784"/>
      <c r="AN784">
        <v>78.851698803000005</v>
      </c>
      <c r="AO784"/>
      <c r="AP784"/>
      <c r="AQ784"/>
      <c r="AR784">
        <v>60.345157833999998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38.612332426000002</v>
      </c>
      <c r="C785">
        <v>52.777779449000001</v>
      </c>
      <c r="D785">
        <v>61.347662939000003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65.354988753000001</v>
      </c>
      <c r="N785">
        <v>83.670717224000001</v>
      </c>
      <c r="O785"/>
      <c r="P785"/>
      <c r="Q785">
        <v>56.082142429000001</v>
      </c>
      <c r="R785">
        <v>79.457964274000005</v>
      </c>
      <c r="S785">
        <v>62.971738412999997</v>
      </c>
      <c r="T785">
        <v>67.704280155999996</v>
      </c>
      <c r="U785"/>
      <c r="V785">
        <v>116.168394894</v>
      </c>
      <c r="W785"/>
      <c r="X785"/>
      <c r="Y785"/>
      <c r="Z785">
        <v>9.2876091340000002</v>
      </c>
      <c r="AA785"/>
      <c r="AB785"/>
      <c r="AC785">
        <v>89.473782725999996</v>
      </c>
      <c r="AD785">
        <v>79.249488815000007</v>
      </c>
      <c r="AE785"/>
      <c r="AF785">
        <v>56.610655231999999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55.116816964000002</v>
      </c>
      <c r="AM785"/>
      <c r="AN785">
        <v>78.843807995000006</v>
      </c>
      <c r="AO785"/>
      <c r="AP785"/>
      <c r="AQ785"/>
      <c r="AR785">
        <v>60.977345202000002</v>
      </c>
      <c r="AS785"/>
      <c r="AT785">
        <v>53.495096036</v>
      </c>
      <c r="AU785"/>
    </row>
    <row r="786" spans="1:47" x14ac:dyDescent="0.35">
      <c r="A786" s="84">
        <v>30803</v>
      </c>
      <c r="B786">
        <v>38.936573316999997</v>
      </c>
      <c r="C786">
        <v>53.820563622999998</v>
      </c>
      <c r="D786">
        <v>63.278211691000003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66.380647710999995</v>
      </c>
      <c r="N786">
        <v>83.385286688999997</v>
      </c>
      <c r="O786"/>
      <c r="P786"/>
      <c r="Q786">
        <v>56.487799879000001</v>
      </c>
      <c r="R786">
        <v>81.568185999999997</v>
      </c>
      <c r="S786">
        <v>63.690608249999997</v>
      </c>
      <c r="T786">
        <v>67.173682349000003</v>
      </c>
      <c r="U786"/>
      <c r="V786">
        <v>117.320157206</v>
      </c>
      <c r="W786"/>
      <c r="X786"/>
      <c r="Y786"/>
      <c r="Z786">
        <v>9.310097292</v>
      </c>
      <c r="AA786"/>
      <c r="AB786"/>
      <c r="AC786">
        <v>93.251040044999996</v>
      </c>
      <c r="AD786">
        <v>80.679681287999998</v>
      </c>
      <c r="AE786"/>
      <c r="AF786">
        <v>57.026490031000002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55.679281819000003</v>
      </c>
      <c r="AM786"/>
      <c r="AN786">
        <v>81.394919975999997</v>
      </c>
      <c r="AO786"/>
      <c r="AP786"/>
      <c r="AQ786"/>
      <c r="AR786">
        <v>62.758964147999997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38.937796284999997</v>
      </c>
      <c r="C787">
        <v>53.508549389999999</v>
      </c>
      <c r="D787">
        <v>64.298533755999998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63.041102146</v>
      </c>
      <c r="N787">
        <v>83.453087807000003</v>
      </c>
      <c r="O787"/>
      <c r="P787"/>
      <c r="Q787">
        <v>56.690628603</v>
      </c>
      <c r="R787">
        <v>79.620289021000005</v>
      </c>
      <c r="S787">
        <v>63.053003652000001</v>
      </c>
      <c r="T787">
        <v>67.704280155999996</v>
      </c>
      <c r="U787"/>
      <c r="V787">
        <v>116.827946166</v>
      </c>
      <c r="W787"/>
      <c r="X787"/>
      <c r="Y787"/>
      <c r="Z787">
        <v>9.9622538649999992</v>
      </c>
      <c r="AA787"/>
      <c r="AB787"/>
      <c r="AC787">
        <v>93.723197209999995</v>
      </c>
      <c r="AD787">
        <v>81.184455103000005</v>
      </c>
      <c r="AE787"/>
      <c r="AF787">
        <v>59.110132061000002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55.303763830999998</v>
      </c>
      <c r="AM787"/>
      <c r="AN787">
        <v>80.834002071</v>
      </c>
      <c r="AO787"/>
      <c r="AP787"/>
      <c r="AQ787"/>
      <c r="AR787">
        <v>61.494589412000003</v>
      </c>
      <c r="AS787"/>
      <c r="AT787">
        <v>53.970759162</v>
      </c>
      <c r="AU787"/>
    </row>
    <row r="788" spans="1:47" x14ac:dyDescent="0.35">
      <c r="A788" s="84">
        <v>30864</v>
      </c>
      <c r="B788">
        <v>38.998863180000001</v>
      </c>
      <c r="C788">
        <v>53.100480193000003</v>
      </c>
      <c r="D788">
        <v>63.907333459999997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66.659626947000007</v>
      </c>
      <c r="N788">
        <v>83.904328032999999</v>
      </c>
      <c r="O788"/>
      <c r="P788"/>
      <c r="Q788">
        <v>57.299114778000003</v>
      </c>
      <c r="R788">
        <v>81.000049382</v>
      </c>
      <c r="S788">
        <v>63.923182165999997</v>
      </c>
      <c r="T788">
        <v>66.749204102999997</v>
      </c>
      <c r="U788"/>
      <c r="V788">
        <v>111.959553927</v>
      </c>
      <c r="W788"/>
      <c r="X788"/>
      <c r="Y788"/>
      <c r="Z788">
        <v>9.6024433420000008</v>
      </c>
      <c r="AA788"/>
      <c r="AB788"/>
      <c r="AC788">
        <v>90.772214930000004</v>
      </c>
      <c r="AD788">
        <v>81.184455103000005</v>
      </c>
      <c r="AE788"/>
      <c r="AF788">
        <v>57.217166755000001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55.940015459999998</v>
      </c>
      <c r="AM788"/>
      <c r="AN788">
        <v>84.888798058000006</v>
      </c>
      <c r="AO788"/>
      <c r="AP788"/>
      <c r="AQ788"/>
      <c r="AR788">
        <v>60.689987307999999</v>
      </c>
      <c r="AS788"/>
      <c r="AT788">
        <v>54.127132050999997</v>
      </c>
      <c r="AU788"/>
    </row>
    <row r="789" spans="1:47" x14ac:dyDescent="0.35">
      <c r="A789" s="84">
        <v>30895</v>
      </c>
      <c r="B789">
        <v>39.400905928999997</v>
      </c>
      <c r="C789">
        <v>53.572458875000002</v>
      </c>
      <c r="D789">
        <v>63.527935354999997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68.128370574000002</v>
      </c>
      <c r="N789">
        <v>87.628933513000007</v>
      </c>
      <c r="O789"/>
      <c r="P789"/>
      <c r="Q789">
        <v>56.741335784999997</v>
      </c>
      <c r="R789">
        <v>81.000049382</v>
      </c>
      <c r="S789">
        <v>64.324984564000005</v>
      </c>
      <c r="T789">
        <v>66.430845418999994</v>
      </c>
      <c r="U789"/>
      <c r="V789">
        <v>126.52941906300001</v>
      </c>
      <c r="W789"/>
      <c r="X789"/>
      <c r="Y789"/>
      <c r="Z789">
        <v>8.8603341380000007</v>
      </c>
      <c r="AA789"/>
      <c r="AB789"/>
      <c r="AC789">
        <v>96.320061616000004</v>
      </c>
      <c r="AD789">
        <v>82.362260668999994</v>
      </c>
      <c r="AE789"/>
      <c r="AF789">
        <v>59.341101543999997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56.414719175000002</v>
      </c>
      <c r="AM789"/>
      <c r="AN789">
        <v>83.309105575000004</v>
      </c>
      <c r="AO789"/>
      <c r="AP789"/>
      <c r="AQ789"/>
      <c r="AR789">
        <v>62.356663095999998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41.349222171000001</v>
      </c>
      <c r="C790">
        <v>54.238340022000003</v>
      </c>
      <c r="D790">
        <v>63.155355149999998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67.824775521999996</v>
      </c>
      <c r="N790">
        <v>84.366895177000004</v>
      </c>
      <c r="O790"/>
      <c r="P790"/>
      <c r="Q790">
        <v>56.893457327999997</v>
      </c>
      <c r="R790">
        <v>80.837724635000001</v>
      </c>
      <c r="S790">
        <v>64.172296861999996</v>
      </c>
      <c r="T790">
        <v>67.598160594000007</v>
      </c>
      <c r="U790"/>
      <c r="V790">
        <v>120.78466673299999</v>
      </c>
      <c r="W790"/>
      <c r="X790"/>
      <c r="Y790"/>
      <c r="Z790">
        <v>9.7373722879999995</v>
      </c>
      <c r="AA790"/>
      <c r="AB790"/>
      <c r="AC790">
        <v>94.431432956999998</v>
      </c>
      <c r="AD790">
        <v>81.184455103000005</v>
      </c>
      <c r="AE790"/>
      <c r="AF790">
        <v>60.813209104000002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56.341975744000003</v>
      </c>
      <c r="AM790"/>
      <c r="AN790">
        <v>84.075623726000003</v>
      </c>
      <c r="AO790"/>
      <c r="AP790"/>
      <c r="AQ790"/>
      <c r="AR790">
        <v>63.333679936999999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40.024040536999998</v>
      </c>
      <c r="C791">
        <v>53.651978657999997</v>
      </c>
      <c r="D791">
        <v>64.054017091999995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67.225790691</v>
      </c>
      <c r="N791">
        <v>84.575810114999996</v>
      </c>
      <c r="O791"/>
      <c r="P791"/>
      <c r="Q791">
        <v>57.856893771000003</v>
      </c>
      <c r="R791">
        <v>81.162374129</v>
      </c>
      <c r="S791">
        <v>64.540392049000005</v>
      </c>
      <c r="T791">
        <v>67.704280155999996</v>
      </c>
      <c r="U791"/>
      <c r="V791">
        <v>120.16062545699999</v>
      </c>
      <c r="W791"/>
      <c r="X791"/>
      <c r="Y791"/>
      <c r="Z791">
        <v>9.5349788689999997</v>
      </c>
      <c r="AA791"/>
      <c r="AB791"/>
      <c r="AC791">
        <v>93.959275792</v>
      </c>
      <c r="AD791">
        <v>83.540066234999998</v>
      </c>
      <c r="AE791"/>
      <c r="AF791">
        <v>56.149682558000002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56.469108482999999</v>
      </c>
      <c r="AM791"/>
      <c r="AN791">
        <v>81.810011204999995</v>
      </c>
      <c r="AO791"/>
      <c r="AP791"/>
      <c r="AQ791"/>
      <c r="AR791">
        <v>63.793452567999999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38.734775585999998</v>
      </c>
      <c r="C792">
        <v>52.439776577000003</v>
      </c>
      <c r="D792">
        <v>64.674037433999999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66.963221997999995</v>
      </c>
      <c r="N792">
        <v>83.484542336999993</v>
      </c>
      <c r="O792"/>
      <c r="P792"/>
      <c r="Q792">
        <v>58.668208671000002</v>
      </c>
      <c r="R792">
        <v>79.944938514</v>
      </c>
      <c r="S792">
        <v>64.484362845000007</v>
      </c>
      <c r="T792">
        <v>67.279801910000003</v>
      </c>
      <c r="U792"/>
      <c r="V792">
        <v>116.876360037</v>
      </c>
      <c r="W792"/>
      <c r="X792"/>
      <c r="Y792"/>
      <c r="Z792">
        <v>9.7823486039999992</v>
      </c>
      <c r="AA792"/>
      <c r="AB792"/>
      <c r="AC792">
        <v>91.83456855</v>
      </c>
      <c r="AD792">
        <v>83.540066234999998</v>
      </c>
      <c r="AE792"/>
      <c r="AF792">
        <v>60.415511834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56.505014834000001</v>
      </c>
      <c r="AM792"/>
      <c r="AN792">
        <v>85.038007467</v>
      </c>
      <c r="AO792"/>
      <c r="AP792"/>
      <c r="AQ792"/>
      <c r="AR792">
        <v>63.965867305000003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41.471435384000003</v>
      </c>
      <c r="C793">
        <v>55.474374130000001</v>
      </c>
      <c r="D793">
        <v>66.168907203000003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67.816570251000002</v>
      </c>
      <c r="N793">
        <v>84.252146342000003</v>
      </c>
      <c r="O793"/>
      <c r="P793"/>
      <c r="Q793">
        <v>60.088009745000001</v>
      </c>
      <c r="R793">
        <v>79.944938514</v>
      </c>
      <c r="S793">
        <v>64.679019600000004</v>
      </c>
      <c r="T793">
        <v>68.447117085000002</v>
      </c>
      <c r="U793"/>
      <c r="V793">
        <v>113.128167961</v>
      </c>
      <c r="W793"/>
      <c r="X793"/>
      <c r="Y793"/>
      <c r="Z793">
        <v>10.007230181000001</v>
      </c>
      <c r="AA793"/>
      <c r="AB793"/>
      <c r="AC793">
        <v>93.959275792</v>
      </c>
      <c r="AD793">
        <v>83.035292420999994</v>
      </c>
      <c r="AE793"/>
      <c r="AF793">
        <v>62.025192787999998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56.782753079999999</v>
      </c>
      <c r="AM793"/>
      <c r="AN793">
        <v>81.396166307000001</v>
      </c>
      <c r="AO793"/>
      <c r="AP793"/>
      <c r="AQ793"/>
      <c r="AR793">
        <v>65.804957829000003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41.073895944999997</v>
      </c>
      <c r="C794">
        <v>52.974536583000003</v>
      </c>
      <c r="D794">
        <v>66.549496113000004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68.381927292</v>
      </c>
      <c r="N794">
        <v>84.499300532999996</v>
      </c>
      <c r="O794"/>
      <c r="P794"/>
      <c r="Q794">
        <v>58.265441441999997</v>
      </c>
      <c r="R794">
        <v>80.568590200000003</v>
      </c>
      <c r="S794">
        <v>64.742732783999998</v>
      </c>
      <c r="T794">
        <v>69.508312699000001</v>
      </c>
      <c r="U794"/>
      <c r="V794">
        <v>118.052635568</v>
      </c>
      <c r="W794">
        <v>44.205065488999999</v>
      </c>
      <c r="X794"/>
      <c r="Y794"/>
      <c r="Z794">
        <v>9.8273249190000005</v>
      </c>
      <c r="AA794"/>
      <c r="AB794"/>
      <c r="AC794">
        <v>90.654175637999998</v>
      </c>
      <c r="AD794">
        <v>83.876582111000005</v>
      </c>
      <c r="AE794"/>
      <c r="AF794">
        <v>63.307572526000001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57.052538847000001</v>
      </c>
      <c r="AM794">
        <v>35.008954023000001</v>
      </c>
      <c r="AN794">
        <v>82.645121144000001</v>
      </c>
      <c r="AO794"/>
      <c r="AP794"/>
      <c r="AQ794"/>
      <c r="AR794">
        <v>63.506094673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40.499678826</v>
      </c>
      <c r="C795">
        <v>53.917087918</v>
      </c>
      <c r="D795">
        <v>65.290289571000002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68.124744949000004</v>
      </c>
      <c r="N795">
        <v>84.152414520999997</v>
      </c>
      <c r="O795"/>
      <c r="P795"/>
      <c r="Q795">
        <v>58.737704391999998</v>
      </c>
      <c r="R795">
        <v>81.943480817999998</v>
      </c>
      <c r="S795">
        <v>65.126792444000003</v>
      </c>
      <c r="T795">
        <v>69.508312699000001</v>
      </c>
      <c r="U795"/>
      <c r="V795">
        <v>118.338605719</v>
      </c>
      <c r="W795">
        <v>44.070839581999998</v>
      </c>
      <c r="X795"/>
      <c r="Y795"/>
      <c r="Z795">
        <v>9.692395973</v>
      </c>
      <c r="AA795"/>
      <c r="AB795"/>
      <c r="AC795">
        <v>94.785550830000005</v>
      </c>
      <c r="AD795">
        <v>83.624195204000003</v>
      </c>
      <c r="AE795"/>
      <c r="AF795">
        <v>56.765694187000001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57.256854781000001</v>
      </c>
      <c r="AM795">
        <v>34.769055381000001</v>
      </c>
      <c r="AN795">
        <v>80.361530832</v>
      </c>
      <c r="AO795"/>
      <c r="AP795"/>
      <c r="AQ795"/>
      <c r="AR795">
        <v>62.931378883999997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40.958230035</v>
      </c>
      <c r="C796">
        <v>54.493317830999999</v>
      </c>
      <c r="D796">
        <v>67.109263658000003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68.658160178000003</v>
      </c>
      <c r="N796">
        <v>84.582132698999999</v>
      </c>
      <c r="O796"/>
      <c r="P796"/>
      <c r="Q796">
        <v>60.685789059999998</v>
      </c>
      <c r="R796">
        <v>82.310118316000001</v>
      </c>
      <c r="S796">
        <v>65.237826201000004</v>
      </c>
      <c r="T796">
        <v>71.312345242000006</v>
      </c>
      <c r="U796"/>
      <c r="V796">
        <v>118.522562601</v>
      </c>
      <c r="W796">
        <v>45.055162903000003</v>
      </c>
      <c r="X796"/>
      <c r="Y796"/>
      <c r="Z796">
        <v>10.322064388999999</v>
      </c>
      <c r="AA796"/>
      <c r="AB796"/>
      <c r="AC796">
        <v>93.487118627000001</v>
      </c>
      <c r="AD796">
        <v>82.951163452000003</v>
      </c>
      <c r="AE796"/>
      <c r="AF796">
        <v>63.684783326000002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57.405669803999999</v>
      </c>
      <c r="AM796">
        <v>35.821505328000001</v>
      </c>
      <c r="AN796">
        <v>83.829460499000007</v>
      </c>
      <c r="AO796"/>
      <c r="AP796"/>
      <c r="AQ796"/>
      <c r="AR796">
        <v>64.655526250999998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40.285860511999999</v>
      </c>
      <c r="C797">
        <v>54.694071407999999</v>
      </c>
      <c r="D797">
        <v>61.865079672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67.934239509999998</v>
      </c>
      <c r="N797">
        <v>85.037026931</v>
      </c>
      <c r="O797"/>
      <c r="P797"/>
      <c r="Q797">
        <v>59.682230292</v>
      </c>
      <c r="R797">
        <v>81.393524571</v>
      </c>
      <c r="S797">
        <v>65.215745459000004</v>
      </c>
      <c r="T797">
        <v>71.949062611000002</v>
      </c>
      <c r="U797"/>
      <c r="V797">
        <v>114.863297831</v>
      </c>
      <c r="W797">
        <v>43.712903828999998</v>
      </c>
      <c r="X797"/>
      <c r="Y797"/>
      <c r="Z797">
        <v>9.7373722879999995</v>
      </c>
      <c r="AA797"/>
      <c r="AB797"/>
      <c r="AC797">
        <v>92.542804297999993</v>
      </c>
      <c r="AD797">
        <v>84.297226956000003</v>
      </c>
      <c r="AE797"/>
      <c r="AF797">
        <v>62.022822677000001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57.303855747999997</v>
      </c>
      <c r="AM797">
        <v>35.206779910000002</v>
      </c>
      <c r="AN797">
        <v>82.236802980999997</v>
      </c>
      <c r="AO797"/>
      <c r="AP797"/>
      <c r="AQ797"/>
      <c r="AR797">
        <v>64.655526250999998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40.295723834</v>
      </c>
      <c r="C798">
        <v>54.817974309</v>
      </c>
      <c r="D798">
        <v>65.842061842999996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68.839140345000004</v>
      </c>
      <c r="N798">
        <v>84.614396223</v>
      </c>
      <c r="O798"/>
      <c r="P798"/>
      <c r="Q798">
        <v>60.803854798000003</v>
      </c>
      <c r="R798">
        <v>82.218458941999998</v>
      </c>
      <c r="S798">
        <v>65.662352842000004</v>
      </c>
      <c r="T798">
        <v>72.585779978999994</v>
      </c>
      <c r="U798"/>
      <c r="V798">
        <v>121.09646554299999</v>
      </c>
      <c r="W798">
        <v>44.831453056999997</v>
      </c>
      <c r="X798"/>
      <c r="Y798"/>
      <c r="Z798">
        <v>9.7598604459999994</v>
      </c>
      <c r="AA798"/>
      <c r="AB798"/>
      <c r="AC798">
        <v>93.841236500999997</v>
      </c>
      <c r="AD798">
        <v>85.138516645999999</v>
      </c>
      <c r="AE798"/>
      <c r="AF798">
        <v>60.708305848000002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57.739903622999996</v>
      </c>
      <c r="AM798">
        <v>35.167211174000002</v>
      </c>
      <c r="AN798">
        <v>82.742746550000007</v>
      </c>
      <c r="AO798"/>
      <c r="AP798"/>
      <c r="AQ798"/>
      <c r="AR798">
        <v>64.425639935999996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42.271935272999997</v>
      </c>
      <c r="C799">
        <v>54.780886250000002</v>
      </c>
      <c r="D799">
        <v>66.929640812000002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68.248573484000005</v>
      </c>
      <c r="N799">
        <v>83.180948031</v>
      </c>
      <c r="O799"/>
      <c r="P799"/>
      <c r="Q799">
        <v>60.036427504000002</v>
      </c>
      <c r="R799">
        <v>81.026887072999997</v>
      </c>
      <c r="S799">
        <v>65.652568743000003</v>
      </c>
      <c r="T799">
        <v>74.177573398999996</v>
      </c>
      <c r="U799"/>
      <c r="V799">
        <v>123.056368811</v>
      </c>
      <c r="W799">
        <v>44.697227150000003</v>
      </c>
      <c r="X799"/>
      <c r="Y799"/>
      <c r="Z799">
        <v>9.5349788689999997</v>
      </c>
      <c r="AA799"/>
      <c r="AB799"/>
      <c r="AC799">
        <v>94.667511539000003</v>
      </c>
      <c r="AD799">
        <v>83.792453141999999</v>
      </c>
      <c r="AE799"/>
      <c r="AF799">
        <v>59.734512183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57.593457934</v>
      </c>
      <c r="AM799">
        <v>35.671588427000003</v>
      </c>
      <c r="AN799">
        <v>82.640403194000001</v>
      </c>
      <c r="AO799"/>
      <c r="AP799"/>
      <c r="AQ799"/>
      <c r="AR799">
        <v>65.632543092000006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41.130172324999997</v>
      </c>
      <c r="C800">
        <v>53.878606499999997</v>
      </c>
      <c r="D800">
        <v>68.787911266999998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68.858190888999999</v>
      </c>
      <c r="N800">
        <v>85.961199851000003</v>
      </c>
      <c r="O800"/>
      <c r="P800"/>
      <c r="Q800">
        <v>57.734145624</v>
      </c>
      <c r="R800">
        <v>81.210205822000006</v>
      </c>
      <c r="S800">
        <v>65.507167119000002</v>
      </c>
      <c r="T800">
        <v>71.312345242000006</v>
      </c>
      <c r="U800"/>
      <c r="V800">
        <v>122.07217076000001</v>
      </c>
      <c r="W800">
        <v>46.979067575000002</v>
      </c>
      <c r="X800"/>
      <c r="Y800"/>
      <c r="Z800">
        <v>9.6474196570000004</v>
      </c>
      <c r="AA800"/>
      <c r="AB800"/>
      <c r="AC800">
        <v>93.251040044999996</v>
      </c>
      <c r="AD800">
        <v>85.054387676999994</v>
      </c>
      <c r="AE800"/>
      <c r="AF800">
        <v>64.519753338000001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57.600040686</v>
      </c>
      <c r="AM800">
        <v>36.129457557000002</v>
      </c>
      <c r="AN800">
        <v>80.935118978000006</v>
      </c>
      <c r="AO800"/>
      <c r="AP800"/>
      <c r="AQ800"/>
      <c r="AR800">
        <v>62.12677678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41.848918886</v>
      </c>
      <c r="C801">
        <v>54.492019116999998</v>
      </c>
      <c r="D801">
        <v>69.392322128000004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68.962968880000005</v>
      </c>
      <c r="N801">
        <v>87.083226444000005</v>
      </c>
      <c r="O801"/>
      <c r="P801"/>
      <c r="Q801">
        <v>59.032868735999998</v>
      </c>
      <c r="R801">
        <v>81.210205822000006</v>
      </c>
      <c r="S801">
        <v>65.480928161999998</v>
      </c>
      <c r="T801">
        <v>71.949062611000002</v>
      </c>
      <c r="U801"/>
      <c r="V801">
        <v>124.42270235300001</v>
      </c>
      <c r="W801">
        <v>44.697227150000003</v>
      </c>
      <c r="X801"/>
      <c r="Y801"/>
      <c r="Z801">
        <v>9.2651209760000004</v>
      </c>
      <c r="AA801"/>
      <c r="AB801"/>
      <c r="AC801">
        <v>96.083983032999996</v>
      </c>
      <c r="AD801">
        <v>84.297226956000003</v>
      </c>
      <c r="AE801"/>
      <c r="AF801">
        <v>62.218441267999999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57.661100834000003</v>
      </c>
      <c r="AM801">
        <v>36.546327335000001</v>
      </c>
      <c r="AN801">
        <v>82.545850338999998</v>
      </c>
      <c r="AO801"/>
      <c r="AP801"/>
      <c r="AQ801"/>
      <c r="AR801">
        <v>65.919900987000005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42.199810438999997</v>
      </c>
      <c r="C802">
        <v>55.871029655999997</v>
      </c>
      <c r="D802">
        <v>70.206223765999994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68.867716161000004</v>
      </c>
      <c r="N802">
        <v>86.688945613000001</v>
      </c>
      <c r="O802"/>
      <c r="P802"/>
      <c r="Q802">
        <v>59.032868735999998</v>
      </c>
      <c r="R802">
        <v>81.393524571</v>
      </c>
      <c r="S802">
        <v>65.561087188000002</v>
      </c>
      <c r="T802">
        <v>73.222497347000001</v>
      </c>
      <c r="U802"/>
      <c r="V802">
        <v>124.253032686</v>
      </c>
      <c r="W802">
        <v>45.323614716999998</v>
      </c>
      <c r="X802"/>
      <c r="Y802"/>
      <c r="Z802">
        <v>9.692395973</v>
      </c>
      <c r="AA802"/>
      <c r="AB802"/>
      <c r="AC802">
        <v>93.605157918000003</v>
      </c>
      <c r="AD802">
        <v>83.624195204000003</v>
      </c>
      <c r="AE802"/>
      <c r="AF802">
        <v>59.550253753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57.733942310000003</v>
      </c>
      <c r="AM802">
        <v>36.764496196000003</v>
      </c>
      <c r="AN802">
        <v>80.289554589999995</v>
      </c>
      <c r="AO802"/>
      <c r="AP802"/>
      <c r="AQ802"/>
      <c r="AR802">
        <v>65.977372566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40.720541406999999</v>
      </c>
      <c r="C803">
        <v>55.369122689000001</v>
      </c>
      <c r="D803">
        <v>71.629293981999993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69.486858837</v>
      </c>
      <c r="N803">
        <v>87.621296689999994</v>
      </c>
      <c r="O803"/>
      <c r="P803"/>
      <c r="Q803">
        <v>58.737704391999998</v>
      </c>
      <c r="R803">
        <v>82.218458941999998</v>
      </c>
      <c r="S803">
        <v>65.614812096999998</v>
      </c>
      <c r="T803">
        <v>71.736823487999999</v>
      </c>
      <c r="U803"/>
      <c r="V803">
        <v>124.717874464</v>
      </c>
      <c r="W803">
        <v>45.055162903000003</v>
      </c>
      <c r="X803"/>
      <c r="Y803"/>
      <c r="Z803">
        <v>9.6024433420000008</v>
      </c>
      <c r="AA803"/>
      <c r="AB803"/>
      <c r="AC803">
        <v>93.014961462000002</v>
      </c>
      <c r="AD803">
        <v>84.465484893999999</v>
      </c>
      <c r="AE803"/>
      <c r="AF803">
        <v>65.121877728000001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57.810317943999998</v>
      </c>
      <c r="AM803">
        <v>36.873794771999997</v>
      </c>
      <c r="AN803">
        <v>85.601969419</v>
      </c>
      <c r="AO803"/>
      <c r="AP803"/>
      <c r="AQ803"/>
      <c r="AR803">
        <v>63.965867305000003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42.050987556000003</v>
      </c>
      <c r="C804">
        <v>56.928402792999997</v>
      </c>
      <c r="D804">
        <v>71.852740779000001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70.125052057000005</v>
      </c>
      <c r="N804">
        <v>87.606011013</v>
      </c>
      <c r="O804"/>
      <c r="P804"/>
      <c r="Q804">
        <v>59.150934473</v>
      </c>
      <c r="R804">
        <v>83.135052686999998</v>
      </c>
      <c r="S804">
        <v>66.069164391000001</v>
      </c>
      <c r="T804">
        <v>72.585779978999994</v>
      </c>
      <c r="U804"/>
      <c r="V804">
        <v>123.08798231999999</v>
      </c>
      <c r="W804">
        <v>44.786711087999997</v>
      </c>
      <c r="X804"/>
      <c r="Y804"/>
      <c r="Z804">
        <v>9.9397657079999995</v>
      </c>
      <c r="AA804"/>
      <c r="AB804"/>
      <c r="AC804">
        <v>95.139668704000002</v>
      </c>
      <c r="AD804">
        <v>84.297226956000003</v>
      </c>
      <c r="AE804"/>
      <c r="AF804">
        <v>63.112368885999999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58.321110089000001</v>
      </c>
      <c r="AM804">
        <v>36.668138020000001</v>
      </c>
      <c r="AN804">
        <v>82.400161381999993</v>
      </c>
      <c r="AO804"/>
      <c r="AP804"/>
      <c r="AQ804"/>
      <c r="AR804">
        <v>63.793452567999999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41.149105044000002</v>
      </c>
      <c r="C805">
        <v>55.530148218999997</v>
      </c>
      <c r="D805">
        <v>73.099389818999995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69.553535741000005</v>
      </c>
      <c r="N805">
        <v>86.967327773999997</v>
      </c>
      <c r="O805"/>
      <c r="P805"/>
      <c r="Q805">
        <v>59.623197423000001</v>
      </c>
      <c r="R805">
        <v>82.310118316000001</v>
      </c>
      <c r="S805">
        <v>65.790466500999997</v>
      </c>
      <c r="T805">
        <v>70.675627874</v>
      </c>
      <c r="U805"/>
      <c r="V805">
        <v>126.219460919</v>
      </c>
      <c r="W805">
        <v>43.712903828999998</v>
      </c>
      <c r="X805"/>
      <c r="Y805"/>
      <c r="Z805">
        <v>9.7598604459999994</v>
      </c>
      <c r="AA805"/>
      <c r="AB805"/>
      <c r="AC805">
        <v>94.195354374000004</v>
      </c>
      <c r="AD805">
        <v>84.297226956000003</v>
      </c>
      <c r="AE805"/>
      <c r="AF805">
        <v>62.107419427000004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57.903552445000003</v>
      </c>
      <c r="AM805">
        <v>37.515944714</v>
      </c>
      <c r="AN805">
        <v>83.167041046999998</v>
      </c>
      <c r="AO805"/>
      <c r="AP805"/>
      <c r="AQ805"/>
      <c r="AR805">
        <v>61.896890464000002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41.283278592000002</v>
      </c>
      <c r="C806">
        <v>55.265240280999997</v>
      </c>
      <c r="D806">
        <v>74.359647406999997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69.982172977999994</v>
      </c>
      <c r="N806">
        <v>86.907602562999998</v>
      </c>
      <c r="O806"/>
      <c r="P806"/>
      <c r="Q806">
        <v>60.390624717000001</v>
      </c>
      <c r="R806">
        <v>82.676755814000003</v>
      </c>
      <c r="S806">
        <v>66.269804367000006</v>
      </c>
      <c r="T806">
        <v>71.524584364999996</v>
      </c>
      <c r="U806"/>
      <c r="V806">
        <v>120.49797763399999</v>
      </c>
      <c r="W806">
        <v>44.473517303999998</v>
      </c>
      <c r="X806"/>
      <c r="Y806"/>
      <c r="Z806">
        <v>9.6699078150000002</v>
      </c>
      <c r="AA806"/>
      <c r="AB806"/>
      <c r="AC806">
        <v>95.965943741999993</v>
      </c>
      <c r="AD806">
        <v>84.128969018000006</v>
      </c>
      <c r="AE806"/>
      <c r="AF806">
        <v>65.114470994000001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58.20188478</v>
      </c>
      <c r="AM806">
        <v>37.169346081999997</v>
      </c>
      <c r="AN806">
        <v>83.336428803999993</v>
      </c>
      <c r="AO806"/>
      <c r="AP806"/>
      <c r="AQ806"/>
      <c r="AR806">
        <v>64.885412567000003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41.940808904999997</v>
      </c>
      <c r="C807">
        <v>55.516337067999999</v>
      </c>
      <c r="D807">
        <v>74.270400072000001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70.210779505000005</v>
      </c>
      <c r="N807">
        <v>87.655253387000002</v>
      </c>
      <c r="O807"/>
      <c r="P807"/>
      <c r="Q807">
        <v>59.859328898000001</v>
      </c>
      <c r="R807">
        <v>81.851821443000006</v>
      </c>
      <c r="S807">
        <v>66.133347137000001</v>
      </c>
      <c r="T807">
        <v>72.161301733000002</v>
      </c>
      <c r="U807"/>
      <c r="V807">
        <v>121.490135362</v>
      </c>
      <c r="W807">
        <v>44.249807459000003</v>
      </c>
      <c r="X807"/>
      <c r="Y807"/>
      <c r="Z807">
        <v>9.9172775499999997</v>
      </c>
      <c r="AA807"/>
      <c r="AB807"/>
      <c r="AC807">
        <v>96.438100907000006</v>
      </c>
      <c r="AD807">
        <v>84.128969018000006</v>
      </c>
      <c r="AE807"/>
      <c r="AF807">
        <v>63.858979875999999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58.203441593999997</v>
      </c>
      <c r="AM807">
        <v>37.302179576</v>
      </c>
      <c r="AN807">
        <v>84.948033030000005</v>
      </c>
      <c r="AO807"/>
      <c r="AP807"/>
      <c r="AQ807"/>
      <c r="AR807">
        <v>64.540583092999995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42.347294865000002</v>
      </c>
      <c r="C808">
        <v>56.513011370000001</v>
      </c>
      <c r="D808">
        <v>70.087333516000001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69.477333564999995</v>
      </c>
      <c r="N808">
        <v>89.354427544999993</v>
      </c>
      <c r="O808"/>
      <c r="P808"/>
      <c r="Q808">
        <v>57.852211361000002</v>
      </c>
      <c r="R808">
        <v>81.576843319999995</v>
      </c>
      <c r="S808">
        <v>65.975168554000007</v>
      </c>
      <c r="T808">
        <v>72.798019101999998</v>
      </c>
      <c r="U808"/>
      <c r="V808">
        <v>117.652379172</v>
      </c>
      <c r="W808">
        <v>44.294549428000003</v>
      </c>
      <c r="X808"/>
      <c r="Y808"/>
      <c r="Z808">
        <v>10.187135442000001</v>
      </c>
      <c r="AA808"/>
      <c r="AB808"/>
      <c r="AC808">
        <v>97.382415237000004</v>
      </c>
      <c r="AD808">
        <v>84.044840049000001</v>
      </c>
      <c r="AE808"/>
      <c r="AF808">
        <v>62.398886797999999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58.033005215999999</v>
      </c>
      <c r="AM808">
        <v>37.242097940999997</v>
      </c>
      <c r="AN808">
        <v>86.678577579000006</v>
      </c>
      <c r="AO808"/>
      <c r="AP808"/>
      <c r="AQ808"/>
      <c r="AR808">
        <v>65.919900987000005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41.688121860999999</v>
      </c>
      <c r="C809">
        <v>54.582355448999998</v>
      </c>
      <c r="D809">
        <v>74.086561521999997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71.191882515000003</v>
      </c>
      <c r="N809">
        <v>88.872378381000004</v>
      </c>
      <c r="O809"/>
      <c r="P809"/>
      <c r="Q809">
        <v>59.859328898000001</v>
      </c>
      <c r="R809">
        <v>83.685008933999995</v>
      </c>
      <c r="S809">
        <v>66.270056951000001</v>
      </c>
      <c r="T809">
        <v>73.753095153999993</v>
      </c>
      <c r="U809"/>
      <c r="V809">
        <v>127.98421472699999</v>
      </c>
      <c r="W809">
        <v>47.426487266000002</v>
      </c>
      <c r="X809"/>
      <c r="Y809"/>
      <c r="Z809">
        <v>10.052206496</v>
      </c>
      <c r="AA809"/>
      <c r="AB809"/>
      <c r="AC809">
        <v>97.854572400999999</v>
      </c>
      <c r="AD809">
        <v>84.044840049000001</v>
      </c>
      <c r="AE809"/>
      <c r="AF809">
        <v>64.235832092999999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58.201709792000003</v>
      </c>
      <c r="AM809">
        <v>37.737038069</v>
      </c>
      <c r="AN809">
        <v>88.909808747</v>
      </c>
      <c r="AO809"/>
      <c r="AP809"/>
      <c r="AQ809"/>
      <c r="AR809">
        <v>63.103793621000001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41.849370516999997</v>
      </c>
      <c r="C810">
        <v>54.289805825000002</v>
      </c>
      <c r="D810">
        <v>73.753718910000003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69.248727037999998</v>
      </c>
      <c r="N810">
        <v>85.793383212999998</v>
      </c>
      <c r="O810"/>
      <c r="P810"/>
      <c r="Q810">
        <v>58.324474311000003</v>
      </c>
      <c r="R810">
        <v>81.118546447</v>
      </c>
      <c r="S810">
        <v>65.825457784999998</v>
      </c>
      <c r="T810">
        <v>72.479660417000005</v>
      </c>
      <c r="U810"/>
      <c r="V810">
        <v>119.95667789700001</v>
      </c>
      <c r="W810">
        <v>45.278872747999998</v>
      </c>
      <c r="X810"/>
      <c r="Y810"/>
      <c r="Z810">
        <v>9.4000499229999992</v>
      </c>
      <c r="AA810"/>
      <c r="AB810"/>
      <c r="AC810">
        <v>95.375747286000006</v>
      </c>
      <c r="AD810">
        <v>84.044840049000001</v>
      </c>
      <c r="AE810"/>
      <c r="AF810">
        <v>61.658887772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57.711124017000003</v>
      </c>
      <c r="AM810">
        <v>37.562680974000003</v>
      </c>
      <c r="AN810">
        <v>86.232770755000004</v>
      </c>
      <c r="AO810"/>
      <c r="AP810"/>
      <c r="AQ810"/>
      <c r="AR810">
        <v>63.218736778999997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42.167199113999999</v>
      </c>
      <c r="C811">
        <v>55.169665606000002</v>
      </c>
      <c r="D811">
        <v>75.546054807999994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70.391759672000006</v>
      </c>
      <c r="N811">
        <v>91.058432609999997</v>
      </c>
      <c r="O811"/>
      <c r="P811"/>
      <c r="Q811">
        <v>59.564164554000001</v>
      </c>
      <c r="R811">
        <v>81.760162069000003</v>
      </c>
      <c r="S811">
        <v>66.003095586000001</v>
      </c>
      <c r="T811">
        <v>73.540856031000004</v>
      </c>
      <c r="U811"/>
      <c r="V811">
        <v>122.591138438</v>
      </c>
      <c r="W811">
        <v>45.368356687000002</v>
      </c>
      <c r="X811"/>
      <c r="Y811"/>
      <c r="Z811">
        <v>9.9622538649999992</v>
      </c>
      <c r="AA811"/>
      <c r="AB811"/>
      <c r="AC811">
        <v>97.264375944999998</v>
      </c>
      <c r="AD811">
        <v>84.297226956000003</v>
      </c>
      <c r="AE811"/>
      <c r="AF811">
        <v>62.685373986999998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58.066856858999998</v>
      </c>
      <c r="AM811">
        <v>36.939745913000003</v>
      </c>
      <c r="AN811">
        <v>87.543501234999994</v>
      </c>
      <c r="AO811"/>
      <c r="AP811"/>
      <c r="AQ811"/>
      <c r="AR811">
        <v>63.621037831000002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41.005373026000001</v>
      </c>
      <c r="C812">
        <v>56.628033742</v>
      </c>
      <c r="D812">
        <v>75.611947826999995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70.534638751000003</v>
      </c>
      <c r="N812">
        <v>87.748111265000006</v>
      </c>
      <c r="O812"/>
      <c r="P812"/>
      <c r="Q812">
        <v>61.394183484999999</v>
      </c>
      <c r="R812">
        <v>81.851821443000006</v>
      </c>
      <c r="S812">
        <v>66.341962154000001</v>
      </c>
      <c r="T812">
        <v>72.904138662999998</v>
      </c>
      <c r="U812"/>
      <c r="V812">
        <v>128.05098308000001</v>
      </c>
      <c r="W812">
        <v>46.665873791000003</v>
      </c>
      <c r="X812"/>
      <c r="Y812"/>
      <c r="Z812">
        <v>9.692395973</v>
      </c>
      <c r="AA812"/>
      <c r="AB812"/>
      <c r="AC812">
        <v>98.562808149000006</v>
      </c>
      <c r="AD812">
        <v>84.297226956000003</v>
      </c>
      <c r="AE812"/>
      <c r="AF812">
        <v>65.057376934999994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58.270414246000001</v>
      </c>
      <c r="AM812">
        <v>37.608026549000002</v>
      </c>
      <c r="AN812">
        <v>88.653284619000004</v>
      </c>
      <c r="AO812"/>
      <c r="AP812"/>
      <c r="AQ812"/>
      <c r="AR812">
        <v>64.253225198999999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42.062141863999997</v>
      </c>
      <c r="C813">
        <v>56.014584051999996</v>
      </c>
      <c r="D813">
        <v>76.270449776000007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70.096476241999994</v>
      </c>
      <c r="N813">
        <v>86.679594563999999</v>
      </c>
      <c r="O813"/>
      <c r="P813"/>
      <c r="Q813">
        <v>60.508690454000003</v>
      </c>
      <c r="R813">
        <v>81.851821443000006</v>
      </c>
      <c r="S813">
        <v>65.817752772999995</v>
      </c>
      <c r="T813">
        <v>72.904138662999998</v>
      </c>
      <c r="U813"/>
      <c r="V813">
        <v>118.328385371</v>
      </c>
      <c r="W813">
        <v>45.771034409000002</v>
      </c>
      <c r="X813"/>
      <c r="Y813"/>
      <c r="Z813">
        <v>9.9622538649999992</v>
      </c>
      <c r="AA813"/>
      <c r="AB813"/>
      <c r="AC813">
        <v>98.798886730999996</v>
      </c>
      <c r="AD813">
        <v>82.278131700000003</v>
      </c>
      <c r="AE813"/>
      <c r="AF813">
        <v>60.263378109999998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57.924613667000003</v>
      </c>
      <c r="AM813">
        <v>36.903235805000001</v>
      </c>
      <c r="AN813">
        <v>90.799689443000005</v>
      </c>
      <c r="AO813"/>
      <c r="AP813"/>
      <c r="AQ813"/>
      <c r="AR813">
        <v>64.655526250999998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41.480585896000001</v>
      </c>
      <c r="C814">
        <v>55.137239673000003</v>
      </c>
      <c r="D814">
        <v>78.880142137999997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70.629891470000004</v>
      </c>
      <c r="N814">
        <v>88.257131908999995</v>
      </c>
      <c r="O814"/>
      <c r="P814"/>
      <c r="Q814">
        <v>60.803854798000003</v>
      </c>
      <c r="R814">
        <v>82.585096440000001</v>
      </c>
      <c r="S814">
        <v>66.407810686999994</v>
      </c>
      <c r="T814">
        <v>74.814290768000006</v>
      </c>
      <c r="U814"/>
      <c r="V814">
        <v>118.344945532</v>
      </c>
      <c r="W814">
        <v>46.039486222999997</v>
      </c>
      <c r="X814"/>
      <c r="Y814"/>
      <c r="Z814">
        <v>10.142159126999999</v>
      </c>
      <c r="AA814"/>
      <c r="AB814"/>
      <c r="AC814">
        <v>97.854572400999999</v>
      </c>
      <c r="AD814">
        <v>85.054387676999994</v>
      </c>
      <c r="AE814"/>
      <c r="AF814">
        <v>64.060534232999998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58.261068207000001</v>
      </c>
      <c r="AM814">
        <v>38.029314069999998</v>
      </c>
      <c r="AN814">
        <v>91.546173803000002</v>
      </c>
      <c r="AO814"/>
      <c r="AP814"/>
      <c r="AQ814"/>
      <c r="AR814">
        <v>64.310696777999993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41.360499539999999</v>
      </c>
      <c r="C815">
        <v>54.947638185000002</v>
      </c>
      <c r="D815">
        <v>79.767456893000002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70.515588206999993</v>
      </c>
      <c r="N815">
        <v>89.374635353000002</v>
      </c>
      <c r="O815"/>
      <c r="P815"/>
      <c r="Q815">
        <v>61.63031496</v>
      </c>
      <c r="R815">
        <v>83.318371436000007</v>
      </c>
      <c r="S815">
        <v>66.419706374</v>
      </c>
      <c r="T815">
        <v>75.026529890000006</v>
      </c>
      <c r="U815"/>
      <c r="V815">
        <v>119.729569704</v>
      </c>
      <c r="W815">
        <v>45.592066531999997</v>
      </c>
      <c r="X815"/>
      <c r="Y815"/>
      <c r="Z815">
        <v>10.254599916</v>
      </c>
      <c r="AA815"/>
      <c r="AB815"/>
      <c r="AC815">
        <v>97.736533109999996</v>
      </c>
      <c r="AD815">
        <v>83.960711079999996</v>
      </c>
      <c r="AE815"/>
      <c r="AF815">
        <v>64.268069896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58.315186584000003</v>
      </c>
      <c r="AM815">
        <v>37.671241786000003</v>
      </c>
      <c r="AN815">
        <v>90.676889949</v>
      </c>
      <c r="AO815"/>
      <c r="AP815"/>
      <c r="AQ815"/>
      <c r="AR815">
        <v>64.310696777999993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40.862400815000001</v>
      </c>
      <c r="C816">
        <v>54.910824441000003</v>
      </c>
      <c r="D816">
        <v>78.910456351999997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69.839293898999998</v>
      </c>
      <c r="N816">
        <v>88.838860765999996</v>
      </c>
      <c r="O816"/>
      <c r="P816"/>
      <c r="Q816">
        <v>61.807413566000001</v>
      </c>
      <c r="R816">
        <v>82.126799567000006</v>
      </c>
      <c r="S816">
        <v>66.337862029999997</v>
      </c>
      <c r="T816">
        <v>74.708171206000003</v>
      </c>
      <c r="U816"/>
      <c r="V816">
        <v>122.308595697</v>
      </c>
      <c r="W816">
        <v>44.786711087999997</v>
      </c>
      <c r="X816"/>
      <c r="Y816"/>
      <c r="Z816">
        <v>10.097182812</v>
      </c>
      <c r="AA816"/>
      <c r="AB816"/>
      <c r="AC816">
        <v>97.500454528000006</v>
      </c>
      <c r="AD816">
        <v>82.782905514000007</v>
      </c>
      <c r="AE816"/>
      <c r="AF816">
        <v>61.961268447999998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58.236425081</v>
      </c>
      <c r="AM816">
        <v>38.257786619000001</v>
      </c>
      <c r="AN816">
        <v>91.396268470999999</v>
      </c>
      <c r="AO816"/>
      <c r="AP816"/>
      <c r="AQ816"/>
      <c r="AR816">
        <v>65.460128355999998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41.647884001000001</v>
      </c>
      <c r="C817">
        <v>55.489767589000003</v>
      </c>
      <c r="D817">
        <v>77.175847231999995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70.591790383000003</v>
      </c>
      <c r="N817">
        <v>90.169667965000002</v>
      </c>
      <c r="O817"/>
      <c r="P817"/>
      <c r="Q817">
        <v>61.335150616</v>
      </c>
      <c r="R817">
        <v>82.676755814000003</v>
      </c>
      <c r="S817">
        <v>67.035401848000006</v>
      </c>
      <c r="T817">
        <v>75.026529890000006</v>
      </c>
      <c r="U817"/>
      <c r="V817">
        <v>119.572918621</v>
      </c>
      <c r="W817">
        <v>46.352680006999996</v>
      </c>
      <c r="X817"/>
      <c r="Y817"/>
      <c r="Z817">
        <v>10.029718338</v>
      </c>
      <c r="AA817"/>
      <c r="AB817"/>
      <c r="AC817">
        <v>100.215358225</v>
      </c>
      <c r="AD817">
        <v>84.717871801000001</v>
      </c>
      <c r="AE817"/>
      <c r="AF817">
        <v>60.105968056000002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58.789056848000001</v>
      </c>
      <c r="AM817">
        <v>37.767984212000002</v>
      </c>
      <c r="AN817">
        <v>91.372856534999997</v>
      </c>
      <c r="AO817"/>
      <c r="AP817"/>
      <c r="AQ817"/>
      <c r="AR817">
        <v>64.712997830000006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40.562071695999997</v>
      </c>
      <c r="C818">
        <v>54.556168018999998</v>
      </c>
      <c r="D818">
        <v>79.605398295000001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69.963122433999999</v>
      </c>
      <c r="N818">
        <v>86.917774635000001</v>
      </c>
      <c r="O818"/>
      <c r="P818"/>
      <c r="Q818">
        <v>60.685789059999998</v>
      </c>
      <c r="R818">
        <v>80.476930826</v>
      </c>
      <c r="S818">
        <v>66.328834592000007</v>
      </c>
      <c r="T818">
        <v>73.540856031000004</v>
      </c>
      <c r="U818"/>
      <c r="V818">
        <v>116.719639976</v>
      </c>
      <c r="W818">
        <v>43.310226106999998</v>
      </c>
      <c r="X818"/>
      <c r="Y818"/>
      <c r="Z818">
        <v>9.5349788689999997</v>
      </c>
      <c r="AA818"/>
      <c r="AB818"/>
      <c r="AC818">
        <v>95.729865160000003</v>
      </c>
      <c r="AD818">
        <v>84.465484893999999</v>
      </c>
      <c r="AE818"/>
      <c r="AF818">
        <v>62.077394255999998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58.208050241999999</v>
      </c>
      <c r="AM818">
        <v>35.526823237000002</v>
      </c>
      <c r="AN818">
        <v>88.370353621999996</v>
      </c>
      <c r="AO818"/>
      <c r="AP818"/>
      <c r="AQ818"/>
      <c r="AR818">
        <v>62.356663095999998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41.519815254999997</v>
      </c>
      <c r="C819">
        <v>56.268201406999999</v>
      </c>
      <c r="D819">
        <v>83.981261540000006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70.896599085000005</v>
      </c>
      <c r="N819">
        <v>91.729467589999999</v>
      </c>
      <c r="O819"/>
      <c r="P819"/>
      <c r="Q819">
        <v>61.571282091</v>
      </c>
      <c r="R819">
        <v>82.401777691000007</v>
      </c>
      <c r="S819">
        <v>67.241565475000002</v>
      </c>
      <c r="T819">
        <v>75.981605943000005</v>
      </c>
      <c r="U819"/>
      <c r="V819">
        <v>126.403199681</v>
      </c>
      <c r="W819">
        <v>46.531647884000002</v>
      </c>
      <c r="X819"/>
      <c r="Y819"/>
      <c r="Z819">
        <v>10.322064388999999</v>
      </c>
      <c r="AA819"/>
      <c r="AB819"/>
      <c r="AC819">
        <v>98.680847439999994</v>
      </c>
      <c r="AD819">
        <v>84.044840049000001</v>
      </c>
      <c r="AE819"/>
      <c r="AF819">
        <v>60.505969442000001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59.119916375999999</v>
      </c>
      <c r="AM819">
        <v>39.905116645</v>
      </c>
      <c r="AN819">
        <v>92.108348599999999</v>
      </c>
      <c r="AO819"/>
      <c r="AP819"/>
      <c r="AQ819"/>
      <c r="AR819">
        <v>64.942884145999997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41.932907872000001</v>
      </c>
      <c r="C820">
        <v>55.373255911999998</v>
      </c>
      <c r="D820">
        <v>79.585876952999996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70.677517829999999</v>
      </c>
      <c r="N820">
        <v>91.102827034000001</v>
      </c>
      <c r="O820"/>
      <c r="P820"/>
      <c r="Q820">
        <v>63.991629709999998</v>
      </c>
      <c r="R820">
        <v>83.318371436000007</v>
      </c>
      <c r="S820">
        <v>67.531064540000003</v>
      </c>
      <c r="T820">
        <v>75.663247259000002</v>
      </c>
      <c r="U820"/>
      <c r="V820">
        <v>118.715612482</v>
      </c>
      <c r="W820">
        <v>46.934325606000002</v>
      </c>
      <c r="X820"/>
      <c r="Y820"/>
      <c r="Z820">
        <v>10.232111758</v>
      </c>
      <c r="AA820"/>
      <c r="AB820"/>
      <c r="AC820">
        <v>99.979279642999998</v>
      </c>
      <c r="AD820">
        <v>85.306774583999996</v>
      </c>
      <c r="AE820"/>
      <c r="AF820">
        <v>63.579246441000002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59.303901676999999</v>
      </c>
      <c r="AM820">
        <v>38.901963690999999</v>
      </c>
      <c r="AN820">
        <v>89.560461312000001</v>
      </c>
      <c r="AO820"/>
      <c r="AP820"/>
      <c r="AQ820"/>
      <c r="AR820">
        <v>64.712997830000006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41.812941819000002</v>
      </c>
      <c r="C821">
        <v>56.698059636000004</v>
      </c>
      <c r="D821">
        <v>80.678717926999994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70.791821093999999</v>
      </c>
      <c r="N821">
        <v>91.356175492000006</v>
      </c>
      <c r="O821"/>
      <c r="P821"/>
      <c r="Q821">
        <v>62.279676516000002</v>
      </c>
      <c r="R821">
        <v>82.493437064999995</v>
      </c>
      <c r="S821">
        <v>67.727950960000001</v>
      </c>
      <c r="T821">
        <v>75.026529890000006</v>
      </c>
      <c r="U821"/>
      <c r="V821">
        <v>119.925850642</v>
      </c>
      <c r="W821">
        <v>47.784423019000002</v>
      </c>
      <c r="X821"/>
      <c r="Y821"/>
      <c r="Z821">
        <v>10.794315701</v>
      </c>
      <c r="AA821"/>
      <c r="AB821"/>
      <c r="AC821">
        <v>101.867908302</v>
      </c>
      <c r="AD821">
        <v>84.633742831999996</v>
      </c>
      <c r="AE821"/>
      <c r="AF821">
        <v>61.149135039999997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59.551223168999996</v>
      </c>
      <c r="AM821">
        <v>38.789965371999998</v>
      </c>
      <c r="AN821">
        <v>92.245598290000004</v>
      </c>
      <c r="AO821"/>
      <c r="AP821"/>
      <c r="AQ821"/>
      <c r="AR821">
        <v>65.057827302999996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42.926177719000002</v>
      </c>
      <c r="C822">
        <v>57.052189830000003</v>
      </c>
      <c r="D822">
        <v>79.619607590000001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71.696721928000002</v>
      </c>
      <c r="N822">
        <v>93.154228368000005</v>
      </c>
      <c r="O822"/>
      <c r="P822"/>
      <c r="Q822">
        <v>63.755498234999997</v>
      </c>
      <c r="R822">
        <v>83.226712061000001</v>
      </c>
      <c r="S822">
        <v>67.988512636999999</v>
      </c>
      <c r="T822">
        <v>76.406084187999994</v>
      </c>
      <c r="U822"/>
      <c r="V822">
        <v>118.69986243699999</v>
      </c>
      <c r="W822">
        <v>46.128970162000002</v>
      </c>
      <c r="X822"/>
      <c r="Y822"/>
      <c r="Z822">
        <v>11.131638066000001</v>
      </c>
      <c r="AA822"/>
      <c r="AB822"/>
      <c r="AC822">
        <v>102.340065467</v>
      </c>
      <c r="AD822">
        <v>83.287679327999996</v>
      </c>
      <c r="AE822"/>
      <c r="AF822">
        <v>62.675110834000002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59.906712708000001</v>
      </c>
      <c r="AM822">
        <v>39.060958956</v>
      </c>
      <c r="AN822">
        <v>92.879010824000005</v>
      </c>
      <c r="AO822"/>
      <c r="AP822"/>
      <c r="AQ822"/>
      <c r="AR822">
        <v>65.919900987000005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41.888390645999998</v>
      </c>
      <c r="C823">
        <v>57.016961831000003</v>
      </c>
      <c r="D823">
        <v>74.878039164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70.944225445000001</v>
      </c>
      <c r="N823">
        <v>92.973420709999999</v>
      </c>
      <c r="O823"/>
      <c r="P823"/>
      <c r="Q823">
        <v>62.574840860000002</v>
      </c>
      <c r="R823">
        <v>83.685008933999995</v>
      </c>
      <c r="S823">
        <v>68.400919407000004</v>
      </c>
      <c r="T823">
        <v>76.087725504000005</v>
      </c>
      <c r="U823"/>
      <c r="V823">
        <v>116.45562449400001</v>
      </c>
      <c r="W823">
        <v>46.397421975999997</v>
      </c>
      <c r="X823"/>
      <c r="Y823"/>
      <c r="Z823">
        <v>10.794315701</v>
      </c>
      <c r="AA823"/>
      <c r="AB823"/>
      <c r="AC823">
        <v>100.805554681</v>
      </c>
      <c r="AD823">
        <v>86.400451181999998</v>
      </c>
      <c r="AE823"/>
      <c r="AF823">
        <v>62.831336688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60.158780041</v>
      </c>
      <c r="AM823">
        <v>39.078900542</v>
      </c>
      <c r="AN823">
        <v>92.889254880999999</v>
      </c>
      <c r="AO823"/>
      <c r="AP823"/>
      <c r="AQ823"/>
      <c r="AR823">
        <v>65.517599935000007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41.778014245999998</v>
      </c>
      <c r="C824">
        <v>56.374053349</v>
      </c>
      <c r="D824">
        <v>70.932274512000006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71.229983602999994</v>
      </c>
      <c r="N824">
        <v>96.382963618000005</v>
      </c>
      <c r="O824"/>
      <c r="P824"/>
      <c r="Q824">
        <v>63.814531103</v>
      </c>
      <c r="R824">
        <v>82.676755814000003</v>
      </c>
      <c r="S824">
        <v>68.633999758000002</v>
      </c>
      <c r="T824">
        <v>77.467279801999993</v>
      </c>
      <c r="U824"/>
      <c r="V824">
        <v>117.98348215199999</v>
      </c>
      <c r="W824">
        <v>47.113293482000003</v>
      </c>
      <c r="X824"/>
      <c r="Y824"/>
      <c r="Z824">
        <v>11.131638066000001</v>
      </c>
      <c r="AA824"/>
      <c r="AB824"/>
      <c r="AC824">
        <v>99.979279642999998</v>
      </c>
      <c r="AD824">
        <v>87.157611903000003</v>
      </c>
      <c r="AE824"/>
      <c r="AF824">
        <v>64.597411980999993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60.335432093999998</v>
      </c>
      <c r="AM824">
        <v>39.152007539000003</v>
      </c>
      <c r="AN824">
        <v>95.419598711000006</v>
      </c>
      <c r="AO824"/>
      <c r="AP824"/>
      <c r="AQ824"/>
      <c r="AR824">
        <v>65.230242039999993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42.445396004000003</v>
      </c>
      <c r="C825">
        <v>56.394106618000002</v>
      </c>
      <c r="D825">
        <v>71.974475376000001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71.268084690999999</v>
      </c>
      <c r="N825">
        <v>90.515156532000006</v>
      </c>
      <c r="O825"/>
      <c r="P825"/>
      <c r="Q825">
        <v>64.050662578000001</v>
      </c>
      <c r="R825">
        <v>82.676755814000003</v>
      </c>
      <c r="S825">
        <v>69.045526128000006</v>
      </c>
      <c r="T825">
        <v>77.255040679000004</v>
      </c>
      <c r="U825"/>
      <c r="V825">
        <v>117.410018128</v>
      </c>
      <c r="W825">
        <v>44.697227150000003</v>
      </c>
      <c r="X825"/>
      <c r="Y825"/>
      <c r="Z825">
        <v>11.558913063</v>
      </c>
      <c r="AA825"/>
      <c r="AB825"/>
      <c r="AC825">
        <v>99.743201060999994</v>
      </c>
      <c r="AD825">
        <v>87.157611903000003</v>
      </c>
      <c r="AE825"/>
      <c r="AF825">
        <v>57.737132187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60.650222247999999</v>
      </c>
      <c r="AM825">
        <v>39.107974272</v>
      </c>
      <c r="AN825">
        <v>90.298249514000005</v>
      </c>
      <c r="AO825"/>
      <c r="AP825"/>
      <c r="AQ825"/>
      <c r="AR825">
        <v>67.758991511000005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41.606883043000003</v>
      </c>
      <c r="C826">
        <v>56.856285988000003</v>
      </c>
      <c r="D826">
        <v>73.924222838000006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71.334761594</v>
      </c>
      <c r="N826">
        <v>93.950164207</v>
      </c>
      <c r="O826"/>
      <c r="P826"/>
      <c r="Q826">
        <v>63.283235285000004</v>
      </c>
      <c r="R826">
        <v>83.868327683000004</v>
      </c>
      <c r="S826">
        <v>69.319016567000006</v>
      </c>
      <c r="T826">
        <v>76.724442871999997</v>
      </c>
      <c r="U826"/>
      <c r="V826">
        <v>121.444177608</v>
      </c>
      <c r="W826">
        <v>47.247519390000001</v>
      </c>
      <c r="X826"/>
      <c r="Y826"/>
      <c r="Z826">
        <v>11.199102539</v>
      </c>
      <c r="AA826"/>
      <c r="AB826"/>
      <c r="AC826">
        <v>100.451436808</v>
      </c>
      <c r="AD826">
        <v>88.503675407000003</v>
      </c>
      <c r="AE826"/>
      <c r="AF826">
        <v>63.468931171999998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60.931126083000002</v>
      </c>
      <c r="AM826">
        <v>38.188796973000002</v>
      </c>
      <c r="AN826">
        <v>92.949914675000002</v>
      </c>
      <c r="AO826"/>
      <c r="AP826"/>
      <c r="AQ826"/>
      <c r="AR826">
        <v>67.126804143000001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42.502296205999997</v>
      </c>
      <c r="C827">
        <v>57.641723917999997</v>
      </c>
      <c r="D827">
        <v>74.427107303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71.858651550999994</v>
      </c>
      <c r="N827">
        <v>93.506115707000006</v>
      </c>
      <c r="O827"/>
      <c r="P827"/>
      <c r="Q827">
        <v>62.870005204000002</v>
      </c>
      <c r="R827">
        <v>84.418283930000001</v>
      </c>
      <c r="S827">
        <v>70.333658927000002</v>
      </c>
      <c r="T827">
        <v>77.679518924999996</v>
      </c>
      <c r="U827"/>
      <c r="V827">
        <v>120.143902653</v>
      </c>
      <c r="W827">
        <v>47.739681050000002</v>
      </c>
      <c r="X827"/>
      <c r="Y827"/>
      <c r="Z827">
        <v>11.199102539</v>
      </c>
      <c r="AA827"/>
      <c r="AB827"/>
      <c r="AC827">
        <v>103.04830121400001</v>
      </c>
      <c r="AD827">
        <v>89.933867879999994</v>
      </c>
      <c r="AE827"/>
      <c r="AF827">
        <v>65.551213688999994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61.687125549999998</v>
      </c>
      <c r="AM827">
        <v>38.408870776000001</v>
      </c>
      <c r="AN827">
        <v>92.110947972999995</v>
      </c>
      <c r="AO827"/>
      <c r="AP827"/>
      <c r="AQ827"/>
      <c r="AR827">
        <v>67.299218879999998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42.831279772999999</v>
      </c>
      <c r="C828">
        <v>56.924810788999999</v>
      </c>
      <c r="D828">
        <v>76.804982093999996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72.144409710000005</v>
      </c>
      <c r="N828">
        <v>94.038861830000002</v>
      </c>
      <c r="O828"/>
      <c r="P828"/>
      <c r="Q828">
        <v>62.456775122000003</v>
      </c>
      <c r="R828">
        <v>84.418283930000001</v>
      </c>
      <c r="S828">
        <v>70.575330042000004</v>
      </c>
      <c r="T828">
        <v>77.573399362999993</v>
      </c>
      <c r="U828"/>
      <c r="V828">
        <v>121.050404417</v>
      </c>
      <c r="W828">
        <v>47.292261359000001</v>
      </c>
      <c r="X828"/>
      <c r="Y828"/>
      <c r="Z828">
        <v>11.401495959</v>
      </c>
      <c r="AA828"/>
      <c r="AB828"/>
      <c r="AC828">
        <v>102.57614404900001</v>
      </c>
      <c r="AD828">
        <v>90.270383757000005</v>
      </c>
      <c r="AE828"/>
      <c r="AF828">
        <v>60.105976126000002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61.968780701</v>
      </c>
      <c r="AM828">
        <v>38.791897538000001</v>
      </c>
      <c r="AN828">
        <v>92.763793221</v>
      </c>
      <c r="AO828"/>
      <c r="AP828"/>
      <c r="AQ828"/>
      <c r="AR828">
        <v>68.161292563000003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42.640702586000003</v>
      </c>
      <c r="C829">
        <v>57.216764779999998</v>
      </c>
      <c r="D829">
        <v>74.451047528000004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71.963429543000004</v>
      </c>
      <c r="N829">
        <v>93.260266733999998</v>
      </c>
      <c r="O829"/>
      <c r="P829"/>
      <c r="Q829">
        <v>63.755498234999997</v>
      </c>
      <c r="R829">
        <v>85.609855799000002</v>
      </c>
      <c r="S829">
        <v>70.955055942000001</v>
      </c>
      <c r="T829">
        <v>78.210116732000003</v>
      </c>
      <c r="U829"/>
      <c r="V829">
        <v>124.019642866</v>
      </c>
      <c r="W829">
        <v>47.337003328000002</v>
      </c>
      <c r="X829"/>
      <c r="Y829"/>
      <c r="Z829">
        <v>10.749339385000001</v>
      </c>
      <c r="AA829"/>
      <c r="AB829"/>
      <c r="AC829">
        <v>101.041633264</v>
      </c>
      <c r="AD829">
        <v>91.279931384999998</v>
      </c>
      <c r="AE829"/>
      <c r="AF829">
        <v>66.524057478000003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62.218029678000001</v>
      </c>
      <c r="AM829">
        <v>39.555720688999997</v>
      </c>
      <c r="AN829">
        <v>96.004633506999994</v>
      </c>
      <c r="AO829"/>
      <c r="AP829"/>
      <c r="AQ829"/>
      <c r="AR829">
        <v>68.391178878999995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43.266597554999997</v>
      </c>
      <c r="C830">
        <v>58.939271161999997</v>
      </c>
      <c r="D830">
        <v>74.611764676999996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71.820550463999993</v>
      </c>
      <c r="N830">
        <v>91.681839194999995</v>
      </c>
      <c r="O830"/>
      <c r="P830"/>
      <c r="Q830">
        <v>64.936155608999997</v>
      </c>
      <c r="R830">
        <v>85.518196423999996</v>
      </c>
      <c r="S830">
        <v>71.291669241999998</v>
      </c>
      <c r="T830">
        <v>78.952953660999995</v>
      </c>
      <c r="U830"/>
      <c r="V830">
        <v>126.13198818399999</v>
      </c>
      <c r="W830">
        <v>44.070839581999998</v>
      </c>
      <c r="X830"/>
      <c r="Y830"/>
      <c r="Z830">
        <v>11.738818324</v>
      </c>
      <c r="AA830"/>
      <c r="AB830"/>
      <c r="AC830">
        <v>105.999283494</v>
      </c>
      <c r="AD830">
        <v>91.573412719999993</v>
      </c>
      <c r="AE830"/>
      <c r="AF830">
        <v>66.086942089000004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62.476441156999996</v>
      </c>
      <c r="AM830">
        <v>39.842247696000001</v>
      </c>
      <c r="AN830">
        <v>96.317648504000005</v>
      </c>
      <c r="AO830"/>
      <c r="AP830"/>
      <c r="AQ830"/>
      <c r="AR830">
        <v>65.575071512999997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42.575975767999999</v>
      </c>
      <c r="C831">
        <v>58.111198680000001</v>
      </c>
      <c r="D831">
        <v>74.716353835999996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72.534945859000004</v>
      </c>
      <c r="N831">
        <v>93.889152824999996</v>
      </c>
      <c r="O831"/>
      <c r="P831"/>
      <c r="Q831">
        <v>64.877122740999994</v>
      </c>
      <c r="R831">
        <v>86.801427666999999</v>
      </c>
      <c r="S831">
        <v>71.895916713999995</v>
      </c>
      <c r="T831">
        <v>77.997877609</v>
      </c>
      <c r="U831"/>
      <c r="V831">
        <v>125.217253622</v>
      </c>
      <c r="W831">
        <v>47.068551513000003</v>
      </c>
      <c r="X831"/>
      <c r="Y831"/>
      <c r="Z831">
        <v>11.446472274</v>
      </c>
      <c r="AA831"/>
      <c r="AB831"/>
      <c r="AC831">
        <v>104.582812</v>
      </c>
      <c r="AD831">
        <v>94.514308588000006</v>
      </c>
      <c r="AE831"/>
      <c r="AF831">
        <v>65.822794188000003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62.892382701999999</v>
      </c>
      <c r="AM831">
        <v>40.959622437</v>
      </c>
      <c r="AN831">
        <v>96.063307656999996</v>
      </c>
      <c r="AO831"/>
      <c r="AP831"/>
      <c r="AQ831"/>
      <c r="AR831">
        <v>64.425639935999996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42.385876623000001</v>
      </c>
      <c r="C832">
        <v>58.041141732</v>
      </c>
      <c r="D832">
        <v>78.618533810000002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73.468422509999996</v>
      </c>
      <c r="N832">
        <v>97.732805736000003</v>
      </c>
      <c r="O832"/>
      <c r="P832"/>
      <c r="Q832">
        <v>63.519366759999997</v>
      </c>
      <c r="R832">
        <v>86.893087042000005</v>
      </c>
      <c r="S832">
        <v>71.826771402000006</v>
      </c>
      <c r="T832">
        <v>79.271312344999998</v>
      </c>
      <c r="U832"/>
      <c r="V832">
        <v>127.172851795</v>
      </c>
      <c r="W832">
        <v>46.800099697999997</v>
      </c>
      <c r="X832"/>
      <c r="Y832"/>
      <c r="Z832">
        <v>11.491448589999999</v>
      </c>
      <c r="AA832"/>
      <c r="AB832"/>
      <c r="AC832">
        <v>105.999283494</v>
      </c>
      <c r="AD832">
        <v>92.688924946</v>
      </c>
      <c r="AE832"/>
      <c r="AF832">
        <v>65.837258020999997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62.853996242000001</v>
      </c>
      <c r="AM832">
        <v>40.986743001999997</v>
      </c>
      <c r="AN832">
        <v>91.548688941999998</v>
      </c>
      <c r="AO832"/>
      <c r="AP832"/>
      <c r="AQ832"/>
      <c r="AR832">
        <v>66.034844144999994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43.659310235</v>
      </c>
      <c r="C833">
        <v>59.632709873000003</v>
      </c>
      <c r="D833">
        <v>75.319715892999994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72.363490963999993</v>
      </c>
      <c r="N833">
        <v>93.594913578000003</v>
      </c>
      <c r="O833"/>
      <c r="P833"/>
      <c r="Q833">
        <v>65.526484296999996</v>
      </c>
      <c r="R833">
        <v>85.609855799000002</v>
      </c>
      <c r="S833">
        <v>72.254779854000006</v>
      </c>
      <c r="T833">
        <v>78.634594977000006</v>
      </c>
      <c r="U833"/>
      <c r="V833">
        <v>123.34378171900001</v>
      </c>
      <c r="W833">
        <v>45.636808500999997</v>
      </c>
      <c r="X833"/>
      <c r="Y833"/>
      <c r="Z833">
        <v>11.626377536</v>
      </c>
      <c r="AA833"/>
      <c r="AB833"/>
      <c r="AC833">
        <v>105.29104774699999</v>
      </c>
      <c r="AD833">
        <v>94.919949398</v>
      </c>
      <c r="AE833"/>
      <c r="AF833">
        <v>65.564331336999999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63.138293746999999</v>
      </c>
      <c r="AM833">
        <v>40.094769642000003</v>
      </c>
      <c r="AN833">
        <v>95.095904234000002</v>
      </c>
      <c r="AO833"/>
      <c r="AP833"/>
      <c r="AQ833"/>
      <c r="AR833">
        <v>67.701519931999997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43.976989369999998</v>
      </c>
      <c r="C834">
        <v>59.587396173000002</v>
      </c>
      <c r="D834">
        <v>73.927697085999995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73.487473054000006</v>
      </c>
      <c r="N834">
        <v>95.180210048000006</v>
      </c>
      <c r="O834"/>
      <c r="P834"/>
      <c r="Q834">
        <v>64.818089872000002</v>
      </c>
      <c r="R834">
        <v>86.709768292999996</v>
      </c>
      <c r="S834">
        <v>72.205895080999994</v>
      </c>
      <c r="T834">
        <v>79.483551468000002</v>
      </c>
      <c r="U834"/>
      <c r="V834">
        <v>124.876667439</v>
      </c>
      <c r="W834">
        <v>45.994744253999997</v>
      </c>
      <c r="X834"/>
      <c r="Y834"/>
      <c r="Z834">
        <v>11.648865693999999</v>
      </c>
      <c r="AA834"/>
      <c r="AB834"/>
      <c r="AC834">
        <v>105.76320491200001</v>
      </c>
      <c r="AD834">
        <v>93.905847374000004</v>
      </c>
      <c r="AE834"/>
      <c r="AF834">
        <v>67.911730629000004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63.152275867999997</v>
      </c>
      <c r="AM834">
        <v>42.117672134000003</v>
      </c>
      <c r="AN834">
        <v>97.595975909000003</v>
      </c>
      <c r="AO834"/>
      <c r="AP834"/>
      <c r="AQ834"/>
      <c r="AR834">
        <v>68.046349406000004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43.328623845999999</v>
      </c>
      <c r="C835">
        <v>59.333596055000001</v>
      </c>
      <c r="D835">
        <v>76.088380361000006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73.535099414000001</v>
      </c>
      <c r="N835">
        <v>94.619672424000001</v>
      </c>
      <c r="O835"/>
      <c r="P835"/>
      <c r="Q835">
        <v>65.762615772000004</v>
      </c>
      <c r="R835">
        <v>87.259724539999993</v>
      </c>
      <c r="S835">
        <v>72.593840752000006</v>
      </c>
      <c r="T835">
        <v>79.801910152000005</v>
      </c>
      <c r="U835"/>
      <c r="V835">
        <v>127.009382762</v>
      </c>
      <c r="W835">
        <v>46.621131822000002</v>
      </c>
      <c r="X835"/>
      <c r="Y835"/>
      <c r="Z835">
        <v>12.121117005</v>
      </c>
      <c r="AA835"/>
      <c r="AB835"/>
      <c r="AC835">
        <v>106.825558532</v>
      </c>
      <c r="AD835">
        <v>94.210077980999998</v>
      </c>
      <c r="AE835"/>
      <c r="AF835">
        <v>68.395381670000006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63.409740006</v>
      </c>
      <c r="AM835">
        <v>41.51968394</v>
      </c>
      <c r="AN835">
        <v>94.836375148000002</v>
      </c>
      <c r="AO835"/>
      <c r="AP835"/>
      <c r="AQ835"/>
      <c r="AR835">
        <v>67.758991511000005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45.105860855000003</v>
      </c>
      <c r="C836">
        <v>60.513337149000002</v>
      </c>
      <c r="D836">
        <v>73.576263424000004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72.954057825000007</v>
      </c>
      <c r="N836">
        <v>96.090930810000003</v>
      </c>
      <c r="O836"/>
      <c r="P836"/>
      <c r="Q836">
        <v>64.700024134000003</v>
      </c>
      <c r="R836">
        <v>86.618108918000004</v>
      </c>
      <c r="S836">
        <v>72.404039128999997</v>
      </c>
      <c r="T836">
        <v>80.226388397999997</v>
      </c>
      <c r="U836"/>
      <c r="V836">
        <v>125.225191602</v>
      </c>
      <c r="W836">
        <v>45.368356687000002</v>
      </c>
      <c r="X836"/>
      <c r="Y836"/>
      <c r="Z836">
        <v>11.986188059</v>
      </c>
      <c r="AA836"/>
      <c r="AB836"/>
      <c r="AC836">
        <v>106.58947995</v>
      </c>
      <c r="AD836">
        <v>94.615718791000006</v>
      </c>
      <c r="AE836"/>
      <c r="AF836">
        <v>65.420785961999997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63.319407671999997</v>
      </c>
      <c r="AM836">
        <v>40.290700280999999</v>
      </c>
      <c r="AN836">
        <v>96.350410588000003</v>
      </c>
      <c r="AO836"/>
      <c r="AP836"/>
      <c r="AQ836"/>
      <c r="AR836">
        <v>66.724503091000003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43.943650974999997</v>
      </c>
      <c r="C837">
        <v>60.628519853999997</v>
      </c>
      <c r="D837">
        <v>74.146132887999997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75.411577987000001</v>
      </c>
      <c r="N837">
        <v>95.510479101000001</v>
      </c>
      <c r="O837"/>
      <c r="P837"/>
      <c r="Q837">
        <v>64.640991266</v>
      </c>
      <c r="R837">
        <v>86.618108918000004</v>
      </c>
      <c r="S837">
        <v>73.012113114000002</v>
      </c>
      <c r="T837">
        <v>81.075344888999993</v>
      </c>
      <c r="U837"/>
      <c r="V837">
        <v>128.75893115400001</v>
      </c>
      <c r="W837">
        <v>46.800099697999997</v>
      </c>
      <c r="X837"/>
      <c r="Y837"/>
      <c r="Z837">
        <v>11.941211744</v>
      </c>
      <c r="AA837"/>
      <c r="AB837"/>
      <c r="AC837">
        <v>105.17300845600001</v>
      </c>
      <c r="AD837">
        <v>95.122769801999993</v>
      </c>
      <c r="AE837"/>
      <c r="AF837">
        <v>73.648115051000005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63.783053447999997</v>
      </c>
      <c r="AM837">
        <v>40.868475859</v>
      </c>
      <c r="AN837">
        <v>95.887596576999997</v>
      </c>
      <c r="AO837"/>
      <c r="AP837"/>
      <c r="AQ837"/>
      <c r="AR837">
        <v>65.115298882000005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44.579183739000001</v>
      </c>
      <c r="C838">
        <v>60.755326939</v>
      </c>
      <c r="D838">
        <v>72.961489810000003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74.668606775000001</v>
      </c>
      <c r="N838">
        <v>95.260429775000006</v>
      </c>
      <c r="O838"/>
      <c r="P838"/>
      <c r="Q838">
        <v>66.352944459</v>
      </c>
      <c r="R838">
        <v>88.359637034000002</v>
      </c>
      <c r="S838">
        <v>73.351740824000004</v>
      </c>
      <c r="T838">
        <v>81.924301380000003</v>
      </c>
      <c r="U838"/>
      <c r="V838">
        <v>126.082836633</v>
      </c>
      <c r="W838">
        <v>46.128970162000002</v>
      </c>
      <c r="X838"/>
      <c r="Y838"/>
      <c r="Z838">
        <v>12.188581479</v>
      </c>
      <c r="AA838"/>
      <c r="AB838"/>
      <c r="AC838">
        <v>108.005951444</v>
      </c>
      <c r="AD838">
        <v>96.643922837000005</v>
      </c>
      <c r="AE838"/>
      <c r="AF838">
        <v>65.521176064000002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64.015668254999994</v>
      </c>
      <c r="AM838">
        <v>40.025198328999998</v>
      </c>
      <c r="AN838">
        <v>94.339516204999995</v>
      </c>
      <c r="AO838"/>
      <c r="AP838"/>
      <c r="AQ838"/>
      <c r="AR838">
        <v>66.322202039000004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45.158031053999999</v>
      </c>
      <c r="C839">
        <v>60.294697999999997</v>
      </c>
      <c r="D839">
        <v>69.929969870999997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74.173292634000006</v>
      </c>
      <c r="N839">
        <v>95.959292344999994</v>
      </c>
      <c r="O839"/>
      <c r="P839"/>
      <c r="Q839">
        <v>66.884240277999993</v>
      </c>
      <c r="R839">
        <v>86.343130794999993</v>
      </c>
      <c r="S839">
        <v>73.085689711000001</v>
      </c>
      <c r="T839">
        <v>80.969225327000004</v>
      </c>
      <c r="U839"/>
      <c r="V839">
        <v>124.749625229</v>
      </c>
      <c r="W839">
        <v>46.084228191999998</v>
      </c>
      <c r="X839"/>
      <c r="Y839"/>
      <c r="Z839">
        <v>12.840738052000001</v>
      </c>
      <c r="AA839"/>
      <c r="AB839"/>
      <c r="AC839">
        <v>107.415754988</v>
      </c>
      <c r="AD839">
        <v>95.325590207000005</v>
      </c>
      <c r="AE839"/>
      <c r="AF839">
        <v>68.532843385999996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64.027138176999998</v>
      </c>
      <c r="AM839">
        <v>39.613859456999997</v>
      </c>
      <c r="AN839">
        <v>97.563818964000006</v>
      </c>
      <c r="AO839"/>
      <c r="AP839"/>
      <c r="AQ839"/>
      <c r="AR839">
        <v>68.621065195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45.240663497</v>
      </c>
      <c r="C840">
        <v>61.250681012000001</v>
      </c>
      <c r="D840">
        <v>69.736803077000005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74.868637485999997</v>
      </c>
      <c r="N840">
        <v>97.778586576999999</v>
      </c>
      <c r="O840"/>
      <c r="P840"/>
      <c r="Q840">
        <v>67.297470359000002</v>
      </c>
      <c r="R840">
        <v>88.634615158000003</v>
      </c>
      <c r="S840">
        <v>73.773973226999999</v>
      </c>
      <c r="T840">
        <v>81.818181817999999</v>
      </c>
      <c r="U840"/>
      <c r="V840">
        <v>125.47458907799999</v>
      </c>
      <c r="W840">
        <v>46.263196069000003</v>
      </c>
      <c r="X840"/>
      <c r="Y840"/>
      <c r="Z840">
        <v>12.256045951999999</v>
      </c>
      <c r="AA840"/>
      <c r="AB840"/>
      <c r="AC840">
        <v>109.30438364699999</v>
      </c>
      <c r="AD840">
        <v>97.353794253999993</v>
      </c>
      <c r="AE840"/>
      <c r="AF840">
        <v>71.789634516999996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64.582342420000003</v>
      </c>
      <c r="AM840">
        <v>40.431207768999997</v>
      </c>
      <c r="AN840">
        <v>97.095384654</v>
      </c>
      <c r="AO840"/>
      <c r="AP840"/>
      <c r="AQ840"/>
      <c r="AR840">
        <v>68.276235721000006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43.290798842999997</v>
      </c>
      <c r="C841">
        <v>60.494321755000001</v>
      </c>
      <c r="D841">
        <v>73.898451675000004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75.887841584</v>
      </c>
      <c r="N841">
        <v>97.353026649</v>
      </c>
      <c r="O841"/>
      <c r="P841"/>
      <c r="Q841">
        <v>66.825207409000001</v>
      </c>
      <c r="R841">
        <v>89.734527651999997</v>
      </c>
      <c r="S841">
        <v>74.406564727000003</v>
      </c>
      <c r="T841">
        <v>81.287584011000007</v>
      </c>
      <c r="U841"/>
      <c r="V841">
        <v>125.170830364</v>
      </c>
      <c r="W841">
        <v>46.755357729000004</v>
      </c>
      <c r="X841"/>
      <c r="Y841"/>
      <c r="Z841">
        <v>12.660832790000001</v>
      </c>
      <c r="AA841"/>
      <c r="AB841"/>
      <c r="AC841">
        <v>111.54713018</v>
      </c>
      <c r="AD841">
        <v>98.063665670000006</v>
      </c>
      <c r="AE841"/>
      <c r="AF841">
        <v>74.309534663999997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65.049868826999997</v>
      </c>
      <c r="AM841">
        <v>39.371143811000003</v>
      </c>
      <c r="AN841">
        <v>97.757451009999997</v>
      </c>
      <c r="AO841"/>
      <c r="AP841"/>
      <c r="AQ841"/>
      <c r="AR841">
        <v>68.046349406000004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45.421826856999999</v>
      </c>
      <c r="C842">
        <v>61.578294495000002</v>
      </c>
      <c r="D842">
        <v>73.183472268000003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76.049771207000006</v>
      </c>
      <c r="N842">
        <v>98.938117611999999</v>
      </c>
      <c r="O842"/>
      <c r="P842"/>
      <c r="Q842">
        <v>66.471010195999995</v>
      </c>
      <c r="R842">
        <v>89.276230779000002</v>
      </c>
      <c r="S842">
        <v>74.397170015</v>
      </c>
      <c r="T842">
        <v>81.712062256999999</v>
      </c>
      <c r="U842"/>
      <c r="V842">
        <v>127.80732510199999</v>
      </c>
      <c r="W842">
        <v>45.144646840999997</v>
      </c>
      <c r="X842"/>
      <c r="Y842"/>
      <c r="Z842">
        <v>13.043131471000001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74.040924111999999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65.148916682999996</v>
      </c>
      <c r="AM842">
        <v>44.715795251000003</v>
      </c>
      <c r="AN842">
        <v>98.310821712999996</v>
      </c>
      <c r="AO842"/>
      <c r="AP842">
        <v>47.257989940000002</v>
      </c>
      <c r="AQ842"/>
      <c r="AR842">
        <v>70.517627297999994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44.976338247000001</v>
      </c>
      <c r="C843">
        <v>61.479399983999997</v>
      </c>
      <c r="D843">
        <v>69.959202223999995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75.859265768</v>
      </c>
      <c r="N843">
        <v>98.936187855</v>
      </c>
      <c r="O843"/>
      <c r="P843"/>
      <c r="Q843">
        <v>66.057780115</v>
      </c>
      <c r="R843">
        <v>89.092912029999994</v>
      </c>
      <c r="S843">
        <v>74.185182836999999</v>
      </c>
      <c r="T843">
        <v>81.924301380000003</v>
      </c>
      <c r="U843"/>
      <c r="V843">
        <v>126.689229821</v>
      </c>
      <c r="W843">
        <v>44.920936994999998</v>
      </c>
      <c r="X843"/>
      <c r="Y843"/>
      <c r="Z843">
        <v>12.728297264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71.986447429999998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65.039630540999994</v>
      </c>
      <c r="AM843">
        <v>41.334413073</v>
      </c>
      <c r="AN843">
        <v>97.062506884000001</v>
      </c>
      <c r="AO843"/>
      <c r="AP843">
        <v>48.356957442000002</v>
      </c>
      <c r="AQ843"/>
      <c r="AR843">
        <v>70.000383088000007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44.898591406000001</v>
      </c>
      <c r="C844">
        <v>60.472110114000003</v>
      </c>
      <c r="D844">
        <v>72.482738171999998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75.830689952</v>
      </c>
      <c r="N844">
        <v>101.69622083900001</v>
      </c>
      <c r="O844"/>
      <c r="P844"/>
      <c r="Q844">
        <v>66.411977328000006</v>
      </c>
      <c r="R844">
        <v>89.184571405</v>
      </c>
      <c r="S844">
        <v>74.706116633999997</v>
      </c>
      <c r="T844">
        <v>80.863105766000004</v>
      </c>
      <c r="U844"/>
      <c r="V844">
        <v>127.88812835</v>
      </c>
      <c r="W844">
        <v>45.099904872000003</v>
      </c>
      <c r="X844"/>
      <c r="Y844"/>
      <c r="Z844">
        <v>12.998155155999999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73.105248372000005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65.456057951999995</v>
      </c>
      <c r="AM844">
        <v>40.570373725000003</v>
      </c>
      <c r="AN844">
        <v>101.31225827999999</v>
      </c>
      <c r="AO844"/>
      <c r="AP844">
        <v>44.565900061999997</v>
      </c>
      <c r="AQ844"/>
      <c r="AR844">
        <v>69.942911508999998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47.378622956999997</v>
      </c>
      <c r="C845">
        <v>61.644695802999998</v>
      </c>
      <c r="D845">
        <v>74.604955783999998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77.459511454999998</v>
      </c>
      <c r="N845">
        <v>99.359505256000006</v>
      </c>
      <c r="O845"/>
      <c r="P845"/>
      <c r="Q845">
        <v>64.286794052999994</v>
      </c>
      <c r="R845">
        <v>90.834440146000006</v>
      </c>
      <c r="S845">
        <v>75.027839276999998</v>
      </c>
      <c r="T845">
        <v>82.879377431999998</v>
      </c>
      <c r="U845"/>
      <c r="V845">
        <v>130.66927771799999</v>
      </c>
      <c r="W845">
        <v>44.473517303999998</v>
      </c>
      <c r="X845"/>
      <c r="Y845"/>
      <c r="Z845">
        <v>12.953178841</v>
      </c>
      <c r="AA845"/>
      <c r="AB845"/>
      <c r="AC845">
        <v>109.54046223</v>
      </c>
      <c r="AD845">
        <v>100.19327991999999</v>
      </c>
      <c r="AE845">
        <v>18.071924225</v>
      </c>
      <c r="AF845">
        <v>75.987361937000003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65.608067688000006</v>
      </c>
      <c r="AM845">
        <v>42.470067661999998</v>
      </c>
      <c r="AN845">
        <v>100.525064801</v>
      </c>
      <c r="AO845"/>
      <c r="AP845">
        <v>46.895648389000002</v>
      </c>
      <c r="AQ845"/>
      <c r="AR845">
        <v>69.942911508999998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45.802594681999999</v>
      </c>
      <c r="C846">
        <v>61.345196444999999</v>
      </c>
      <c r="D846">
        <v>76.530485244000005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75.154395644000004</v>
      </c>
      <c r="N846">
        <v>99.663606811999998</v>
      </c>
      <c r="O846"/>
      <c r="P846"/>
      <c r="Q846">
        <v>65.526484296999996</v>
      </c>
      <c r="R846">
        <v>89.826187025999999</v>
      </c>
      <c r="S846">
        <v>74.114573820000004</v>
      </c>
      <c r="T846">
        <v>80.756986204</v>
      </c>
      <c r="U846"/>
      <c r="V846">
        <v>128.19941413500001</v>
      </c>
      <c r="W846">
        <v>45.726292440000002</v>
      </c>
      <c r="X846"/>
      <c r="Y846"/>
      <c r="Z846">
        <v>13.492894626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74.437242662000003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65.090402643999994</v>
      </c>
      <c r="AM846">
        <v>39.968178864000002</v>
      </c>
      <c r="AN846">
        <v>102.225693225</v>
      </c>
      <c r="AO846"/>
      <c r="AP846">
        <v>46.989740836999999</v>
      </c>
      <c r="AQ846"/>
      <c r="AR846">
        <v>67.988877826999996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45.554876983</v>
      </c>
      <c r="C847">
        <v>60.868358342000001</v>
      </c>
      <c r="D847">
        <v>79.261980211999997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77.554764173999999</v>
      </c>
      <c r="N847">
        <v>100.51914957</v>
      </c>
      <c r="O847"/>
      <c r="P847"/>
      <c r="Q847">
        <v>66.411977328000006</v>
      </c>
      <c r="R847">
        <v>91.017758895</v>
      </c>
      <c r="S847">
        <v>74.852972273000006</v>
      </c>
      <c r="T847">
        <v>80.756986204</v>
      </c>
      <c r="U847"/>
      <c r="V847">
        <v>126.80284790100001</v>
      </c>
      <c r="W847">
        <v>45.144646840999997</v>
      </c>
      <c r="X847"/>
      <c r="Y847"/>
      <c r="Z847">
        <v>13.357965678999999</v>
      </c>
      <c r="AA847"/>
      <c r="AB847"/>
      <c r="AC847">
        <v>111.31105159800001</v>
      </c>
      <c r="AD847">
        <v>101.51161255</v>
      </c>
      <c r="AE847">
        <v>19.576152384</v>
      </c>
      <c r="AF847">
        <v>72.180156961999998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65.763395900999996</v>
      </c>
      <c r="AM847">
        <v>41.103611368999999</v>
      </c>
      <c r="AN847">
        <v>102.937909297</v>
      </c>
      <c r="AO847"/>
      <c r="AP847">
        <v>52.452974650999998</v>
      </c>
      <c r="AQ847"/>
      <c r="AR847">
        <v>68.965894668000004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47.112346396</v>
      </c>
      <c r="C848">
        <v>63.920832617000002</v>
      </c>
      <c r="D848">
        <v>78.398473201000002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76.878469866000003</v>
      </c>
      <c r="N848">
        <v>101.499373646</v>
      </c>
      <c r="O848"/>
      <c r="P848"/>
      <c r="Q848">
        <v>77.333058043999998</v>
      </c>
      <c r="R848">
        <v>90.009505774999994</v>
      </c>
      <c r="S848">
        <v>74.162896188999994</v>
      </c>
      <c r="T848">
        <v>80.969225327000004</v>
      </c>
      <c r="U848"/>
      <c r="V848">
        <v>128.42593877799999</v>
      </c>
      <c r="W848">
        <v>43.981355643999997</v>
      </c>
      <c r="X848"/>
      <c r="Y848"/>
      <c r="Z848">
        <v>14.819695931</v>
      </c>
      <c r="AA848"/>
      <c r="AB848"/>
      <c r="AC848">
        <v>110.012619395</v>
      </c>
      <c r="AD848">
        <v>99.381998300999996</v>
      </c>
      <c r="AE848">
        <v>19.703270257</v>
      </c>
      <c r="AF848">
        <v>71.895771350000004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65.435843348999995</v>
      </c>
      <c r="AM848">
        <v>37.917259774000001</v>
      </c>
      <c r="AN848">
        <v>101.002330263</v>
      </c>
      <c r="AO848"/>
      <c r="AP848">
        <v>42.207954074</v>
      </c>
      <c r="AQ848"/>
      <c r="AR848">
        <v>67.241747301000004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46.242725710000002</v>
      </c>
      <c r="C849">
        <v>62.507710852000002</v>
      </c>
      <c r="D849">
        <v>78.297045362000006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79.174060405000006</v>
      </c>
      <c r="N849">
        <v>99.500979966000003</v>
      </c>
      <c r="O849"/>
      <c r="P849"/>
      <c r="Q849">
        <v>68.891357815000006</v>
      </c>
      <c r="R849">
        <v>90.009505774999994</v>
      </c>
      <c r="S849">
        <v>74.797202184</v>
      </c>
      <c r="T849">
        <v>82.667138308999995</v>
      </c>
      <c r="U849"/>
      <c r="V849">
        <v>128.193776512</v>
      </c>
      <c r="W849">
        <v>44.205065488999999</v>
      </c>
      <c r="X849"/>
      <c r="Y849"/>
      <c r="Z849">
        <v>12.705809106</v>
      </c>
      <c r="AA849"/>
      <c r="AB849"/>
      <c r="AC849">
        <v>109.54046223</v>
      </c>
      <c r="AD849">
        <v>101.105971741</v>
      </c>
      <c r="AE849">
        <v>20.423604868000002</v>
      </c>
      <c r="AF849">
        <v>77.859834294999999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65.814459343999999</v>
      </c>
      <c r="AM849">
        <v>36.794046397999999</v>
      </c>
      <c r="AN849">
        <v>103.705760568</v>
      </c>
      <c r="AO849"/>
      <c r="AP849">
        <v>34.441654124000003</v>
      </c>
      <c r="AQ849"/>
      <c r="AR849">
        <v>68.218764141999998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46.848359539999997</v>
      </c>
      <c r="C850">
        <v>61.699849360000002</v>
      </c>
      <c r="D850">
        <v>77.097211622000003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77.573814717999994</v>
      </c>
      <c r="N850">
        <v>101.377754878</v>
      </c>
      <c r="O850"/>
      <c r="P850"/>
      <c r="Q850">
        <v>66.707141671000002</v>
      </c>
      <c r="R850">
        <v>89.917846401000006</v>
      </c>
      <c r="S850">
        <v>74.809545295999996</v>
      </c>
      <c r="T850">
        <v>82.242660064000006</v>
      </c>
      <c r="U850"/>
      <c r="V850">
        <v>127.179517805</v>
      </c>
      <c r="W850">
        <v>43.578677921999997</v>
      </c>
      <c r="X850"/>
      <c r="Y850"/>
      <c r="Z850">
        <v>13.088107787</v>
      </c>
      <c r="AA850"/>
      <c r="AB850"/>
      <c r="AC850">
        <v>112.137326636</v>
      </c>
      <c r="AD850">
        <v>100.801741134</v>
      </c>
      <c r="AE850">
        <v>19.936319690000001</v>
      </c>
      <c r="AF850">
        <v>72.120593361000005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65.812097382999994</v>
      </c>
      <c r="AM850">
        <v>38.493421963000003</v>
      </c>
      <c r="AN850">
        <v>105.20389478200001</v>
      </c>
      <c r="AO850"/>
      <c r="AP850">
        <v>43.503336584000003</v>
      </c>
      <c r="AQ850"/>
      <c r="AR850">
        <v>68.850951510000002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46.859335461999997</v>
      </c>
      <c r="C851">
        <v>61.416243721000001</v>
      </c>
      <c r="D851">
        <v>77.931287306000002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78.145331034999998</v>
      </c>
      <c r="N851">
        <v>100.21372475299999</v>
      </c>
      <c r="O851"/>
      <c r="P851"/>
      <c r="Q851">
        <v>66.293911589999993</v>
      </c>
      <c r="R851">
        <v>90.742780772000003</v>
      </c>
      <c r="S851">
        <v>74.705740211999995</v>
      </c>
      <c r="T851">
        <v>81.818181817999999</v>
      </c>
      <c r="U851"/>
      <c r="V851">
        <v>129.05320587200001</v>
      </c>
      <c r="W851">
        <v>43.176000199999997</v>
      </c>
      <c r="X851"/>
      <c r="Y851"/>
      <c r="Z851">
        <v>13.402941995000001</v>
      </c>
      <c r="AA851"/>
      <c r="AB851"/>
      <c r="AC851">
        <v>112.609483801</v>
      </c>
      <c r="AD851">
        <v>100.19327991999999</v>
      </c>
      <c r="AE851">
        <v>19.766829193</v>
      </c>
      <c r="AF851">
        <v>71.969424817999993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65.663074737000002</v>
      </c>
      <c r="AM851">
        <v>37.159413811</v>
      </c>
      <c r="AN851">
        <v>105.601802377</v>
      </c>
      <c r="AO851"/>
      <c r="AP851">
        <v>43.366355468999998</v>
      </c>
      <c r="AQ851"/>
      <c r="AR851">
        <v>69.942911508999998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47.704451382000002</v>
      </c>
      <c r="C852">
        <v>62.649135719</v>
      </c>
      <c r="D852">
        <v>77.161935421999999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78.078654130999993</v>
      </c>
      <c r="N852">
        <v>100.51202801700001</v>
      </c>
      <c r="O852"/>
      <c r="P852"/>
      <c r="Q852">
        <v>66.352944459</v>
      </c>
      <c r="R852">
        <v>91.751033891000006</v>
      </c>
      <c r="S852">
        <v>75.090309567000006</v>
      </c>
      <c r="T852">
        <v>82.454899186000006</v>
      </c>
      <c r="U852"/>
      <c r="V852">
        <v>128.357416618</v>
      </c>
      <c r="W852">
        <v>42.63909657</v>
      </c>
      <c r="X852"/>
      <c r="Y852"/>
      <c r="Z852">
        <v>13.875193307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73.373725921000002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66.040306865000005</v>
      </c>
      <c r="AM852">
        <v>35.425439152999999</v>
      </c>
      <c r="AN852">
        <v>105.282000027</v>
      </c>
      <c r="AO852"/>
      <c r="AP852">
        <v>58.600417538999999</v>
      </c>
      <c r="AQ852"/>
      <c r="AR852">
        <v>69.942911508999998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48.828654342</v>
      </c>
      <c r="C853">
        <v>62.935919834000003</v>
      </c>
      <c r="D853">
        <v>78.606410335000007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78.793049526999994</v>
      </c>
      <c r="N853">
        <v>100.6107303</v>
      </c>
      <c r="O853"/>
      <c r="P853"/>
      <c r="Q853">
        <v>65.762615772000004</v>
      </c>
      <c r="R853">
        <v>92.026012015000006</v>
      </c>
      <c r="S853">
        <v>75.609435379999994</v>
      </c>
      <c r="T853">
        <v>82.348779625000006</v>
      </c>
      <c r="U853"/>
      <c r="V853">
        <v>128.34618489499999</v>
      </c>
      <c r="W853">
        <v>39.283448886000002</v>
      </c>
      <c r="X853"/>
      <c r="Y853"/>
      <c r="Z853">
        <v>14.167539357000001</v>
      </c>
      <c r="AA853"/>
      <c r="AB853"/>
      <c r="AC853">
        <v>113.55379813</v>
      </c>
      <c r="AD853">
        <v>101.51161255</v>
      </c>
      <c r="AE853">
        <v>19.957506001999999</v>
      </c>
      <c r="AF853">
        <v>73.397121588999994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66.485345950999999</v>
      </c>
      <c r="AM853">
        <v>38.135488152000001</v>
      </c>
      <c r="AN853">
        <v>105.25460456899999</v>
      </c>
      <c r="AO853"/>
      <c r="AP853">
        <v>62.517886347999998</v>
      </c>
      <c r="AQ853"/>
      <c r="AR853">
        <v>70.690042035000005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48.280599971999997</v>
      </c>
      <c r="C854">
        <v>64.099984778000007</v>
      </c>
      <c r="D854">
        <v>76.818840816000005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78.878776974999994</v>
      </c>
      <c r="N854">
        <v>100.964756912</v>
      </c>
      <c r="O854"/>
      <c r="P854"/>
      <c r="Q854">
        <v>68.904860348</v>
      </c>
      <c r="R854">
        <v>91.039241340000004</v>
      </c>
      <c r="S854">
        <v>74.980895443999998</v>
      </c>
      <c r="T854">
        <v>81.499823133999996</v>
      </c>
      <c r="U854"/>
      <c r="V854">
        <v>126.87527819899999</v>
      </c>
      <c r="W854">
        <v>42.191676878999999</v>
      </c>
      <c r="X854"/>
      <c r="Y854"/>
      <c r="Z854">
        <v>13.42954636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71.467489098000001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66.127315980000006</v>
      </c>
      <c r="AM854">
        <v>31.307367424999999</v>
      </c>
      <c r="AN854">
        <v>106.924487196</v>
      </c>
      <c r="AO854"/>
      <c r="AP854">
        <v>43.160439310999998</v>
      </c>
      <c r="AQ854"/>
      <c r="AR854">
        <v>69.740540757999995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49.630366297000002</v>
      </c>
      <c r="C855">
        <v>63.391017714</v>
      </c>
      <c r="D855">
        <v>76.106587071999996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79.802728353000006</v>
      </c>
      <c r="N855">
        <v>98.439225934000007</v>
      </c>
      <c r="O855"/>
      <c r="P855"/>
      <c r="Q855">
        <v>68.826559369999998</v>
      </c>
      <c r="R855">
        <v>92.519229006000003</v>
      </c>
      <c r="S855">
        <v>75.376849196999999</v>
      </c>
      <c r="T855">
        <v>80.969225327000004</v>
      </c>
      <c r="U855"/>
      <c r="V855">
        <v>131.76992914100001</v>
      </c>
      <c r="W855">
        <v>40.715191898</v>
      </c>
      <c r="X855"/>
      <c r="Y855"/>
      <c r="Z855">
        <v>13.667237446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74.510870883999999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66.271117711000002</v>
      </c>
      <c r="AM855">
        <v>28.80538627</v>
      </c>
      <c r="AN855">
        <v>105.685188588</v>
      </c>
      <c r="AO855"/>
      <c r="AP855">
        <v>45.447227069</v>
      </c>
      <c r="AQ855"/>
      <c r="AR855">
        <v>69.740540757999995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49.828272808999998</v>
      </c>
      <c r="C856">
        <v>65.017121322999998</v>
      </c>
      <c r="D856">
        <v>70.209672577000006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79.574121826999999</v>
      </c>
      <c r="N856">
        <v>99.465309043999994</v>
      </c>
      <c r="O856"/>
      <c r="P856"/>
      <c r="Q856">
        <v>68.423868627999994</v>
      </c>
      <c r="R856">
        <v>92.099232506000007</v>
      </c>
      <c r="S856">
        <v>75.999425228000007</v>
      </c>
      <c r="T856">
        <v>82.136540502000003</v>
      </c>
      <c r="U856"/>
      <c r="V856">
        <v>126.38228254400001</v>
      </c>
      <c r="W856">
        <v>40.401998114000001</v>
      </c>
      <c r="X856"/>
      <c r="Y856"/>
      <c r="Z856">
        <v>14.142619617999999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70.429844618999994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67.060061965000003</v>
      </c>
      <c r="AM856">
        <v>28.819113773000002</v>
      </c>
      <c r="AN856">
        <v>108.609181664</v>
      </c>
      <c r="AO856"/>
      <c r="AP856">
        <v>44.776962118999997</v>
      </c>
      <c r="AQ856"/>
      <c r="AR856">
        <v>70.347860416000003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49.339299936000003</v>
      </c>
      <c r="C857">
        <v>62.145929496000001</v>
      </c>
      <c r="D857">
        <v>53.535020236999998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79.897981072999997</v>
      </c>
      <c r="N857">
        <v>100.81795106200001</v>
      </c>
      <c r="O857"/>
      <c r="P857"/>
      <c r="Q857">
        <v>67.763903244000005</v>
      </c>
      <c r="R857">
        <v>92.539228840000007</v>
      </c>
      <c r="S857">
        <v>75.875301463</v>
      </c>
      <c r="T857">
        <v>82.667138308999995</v>
      </c>
      <c r="U857"/>
      <c r="V857">
        <v>124.754519039</v>
      </c>
      <c r="W857">
        <v>40.401998114000001</v>
      </c>
      <c r="X857"/>
      <c r="Y857"/>
      <c r="Z857">
        <v>13.370123588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73.696919940000001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66.886101253000007</v>
      </c>
      <c r="AM857">
        <v>28.535465851000001</v>
      </c>
      <c r="AN857">
        <v>111.53121292100001</v>
      </c>
      <c r="AO857"/>
      <c r="AP857">
        <v>48.464794390999998</v>
      </c>
      <c r="AQ857"/>
      <c r="AR857">
        <v>70.145420529999996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48.811863299000002</v>
      </c>
      <c r="C858">
        <v>63.571595043999999</v>
      </c>
      <c r="D858">
        <v>67.003042534000002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79.878930529000002</v>
      </c>
      <c r="N858">
        <v>99.754476789999998</v>
      </c>
      <c r="O858"/>
      <c r="P858"/>
      <c r="Q858">
        <v>68.524541313</v>
      </c>
      <c r="R858">
        <v>92.799226673000007</v>
      </c>
      <c r="S858">
        <v>76.233726880999996</v>
      </c>
      <c r="T858">
        <v>82.136540502000003</v>
      </c>
      <c r="U858"/>
      <c r="V858">
        <v>128.443349813</v>
      </c>
      <c r="W858">
        <v>40.223030238</v>
      </c>
      <c r="X858"/>
      <c r="Y858"/>
      <c r="Z858">
        <v>13.786082989000001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72.795392813000007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67.095289975</v>
      </c>
      <c r="AM858">
        <v>28.872945334000001</v>
      </c>
      <c r="AN858">
        <v>110.759239112</v>
      </c>
      <c r="AO858"/>
      <c r="AP858">
        <v>48.152310200999999</v>
      </c>
      <c r="AQ858"/>
      <c r="AR858">
        <v>70.347860416000003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50.676350255000003</v>
      </c>
      <c r="C859">
        <v>63.998700569999997</v>
      </c>
      <c r="D859">
        <v>66.783859753000002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79.364565843999998</v>
      </c>
      <c r="N859">
        <v>102.36128209500001</v>
      </c>
      <c r="O859"/>
      <c r="P859"/>
      <c r="Q859">
        <v>67.260539816999994</v>
      </c>
      <c r="R859">
        <v>91.429238089999998</v>
      </c>
      <c r="S859">
        <v>76.349377320000002</v>
      </c>
      <c r="T859">
        <v>83.409975239000005</v>
      </c>
      <c r="U859"/>
      <c r="V859">
        <v>126.681965858</v>
      </c>
      <c r="W859">
        <v>39.730868577999999</v>
      </c>
      <c r="X859"/>
      <c r="Y859"/>
      <c r="Z859">
        <v>14.202042389000001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78.392942684999994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67.337729597999996</v>
      </c>
      <c r="AM859">
        <v>28.528777701999999</v>
      </c>
      <c r="AN859">
        <v>110.76350225100001</v>
      </c>
      <c r="AO859"/>
      <c r="AP859">
        <v>45.511971856000002</v>
      </c>
      <c r="AQ859"/>
      <c r="AR859">
        <v>70.449080359000007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49.412607293999997</v>
      </c>
      <c r="C860">
        <v>61.362915219999998</v>
      </c>
      <c r="D860">
        <v>70.531876178999994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79.669374546</v>
      </c>
      <c r="N860">
        <v>99.310733041999995</v>
      </c>
      <c r="O860"/>
      <c r="P860"/>
      <c r="Q860">
        <v>66.220255398999996</v>
      </c>
      <c r="R860">
        <v>91.469237755999998</v>
      </c>
      <c r="S860">
        <v>76.415196641999998</v>
      </c>
      <c r="T860">
        <v>81.393703572999996</v>
      </c>
      <c r="U860"/>
      <c r="V860">
        <v>128.27505596200001</v>
      </c>
      <c r="W860">
        <v>37.851705875</v>
      </c>
      <c r="X860"/>
      <c r="Y860"/>
      <c r="Z860">
        <v>14.261465161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75.092902057000003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67.382186716000007</v>
      </c>
      <c r="AM860">
        <v>29.635489400000001</v>
      </c>
      <c r="AN860">
        <v>113.55102075400001</v>
      </c>
      <c r="AO860"/>
      <c r="AP860">
        <v>52.180024218</v>
      </c>
      <c r="AQ860"/>
      <c r="AR860">
        <v>68.627121384000006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49.383596083999997</v>
      </c>
      <c r="C861">
        <v>64.210941000000005</v>
      </c>
      <c r="D861">
        <v>72.196615785000006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80.202789774999999</v>
      </c>
      <c r="N861">
        <v>98.018633249000004</v>
      </c>
      <c r="O861"/>
      <c r="P861"/>
      <c r="Q861">
        <v>67.495442749999995</v>
      </c>
      <c r="R861">
        <v>90.929242255999995</v>
      </c>
      <c r="S861">
        <v>76.727731379000005</v>
      </c>
      <c r="T861">
        <v>81.499823133999996</v>
      </c>
      <c r="U861"/>
      <c r="V861">
        <v>121.94795142700001</v>
      </c>
      <c r="W861">
        <v>39.775610546999999</v>
      </c>
      <c r="X861"/>
      <c r="Y861"/>
      <c r="Z861">
        <v>14.202042389000001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75.334382511000001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67.665165572999996</v>
      </c>
      <c r="AM861">
        <v>29.811539833000001</v>
      </c>
      <c r="AN861">
        <v>116.206026264</v>
      </c>
      <c r="AO861"/>
      <c r="AP861">
        <v>48.095849553000001</v>
      </c>
      <c r="AQ861"/>
      <c r="AR861">
        <v>70.246640472999999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50.663163703999999</v>
      </c>
      <c r="C862">
        <v>63.445649754000002</v>
      </c>
      <c r="D862">
        <v>72.762072179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80.602851197000007</v>
      </c>
      <c r="N862">
        <v>101.42624339299999</v>
      </c>
      <c r="O862"/>
      <c r="P862"/>
      <c r="Q862">
        <v>66.835477366000006</v>
      </c>
      <c r="R862">
        <v>91.719235673</v>
      </c>
      <c r="S862">
        <v>76.623689350999996</v>
      </c>
      <c r="T862">
        <v>81.075344888999993</v>
      </c>
      <c r="U862"/>
      <c r="V862">
        <v>105.852007988</v>
      </c>
      <c r="W862">
        <v>38.970255103</v>
      </c>
      <c r="X862"/>
      <c r="Y862"/>
      <c r="Z862">
        <v>14.380310703999999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72.137372322999994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67.711574326000004</v>
      </c>
      <c r="AM862">
        <v>29.684502525999999</v>
      </c>
      <c r="AN862">
        <v>113.22951275699999</v>
      </c>
      <c r="AO862"/>
      <c r="AP862">
        <v>43.153314025</v>
      </c>
      <c r="AQ862"/>
      <c r="AR862">
        <v>70.347860416000003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49.921732884999997</v>
      </c>
      <c r="C863">
        <v>65.063529975999998</v>
      </c>
      <c r="D863">
        <v>71.472454032000002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80.764780819999999</v>
      </c>
      <c r="N863">
        <v>97.370243083999995</v>
      </c>
      <c r="O863"/>
      <c r="P863"/>
      <c r="Q863">
        <v>66.846663219999996</v>
      </c>
      <c r="R863">
        <v>91.399238339999997</v>
      </c>
      <c r="S863">
        <v>76.724388504999993</v>
      </c>
      <c r="T863">
        <v>80.969225327000004</v>
      </c>
      <c r="U863"/>
      <c r="V863">
        <v>128.834152434</v>
      </c>
      <c r="W863">
        <v>38.478093442000002</v>
      </c>
      <c r="X863"/>
      <c r="Y863"/>
      <c r="Z863">
        <v>14.083196846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71.386272923000007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67.809572388999996</v>
      </c>
      <c r="AM863">
        <v>29.978947368</v>
      </c>
      <c r="AN863">
        <v>113.668448852</v>
      </c>
      <c r="AO863"/>
      <c r="AP863">
        <v>55.866740039</v>
      </c>
      <c r="AQ863"/>
      <c r="AR863">
        <v>70.347860416000003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49.304466185000003</v>
      </c>
      <c r="C864">
        <v>64.345943914000003</v>
      </c>
      <c r="D864">
        <v>69.862768200000005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80.002759064000003</v>
      </c>
      <c r="N864">
        <v>100.52658991</v>
      </c>
      <c r="O864"/>
      <c r="P864"/>
      <c r="Q864">
        <v>66.600574433000006</v>
      </c>
      <c r="R864">
        <v>90.369246923000006</v>
      </c>
      <c r="S864">
        <v>76.031311868000003</v>
      </c>
      <c r="T864">
        <v>80.544747082000001</v>
      </c>
      <c r="U864"/>
      <c r="V864">
        <v>123.766234598</v>
      </c>
      <c r="W864">
        <v>41.028385682</v>
      </c>
      <c r="X864"/>
      <c r="Y864"/>
      <c r="Z864">
        <v>14.083196846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71.059450493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67.335291558999998</v>
      </c>
      <c r="AM864">
        <v>29.893036386999999</v>
      </c>
      <c r="AN864">
        <v>113.963815489</v>
      </c>
      <c r="AO864"/>
      <c r="AP864">
        <v>39.204302396000003</v>
      </c>
      <c r="AQ864"/>
      <c r="AR864">
        <v>70.145420529999996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52.062477262000002</v>
      </c>
      <c r="C865">
        <v>63.533185977000002</v>
      </c>
      <c r="D865">
        <v>65.581495509999996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80.840982995000005</v>
      </c>
      <c r="N865">
        <v>100.036044804</v>
      </c>
      <c r="O865"/>
      <c r="P865"/>
      <c r="Q865">
        <v>65.224714397</v>
      </c>
      <c r="R865">
        <v>91.509237423000002</v>
      </c>
      <c r="S865">
        <v>75.973429953999997</v>
      </c>
      <c r="T865">
        <v>80.120268835999994</v>
      </c>
      <c r="U865"/>
      <c r="V865">
        <v>128.96907563100001</v>
      </c>
      <c r="W865">
        <v>37.896447844000001</v>
      </c>
      <c r="X865"/>
      <c r="Y865"/>
      <c r="Z865">
        <v>14.558579018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71.112454649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67.362532752999996</v>
      </c>
      <c r="AM865">
        <v>29.251442448999999</v>
      </c>
      <c r="AN865">
        <v>115.32569197799999</v>
      </c>
      <c r="AO865"/>
      <c r="AP865">
        <v>33.943024061000003</v>
      </c>
      <c r="AQ865"/>
      <c r="AR865">
        <v>70.955180073999998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50.637744482999999</v>
      </c>
      <c r="C866">
        <v>63.355646872999998</v>
      </c>
      <c r="D866">
        <v>64.297491395999998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100.13899155</v>
      </c>
      <c r="O866"/>
      <c r="P866"/>
      <c r="Q866">
        <v>65.426059768000002</v>
      </c>
      <c r="R866">
        <v>92.689227590000002</v>
      </c>
      <c r="S866">
        <v>76.383542880999997</v>
      </c>
      <c r="T866">
        <v>79.908029713000005</v>
      </c>
      <c r="U866"/>
      <c r="V866">
        <v>123.093425776</v>
      </c>
      <c r="W866">
        <v>39.149222979000001</v>
      </c>
      <c r="X866"/>
      <c r="Y866"/>
      <c r="Z866">
        <v>14.380310703999999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71.397977544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67.235151236999997</v>
      </c>
      <c r="AM866">
        <v>28.808339262000001</v>
      </c>
      <c r="AN866">
        <v>111.50689504899999</v>
      </c>
      <c r="AO866"/>
      <c r="AP866">
        <v>45.407326898000001</v>
      </c>
      <c r="AQ866"/>
      <c r="AR866">
        <v>70.044200587000006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50.682139352999997</v>
      </c>
      <c r="C867">
        <v>62.149267070999997</v>
      </c>
      <c r="D867">
        <v>63.261850666000001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98.548324843000003</v>
      </c>
      <c r="O867"/>
      <c r="P867"/>
      <c r="Q867">
        <v>63.345490933000001</v>
      </c>
      <c r="R867">
        <v>92.329230589999995</v>
      </c>
      <c r="S867">
        <v>75.921417199000004</v>
      </c>
      <c r="T867">
        <v>79.908029713000005</v>
      </c>
      <c r="U867"/>
      <c r="V867">
        <v>124.21532244799999</v>
      </c>
      <c r="W867">
        <v>36.733156647000001</v>
      </c>
      <c r="X867"/>
      <c r="Y867"/>
      <c r="Z867">
        <v>14.499156247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72.234836349000005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67.042325165999998</v>
      </c>
      <c r="AM867">
        <v>27.167447015</v>
      </c>
      <c r="AN867">
        <v>113.70673750100001</v>
      </c>
      <c r="AO867"/>
      <c r="AP867">
        <v>41.709145356000001</v>
      </c>
      <c r="AQ867"/>
      <c r="AR867">
        <v>70.145420529999996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50.462230951999999</v>
      </c>
      <c r="C868">
        <v>61.987356183999999</v>
      </c>
      <c r="D868">
        <v>62.507061659999998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95.118081912999997</v>
      </c>
      <c r="O868"/>
      <c r="P868"/>
      <c r="Q868">
        <v>63.200074831999999</v>
      </c>
      <c r="R868">
        <v>91.169240255999995</v>
      </c>
      <c r="S868">
        <v>75.382782497999997</v>
      </c>
      <c r="T868">
        <v>79.059073221999995</v>
      </c>
      <c r="U868"/>
      <c r="V868">
        <v>124.30201640200001</v>
      </c>
      <c r="W868">
        <v>34.585542128999997</v>
      </c>
      <c r="X868"/>
      <c r="Y868"/>
      <c r="Z868">
        <v>13.84550576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72.884133035000005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66.612048028000004</v>
      </c>
      <c r="AM868">
        <v>26.794183724</v>
      </c>
      <c r="AN868">
        <v>112.704947199</v>
      </c>
      <c r="AO868"/>
      <c r="AP868">
        <v>46.110451851999997</v>
      </c>
      <c r="AQ868"/>
      <c r="AR868">
        <v>69.436880927999994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51.104416854</v>
      </c>
      <c r="C869">
        <v>63.464411777999999</v>
      </c>
      <c r="D869">
        <v>66.763720590999995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102.213918871</v>
      </c>
      <c r="O869"/>
      <c r="P869"/>
      <c r="Q869">
        <v>63.22244654</v>
      </c>
      <c r="R869">
        <v>91.139240505999993</v>
      </c>
      <c r="S869">
        <v>75.318874890999993</v>
      </c>
      <c r="T869">
        <v>77.997877609</v>
      </c>
      <c r="U869"/>
      <c r="V869">
        <v>124.762837027</v>
      </c>
      <c r="W869">
        <v>34.809251973999999</v>
      </c>
      <c r="X869"/>
      <c r="Y869"/>
      <c r="Z869">
        <v>14.261465161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72.884490146000005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66.538851351999995</v>
      </c>
      <c r="AM869">
        <v>25.318199438000001</v>
      </c>
      <c r="AN869">
        <v>108.131344437</v>
      </c>
      <c r="AO869"/>
      <c r="AP869">
        <v>37.334002349000002</v>
      </c>
      <c r="AQ869"/>
      <c r="AR869">
        <v>69.032001156000007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50.652635183000001</v>
      </c>
      <c r="C870">
        <v>63.001939485000001</v>
      </c>
      <c r="D870">
        <v>67.913457332999997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97.181692339999998</v>
      </c>
      <c r="O870"/>
      <c r="P870"/>
      <c r="Q870">
        <v>62.696711403999998</v>
      </c>
      <c r="R870">
        <v>91.269239423000002</v>
      </c>
      <c r="S870">
        <v>75.794724614000003</v>
      </c>
      <c r="T870">
        <v>78.952953660999995</v>
      </c>
      <c r="U870"/>
      <c r="V870">
        <v>123.299276879</v>
      </c>
      <c r="W870">
        <v>33.690702747000003</v>
      </c>
      <c r="X870"/>
      <c r="Y870"/>
      <c r="Z870">
        <v>13.964351303000001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70.633191936000003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66.779425869999997</v>
      </c>
      <c r="AM870">
        <v>23.836414711</v>
      </c>
      <c r="AN870">
        <v>110.20595246800001</v>
      </c>
      <c r="AO870"/>
      <c r="AP870">
        <v>35.151231195000001</v>
      </c>
      <c r="AQ870"/>
      <c r="AR870">
        <v>68.627121384000006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51.148114344</v>
      </c>
      <c r="C871">
        <v>62.377126597</v>
      </c>
      <c r="D871">
        <v>70.836070578000005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100.227981895</v>
      </c>
      <c r="O871"/>
      <c r="P871"/>
      <c r="Q871">
        <v>57.070226865999999</v>
      </c>
      <c r="R871">
        <v>91.619236505999993</v>
      </c>
      <c r="S871">
        <v>76.057146443999997</v>
      </c>
      <c r="T871">
        <v>79.165192783999998</v>
      </c>
      <c r="U871"/>
      <c r="V871">
        <v>122.12314240400001</v>
      </c>
      <c r="W871">
        <v>31.901023982000002</v>
      </c>
      <c r="X871"/>
      <c r="Y871"/>
      <c r="Z871">
        <v>14.499156247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77.644571993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66.845114396</v>
      </c>
      <c r="AM871">
        <v>24.618373833</v>
      </c>
      <c r="AN871">
        <v>113.34864505</v>
      </c>
      <c r="AO871"/>
      <c r="AP871">
        <v>35.025666979999997</v>
      </c>
      <c r="AQ871"/>
      <c r="AR871">
        <v>68.424681497999998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50.422794944000003</v>
      </c>
      <c r="C872">
        <v>61.928899481999998</v>
      </c>
      <c r="D872">
        <v>72.222775962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97.774417301</v>
      </c>
      <c r="O872"/>
      <c r="P872"/>
      <c r="Q872">
        <v>62.316392370000003</v>
      </c>
      <c r="R872">
        <v>90.069249423000002</v>
      </c>
      <c r="S872">
        <v>76.089299468999997</v>
      </c>
      <c r="T872">
        <v>78.528475416000006</v>
      </c>
      <c r="U872"/>
      <c r="V872">
        <v>120.591488822</v>
      </c>
      <c r="W872">
        <v>32.169475796</v>
      </c>
      <c r="X872"/>
      <c r="Y872"/>
      <c r="Z872">
        <v>14.083196846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73.257044884999999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66.910967755000001</v>
      </c>
      <c r="AM872">
        <v>24.318343665</v>
      </c>
      <c r="AN872">
        <v>111.39296883</v>
      </c>
      <c r="AO872"/>
      <c r="AP872">
        <v>34.122126063000003</v>
      </c>
      <c r="AQ872"/>
      <c r="AR872">
        <v>68.525901441000002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51.248968847999997</v>
      </c>
      <c r="C873">
        <v>61.236506562000002</v>
      </c>
      <c r="D873">
        <v>72.714266477999999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97.547557131000005</v>
      </c>
      <c r="O873"/>
      <c r="P873"/>
      <c r="Q873">
        <v>61.164249411999997</v>
      </c>
      <c r="R873">
        <v>91.009241590000002</v>
      </c>
      <c r="S873">
        <v>75.682931890999996</v>
      </c>
      <c r="T873">
        <v>77.679518924999996</v>
      </c>
      <c r="U873"/>
      <c r="V873">
        <v>124.067448782</v>
      </c>
      <c r="W873">
        <v>30.379797031999999</v>
      </c>
      <c r="X873"/>
      <c r="Y873"/>
      <c r="Z873">
        <v>14.618001789999999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74.074535377000004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66.664720752999997</v>
      </c>
      <c r="AM873">
        <v>23.723864404</v>
      </c>
      <c r="AN873">
        <v>113.05210513599999</v>
      </c>
      <c r="AO873"/>
      <c r="AP873">
        <v>33.774475592999998</v>
      </c>
      <c r="AQ873"/>
      <c r="AR873">
        <v>66.805162409000005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50.513420363000002</v>
      </c>
      <c r="C874">
        <v>62.698315592999997</v>
      </c>
      <c r="D874">
        <v>69.660003986999996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99.987508169999998</v>
      </c>
      <c r="O874"/>
      <c r="P874"/>
      <c r="Q874">
        <v>61.074762581000002</v>
      </c>
      <c r="R874">
        <v>91.339238839999993</v>
      </c>
      <c r="S874">
        <v>76.029246889000007</v>
      </c>
      <c r="T874">
        <v>77.785638485999996</v>
      </c>
      <c r="U874"/>
      <c r="V874">
        <v>131.48042182899999</v>
      </c>
      <c r="W874">
        <v>29.395473711000001</v>
      </c>
      <c r="X874"/>
      <c r="Y874"/>
      <c r="Z874">
        <v>14.796270104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74.330101003999999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66.927129264000001</v>
      </c>
      <c r="AM874">
        <v>23.154061271</v>
      </c>
      <c r="AN874">
        <v>112.36110391699999</v>
      </c>
      <c r="AO874"/>
      <c r="AP874">
        <v>33.203680767000002</v>
      </c>
      <c r="AQ874"/>
      <c r="AR874">
        <v>67.614921953999996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50.115936837</v>
      </c>
      <c r="C875">
        <v>62.794957103999998</v>
      </c>
      <c r="D875">
        <v>71.388997408999998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100.58759828399999</v>
      </c>
      <c r="O875"/>
      <c r="P875"/>
      <c r="Q875">
        <v>60.593770861000003</v>
      </c>
      <c r="R875">
        <v>90.949242089999998</v>
      </c>
      <c r="S875">
        <v>76.034984661999999</v>
      </c>
      <c r="T875">
        <v>78.740714538000006</v>
      </c>
      <c r="U875"/>
      <c r="V875">
        <v>123.32081249700001</v>
      </c>
      <c r="W875">
        <v>29.619183556999999</v>
      </c>
      <c r="X875"/>
      <c r="Y875"/>
      <c r="Z875">
        <v>14.736847333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71.469998305999994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67.068695731000005</v>
      </c>
      <c r="AM875">
        <v>23.427210329000001</v>
      </c>
      <c r="AN875">
        <v>111.796482396</v>
      </c>
      <c r="AO875"/>
      <c r="AP875">
        <v>33.876237429</v>
      </c>
      <c r="AQ875"/>
      <c r="AR875">
        <v>67.918581782999993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50.344446013999999</v>
      </c>
      <c r="C876">
        <v>62.085685448</v>
      </c>
      <c r="D876">
        <v>67.114785244999993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100.29391340399999</v>
      </c>
      <c r="O876"/>
      <c r="P876"/>
      <c r="Q876">
        <v>60.112779140999997</v>
      </c>
      <c r="R876">
        <v>92.379230172999996</v>
      </c>
      <c r="S876">
        <v>76.311704637999995</v>
      </c>
      <c r="T876">
        <v>78.952953660999995</v>
      </c>
      <c r="U876"/>
      <c r="V876">
        <v>121.42220815899999</v>
      </c>
      <c r="W876">
        <v>29.798151433000001</v>
      </c>
      <c r="X876"/>
      <c r="Y876"/>
      <c r="Z876">
        <v>15.331075048000001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74.573271472000002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67.232343141000001</v>
      </c>
      <c r="AM876">
        <v>22.753419102999999</v>
      </c>
      <c r="AN876">
        <v>111.411791321</v>
      </c>
      <c r="AO876"/>
      <c r="AP876">
        <v>33.674893965000003</v>
      </c>
      <c r="AQ876"/>
      <c r="AR876">
        <v>68.930781213000003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50.788120954</v>
      </c>
      <c r="C877">
        <v>62.476623945999997</v>
      </c>
      <c r="D877">
        <v>63.024882024999997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101.301214219</v>
      </c>
      <c r="O877"/>
      <c r="P877"/>
      <c r="Q877">
        <v>61.074762581000002</v>
      </c>
      <c r="R877">
        <v>91.539237173000004</v>
      </c>
      <c r="S877">
        <v>75.797935139000003</v>
      </c>
      <c r="T877">
        <v>78.634594977000006</v>
      </c>
      <c r="U877"/>
      <c r="V877">
        <v>121.618582979</v>
      </c>
      <c r="W877">
        <v>28.948054020000001</v>
      </c>
      <c r="X877"/>
      <c r="Y877"/>
      <c r="Z877">
        <v>14.796270104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75.165325264000003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66.889924093999994</v>
      </c>
      <c r="AM877">
        <v>23.074998578999999</v>
      </c>
      <c r="AN877">
        <v>109.70942050799999</v>
      </c>
      <c r="AO877"/>
      <c r="AP877">
        <v>32.720889972000002</v>
      </c>
      <c r="AQ877"/>
      <c r="AR877">
        <v>67.817361840000004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50.427102595000001</v>
      </c>
      <c r="C878">
        <v>63.328985047000003</v>
      </c>
      <c r="D878">
        <v>63.209190968000001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99.729083107999998</v>
      </c>
      <c r="O878"/>
      <c r="P878"/>
      <c r="Q878">
        <v>60.817487939999999</v>
      </c>
      <c r="R878">
        <v>91.799235006000004</v>
      </c>
      <c r="S878">
        <v>75.749877941999998</v>
      </c>
      <c r="T878">
        <v>78.634594977000006</v>
      </c>
      <c r="U878"/>
      <c r="V878">
        <v>124.395088902</v>
      </c>
      <c r="W878">
        <v>28.933487994</v>
      </c>
      <c r="X878"/>
      <c r="Y878"/>
      <c r="Z878">
        <v>15.449920591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72.200683096000006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66.914016033999999</v>
      </c>
      <c r="AM878">
        <v>24.374175912999998</v>
      </c>
      <c r="AN878">
        <v>112.791775374</v>
      </c>
      <c r="AO878"/>
      <c r="AP878">
        <v>33.304738512</v>
      </c>
      <c r="AQ878">
        <v>66.965544500999997</v>
      </c>
      <c r="AR878">
        <v>69.133221098999996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50.328410204000001</v>
      </c>
      <c r="C879">
        <v>63.270105667999999</v>
      </c>
      <c r="D879">
        <v>65.39456844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100.04008336699999</v>
      </c>
      <c r="O879"/>
      <c r="P879"/>
      <c r="Q879">
        <v>62.607224572</v>
      </c>
      <c r="R879">
        <v>91.079241006000004</v>
      </c>
      <c r="S879">
        <v>76.080343549000006</v>
      </c>
      <c r="T879">
        <v>79.059073221999995</v>
      </c>
      <c r="U879"/>
      <c r="V879">
        <v>121.16972515800001</v>
      </c>
      <c r="W879">
        <v>29.314191783999998</v>
      </c>
      <c r="X879"/>
      <c r="Y879"/>
      <c r="Z879">
        <v>15.331075048000001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74.610768116000003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67.159772063000005</v>
      </c>
      <c r="AM879">
        <v>24.653625777999999</v>
      </c>
      <c r="AN879">
        <v>113.567147259</v>
      </c>
      <c r="AO879"/>
      <c r="AP879">
        <v>31.891995858000001</v>
      </c>
      <c r="AQ879">
        <v>70.716240108999997</v>
      </c>
      <c r="AR879">
        <v>68.930781213000003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50.213060745999996</v>
      </c>
      <c r="C880">
        <v>62.975422440999999</v>
      </c>
      <c r="D880">
        <v>64.402810791999997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98.774082312000004</v>
      </c>
      <c r="O880"/>
      <c r="P880"/>
      <c r="Q880">
        <v>62.159790414</v>
      </c>
      <c r="R880">
        <v>91.969233590000002</v>
      </c>
      <c r="S880">
        <v>75.779348217000006</v>
      </c>
      <c r="T880">
        <v>78.740714538000006</v>
      </c>
      <c r="U880"/>
      <c r="V880">
        <v>122.88639761899999</v>
      </c>
      <c r="W880">
        <v>29.314191783999998</v>
      </c>
      <c r="X880"/>
      <c r="Y880"/>
      <c r="Z880">
        <v>15.80645722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74.436253601000004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67.134962602000002</v>
      </c>
      <c r="AM880">
        <v>25.567511471</v>
      </c>
      <c r="AN880">
        <v>109.808239927</v>
      </c>
      <c r="AO880"/>
      <c r="AP880">
        <v>35.877569630000004</v>
      </c>
      <c r="AQ880">
        <v>67.043683993000002</v>
      </c>
      <c r="AR880">
        <v>68.222241612000005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50.861785337999997</v>
      </c>
      <c r="C881">
        <v>62.686344255999998</v>
      </c>
      <c r="D881">
        <v>64.797758528000003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98.725082271000005</v>
      </c>
      <c r="O881"/>
      <c r="P881"/>
      <c r="Q881">
        <v>62.003188459</v>
      </c>
      <c r="R881">
        <v>91.309239090000005</v>
      </c>
      <c r="S881">
        <v>75.954974020999998</v>
      </c>
      <c r="T881">
        <v>79.271312344999998</v>
      </c>
      <c r="U881"/>
      <c r="V881">
        <v>120.480934963</v>
      </c>
      <c r="W881">
        <v>29.519186132000002</v>
      </c>
      <c r="X881"/>
      <c r="Y881"/>
      <c r="Z881">
        <v>15.568766134000001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71.719039034000005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67.197895188000004</v>
      </c>
      <c r="AM881">
        <v>25.778892064000001</v>
      </c>
      <c r="AN881">
        <v>110.82242617199999</v>
      </c>
      <c r="AO881"/>
      <c r="AP881">
        <v>33.220286107</v>
      </c>
      <c r="AQ881">
        <v>67.434381451999997</v>
      </c>
      <c r="AR881">
        <v>69.436880927999994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52.217363591000002</v>
      </c>
      <c r="C882">
        <v>62.287512692999996</v>
      </c>
      <c r="D882">
        <v>63.314510364999997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97.744081453000007</v>
      </c>
      <c r="O882"/>
      <c r="P882"/>
      <c r="Q882">
        <v>61.980816750999999</v>
      </c>
      <c r="R882">
        <v>91.309239090000005</v>
      </c>
      <c r="S882">
        <v>75.461868611</v>
      </c>
      <c r="T882">
        <v>77.679518924999996</v>
      </c>
      <c r="U882"/>
      <c r="V882">
        <v>120.329155645</v>
      </c>
      <c r="W882">
        <v>29.021342714999999</v>
      </c>
      <c r="X882"/>
      <c r="Y882"/>
      <c r="Z882">
        <v>15.687611677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73.150846974999993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66.856283595999997</v>
      </c>
      <c r="AM882">
        <v>24.686980818999999</v>
      </c>
      <c r="AN882">
        <v>112.64017431000001</v>
      </c>
      <c r="AO882"/>
      <c r="AP882">
        <v>31.194857912</v>
      </c>
      <c r="AQ882">
        <v>66.965544500999997</v>
      </c>
      <c r="AR882">
        <v>68.627121384000006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51.388702952999999</v>
      </c>
      <c r="C883">
        <v>63.230795448000002</v>
      </c>
      <c r="D883">
        <v>64.446693874000005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96.595080495999994</v>
      </c>
      <c r="O883"/>
      <c r="P883"/>
      <c r="Q883">
        <v>62.170976267999997</v>
      </c>
      <c r="R883">
        <v>90.229248089999999</v>
      </c>
      <c r="S883">
        <v>75.640136787000003</v>
      </c>
      <c r="T883">
        <v>78.422355854000003</v>
      </c>
      <c r="U883"/>
      <c r="V883">
        <v>122.16767627599999</v>
      </c>
      <c r="W883">
        <v>29.343476690999999</v>
      </c>
      <c r="X883"/>
      <c r="Y883"/>
      <c r="Z883">
        <v>15.390497819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72.016031807000005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66.949092899999997</v>
      </c>
      <c r="AM883">
        <v>24.762486771999999</v>
      </c>
      <c r="AN883">
        <v>110.939318204</v>
      </c>
      <c r="AO883"/>
      <c r="AP883">
        <v>33.084123099000003</v>
      </c>
      <c r="AQ883">
        <v>65.090196696999996</v>
      </c>
      <c r="AR883">
        <v>68.019801725999997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49.358639973999999</v>
      </c>
      <c r="C884">
        <v>63.117973534999997</v>
      </c>
      <c r="D884">
        <v>64.455470489999996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95.579079648999993</v>
      </c>
      <c r="O884"/>
      <c r="P884"/>
      <c r="Q884">
        <v>61.253736244000002</v>
      </c>
      <c r="R884">
        <v>89.899250839999993</v>
      </c>
      <c r="S884">
        <v>75.630355449999996</v>
      </c>
      <c r="T884">
        <v>79.165192783999998</v>
      </c>
      <c r="U884"/>
      <c r="V884">
        <v>123.351725109</v>
      </c>
      <c r="W884">
        <v>28.904203086999999</v>
      </c>
      <c r="X884"/>
      <c r="Y884"/>
      <c r="Z884">
        <v>16.044148306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72.266983433999997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67.123410368999998</v>
      </c>
      <c r="AM884">
        <v>26.065380784999999</v>
      </c>
      <c r="AN884">
        <v>109.32730956499999</v>
      </c>
      <c r="AO884"/>
      <c r="AP884">
        <v>33.358690938000002</v>
      </c>
      <c r="AQ884">
        <v>65.715312632000007</v>
      </c>
      <c r="AR884">
        <v>69.538100870999997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49.611061657999997</v>
      </c>
      <c r="C885">
        <v>61.964748505999999</v>
      </c>
      <c r="D885">
        <v>64.095629220000006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95.156079297000005</v>
      </c>
      <c r="O885"/>
      <c r="P885"/>
      <c r="Q885">
        <v>62.640782133999998</v>
      </c>
      <c r="R885">
        <v>90.179248505999993</v>
      </c>
      <c r="S885">
        <v>74.930298653999998</v>
      </c>
      <c r="T885">
        <v>79.059073221999995</v>
      </c>
      <c r="U885"/>
      <c r="V885">
        <v>124.104860626</v>
      </c>
      <c r="W885">
        <v>27.000684140000001</v>
      </c>
      <c r="X885"/>
      <c r="Y885"/>
      <c r="Z885">
        <v>15.80645722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71.293762164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66.404080359999995</v>
      </c>
      <c r="AM885">
        <v>25.731864194</v>
      </c>
      <c r="AN885">
        <v>99.782305765999993</v>
      </c>
      <c r="AO885"/>
      <c r="AP885">
        <v>32.725532473000001</v>
      </c>
      <c r="AQ885">
        <v>64.465080763000003</v>
      </c>
      <c r="AR885">
        <v>70.347860416000003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49.584691454000001</v>
      </c>
      <c r="C886">
        <v>61.953638619000003</v>
      </c>
      <c r="D886">
        <v>65.631537081000005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94.585078820999996</v>
      </c>
      <c r="O886"/>
      <c r="P886"/>
      <c r="Q886">
        <v>62.193347975999998</v>
      </c>
      <c r="R886">
        <v>88.899259173000004</v>
      </c>
      <c r="S886">
        <v>75.508060001999993</v>
      </c>
      <c r="T886">
        <v>79.589671029000002</v>
      </c>
      <c r="U886"/>
      <c r="V886">
        <v>121.460770572</v>
      </c>
      <c r="W886">
        <v>29.314191783999998</v>
      </c>
      <c r="X886"/>
      <c r="Y886"/>
      <c r="Z886">
        <v>16.400684935000001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73.823295896999994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66.977061274999997</v>
      </c>
      <c r="AM886">
        <v>25.598000103</v>
      </c>
      <c r="AN886">
        <v>106.370848955</v>
      </c>
      <c r="AO886"/>
      <c r="AP886">
        <v>34.186564998000001</v>
      </c>
      <c r="AQ886">
        <v>64.699499238000001</v>
      </c>
      <c r="AR886">
        <v>68.222241612000005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50.302726925999998</v>
      </c>
      <c r="C887">
        <v>61.232073362999998</v>
      </c>
      <c r="D887">
        <v>65.666643547000007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93.884078236999997</v>
      </c>
      <c r="O887"/>
      <c r="P887"/>
      <c r="Q887">
        <v>62.383507493000003</v>
      </c>
      <c r="R887">
        <v>89.829251423000002</v>
      </c>
      <c r="S887">
        <v>75.356601132999998</v>
      </c>
      <c r="T887">
        <v>80.438627519999997</v>
      </c>
      <c r="U887"/>
      <c r="V887">
        <v>121.639087862</v>
      </c>
      <c r="W887">
        <v>29.958459735000002</v>
      </c>
      <c r="X887"/>
      <c r="Y887"/>
      <c r="Z887">
        <v>16.519530478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74.620229284999994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66.901529593000006</v>
      </c>
      <c r="AM887">
        <v>26.364043597999999</v>
      </c>
      <c r="AN887">
        <v>107.69539183800001</v>
      </c>
      <c r="AO887"/>
      <c r="AP887">
        <v>33.295535264000002</v>
      </c>
      <c r="AQ887">
        <v>65.480894156000005</v>
      </c>
      <c r="AR887">
        <v>68.121021669000001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49.067987897999998</v>
      </c>
      <c r="C888">
        <v>60.597511251999997</v>
      </c>
      <c r="D888">
        <v>66.974359383000007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77.693525539999996</v>
      </c>
      <c r="N888">
        <v>92.272076893000005</v>
      </c>
      <c r="O888"/>
      <c r="P888"/>
      <c r="Q888">
        <v>62.830941651000003</v>
      </c>
      <c r="R888">
        <v>88.649261256000003</v>
      </c>
      <c r="S888">
        <v>75.040235162000002</v>
      </c>
      <c r="T888">
        <v>79.377431907000002</v>
      </c>
      <c r="U888"/>
      <c r="V888">
        <v>122.19001194800001</v>
      </c>
      <c r="W888">
        <v>29.197052156000002</v>
      </c>
      <c r="X888"/>
      <c r="Y888"/>
      <c r="Z888">
        <v>16.460107705999999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73.302171646000005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66.542848968000001</v>
      </c>
      <c r="AM888">
        <v>26.288187195999999</v>
      </c>
      <c r="AN888">
        <v>107.47678352200001</v>
      </c>
      <c r="AO888"/>
      <c r="AP888">
        <v>32.549856560999999</v>
      </c>
      <c r="AQ888">
        <v>64.933917714000003</v>
      </c>
      <c r="AR888">
        <v>66.703942466000001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47.314607760000001</v>
      </c>
      <c r="C889">
        <v>59.849292147</v>
      </c>
      <c r="D889">
        <v>66.245900226000003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90.765075637999999</v>
      </c>
      <c r="O889"/>
      <c r="P889"/>
      <c r="Q889">
        <v>62.663153842</v>
      </c>
      <c r="R889">
        <v>87.489270923000007</v>
      </c>
      <c r="S889">
        <v>74.703497192</v>
      </c>
      <c r="T889">
        <v>79.271312344999998</v>
      </c>
      <c r="U889"/>
      <c r="V889">
        <v>121.01425727100001</v>
      </c>
      <c r="W889">
        <v>31.627699427</v>
      </c>
      <c r="X889"/>
      <c r="Y889"/>
      <c r="Z889">
        <v>15.271652275999999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69.285212779999995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66.150809714999994</v>
      </c>
      <c r="AM889">
        <v>26.483118020999999</v>
      </c>
      <c r="AN889">
        <v>103.451908253</v>
      </c>
      <c r="AO889"/>
      <c r="AP889">
        <v>33.127683503999997</v>
      </c>
      <c r="AQ889">
        <v>63.761825336000001</v>
      </c>
      <c r="AR889">
        <v>66.703942466000001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49.246979969000002</v>
      </c>
      <c r="C890">
        <v>58.612635937</v>
      </c>
      <c r="D890">
        <v>67.597499143999997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92.103076752999996</v>
      </c>
      <c r="O890"/>
      <c r="P890"/>
      <c r="Q890">
        <v>62.819755796999999</v>
      </c>
      <c r="R890">
        <v>87.369271922999999</v>
      </c>
      <c r="S890">
        <v>75.148943778000003</v>
      </c>
      <c r="T890">
        <v>79.377431907000002</v>
      </c>
      <c r="U890"/>
      <c r="V890">
        <v>115.303997274</v>
      </c>
      <c r="W890">
        <v>27.586382277999999</v>
      </c>
      <c r="X890"/>
      <c r="Y890"/>
      <c r="Z890">
        <v>16.638376020999999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66.081841834000002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66.490649629999993</v>
      </c>
      <c r="AM890">
        <v>25.740686649000001</v>
      </c>
      <c r="AN890">
        <v>106.38450176000001</v>
      </c>
      <c r="AO890">
        <v>77.433438717000001</v>
      </c>
      <c r="AP890">
        <v>33.670995368</v>
      </c>
      <c r="AQ890">
        <v>66.184149583000007</v>
      </c>
      <c r="AR890">
        <v>66.906382351999994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49.281182622999999</v>
      </c>
      <c r="C891">
        <v>59.168825146000003</v>
      </c>
      <c r="D891">
        <v>69.045640841999997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90.723075602999998</v>
      </c>
      <c r="O891"/>
      <c r="P891"/>
      <c r="Q891">
        <v>63.132959708000001</v>
      </c>
      <c r="R891">
        <v>87.519270672999994</v>
      </c>
      <c r="S891">
        <v>75.283772584999994</v>
      </c>
      <c r="T891">
        <v>80.544747082000001</v>
      </c>
      <c r="U891"/>
      <c r="V891">
        <v>119.40286392599999</v>
      </c>
      <c r="W891">
        <v>29.577755946</v>
      </c>
      <c r="X891"/>
      <c r="Y891"/>
      <c r="Z891">
        <v>16.638376020999999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70.244349958000001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66.634491995000005</v>
      </c>
      <c r="AM891">
        <v>25.932989801000002</v>
      </c>
      <c r="AN891">
        <v>103.42843948399999</v>
      </c>
      <c r="AO891">
        <v>82.291626371000007</v>
      </c>
      <c r="AP891">
        <v>33.556046610000003</v>
      </c>
      <c r="AQ891">
        <v>63.292988385000001</v>
      </c>
      <c r="AR891">
        <v>65.995402865000003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49.347497044000001</v>
      </c>
      <c r="C892">
        <v>59.412603885999999</v>
      </c>
      <c r="D892">
        <v>68.799895585000002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90.955075796000003</v>
      </c>
      <c r="O892"/>
      <c r="P892"/>
      <c r="Q892">
        <v>63.625137281999997</v>
      </c>
      <c r="R892">
        <v>87.109274088999996</v>
      </c>
      <c r="S892">
        <v>74.633894029999993</v>
      </c>
      <c r="T892">
        <v>79.801910152000005</v>
      </c>
      <c r="U892"/>
      <c r="V892">
        <v>117.691906328</v>
      </c>
      <c r="W892">
        <v>30.427018244999999</v>
      </c>
      <c r="X892"/>
      <c r="Y892"/>
      <c r="Z892">
        <v>16.697798792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70.569405044999996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66.253050340000001</v>
      </c>
      <c r="AM892">
        <v>26.153584126999998</v>
      </c>
      <c r="AN892">
        <v>106.450106612</v>
      </c>
      <c r="AO892">
        <v>83.580117051000002</v>
      </c>
      <c r="AP892">
        <v>31.812222887000001</v>
      </c>
      <c r="AQ892">
        <v>62.980430417999997</v>
      </c>
      <c r="AR892">
        <v>67.210042181000006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49.186771866999997</v>
      </c>
      <c r="C893">
        <v>59.662054159</v>
      </c>
      <c r="D893">
        <v>69.484471659999997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90.471075393000007</v>
      </c>
      <c r="O893"/>
      <c r="P893"/>
      <c r="Q893">
        <v>64.094943147999999</v>
      </c>
      <c r="R893">
        <v>86.529278923000007</v>
      </c>
      <c r="S893">
        <v>74.908765957</v>
      </c>
      <c r="T893">
        <v>79.908029713000005</v>
      </c>
      <c r="U893"/>
      <c r="V893">
        <v>119.04717747799999</v>
      </c>
      <c r="W893">
        <v>30.924861662000001</v>
      </c>
      <c r="X893"/>
      <c r="Y893"/>
      <c r="Z893">
        <v>16.638376020999999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70.145995244000005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66.514101999999994</v>
      </c>
      <c r="AM893">
        <v>26.770884598999999</v>
      </c>
      <c r="AN893">
        <v>104.694312854</v>
      </c>
      <c r="AO893">
        <v>82.179340847999995</v>
      </c>
      <c r="AP893">
        <v>31.98807528</v>
      </c>
      <c r="AQ893">
        <v>63.058569910000003</v>
      </c>
      <c r="AR893">
        <v>66.501502579999993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49.240500408999999</v>
      </c>
      <c r="C894">
        <v>58.275178349000001</v>
      </c>
      <c r="D894">
        <v>71.134475534000003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91.195075996</v>
      </c>
      <c r="O894"/>
      <c r="P894"/>
      <c r="Q894">
        <v>63.345490933000001</v>
      </c>
      <c r="R894">
        <v>86.429279756</v>
      </c>
      <c r="S894">
        <v>75.002463942999995</v>
      </c>
      <c r="T894">
        <v>80.544747082000001</v>
      </c>
      <c r="U894"/>
      <c r="V894">
        <v>119.582352962</v>
      </c>
      <c r="W894">
        <v>30.075599362999998</v>
      </c>
      <c r="X894"/>
      <c r="Y894"/>
      <c r="Z894">
        <v>16.638376020999999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72.443601650000005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66.607158354000006</v>
      </c>
      <c r="AM894">
        <v>27.698710156000001</v>
      </c>
      <c r="AN894">
        <v>102.767773787</v>
      </c>
      <c r="AO894">
        <v>82.172908668000005</v>
      </c>
      <c r="AP894">
        <v>31.711475297</v>
      </c>
      <c r="AQ894">
        <v>62.902290925999999</v>
      </c>
      <c r="AR894">
        <v>67.513702011000007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47.834511317</v>
      </c>
      <c r="C895">
        <v>59.20358538</v>
      </c>
      <c r="D895">
        <v>70.590325320000005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90.498075415000002</v>
      </c>
      <c r="O895"/>
      <c r="P895"/>
      <c r="Q895">
        <v>65.213528542999995</v>
      </c>
      <c r="R895">
        <v>85.749285423000003</v>
      </c>
      <c r="S895">
        <v>74.613897109999996</v>
      </c>
      <c r="T895">
        <v>80.014149274999994</v>
      </c>
      <c r="U895"/>
      <c r="V895">
        <v>120.39154661800001</v>
      </c>
      <c r="W895">
        <v>31.188425823999999</v>
      </c>
      <c r="X895"/>
      <c r="Y895"/>
      <c r="Z895">
        <v>16.222416620000001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71.846794485000004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66.336687401999995</v>
      </c>
      <c r="AM895">
        <v>27.402424041</v>
      </c>
      <c r="AN895">
        <v>102.69425006900001</v>
      </c>
      <c r="AO895">
        <v>80.724403598999999</v>
      </c>
      <c r="AP895">
        <v>31.178127325999998</v>
      </c>
      <c r="AQ895">
        <v>62.277174991000003</v>
      </c>
      <c r="AR895">
        <v>68.019801725999997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48.831820016999998</v>
      </c>
      <c r="C896">
        <v>57.841004794</v>
      </c>
      <c r="D896">
        <v>71.002826288999998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91.368076139999999</v>
      </c>
      <c r="O896"/>
      <c r="P896"/>
      <c r="Q896">
        <v>66.041281736000002</v>
      </c>
      <c r="R896">
        <v>86.909275756</v>
      </c>
      <c r="S896">
        <v>74.502335513000006</v>
      </c>
      <c r="T896">
        <v>80.756986204</v>
      </c>
      <c r="U896"/>
      <c r="V896">
        <v>114.908925404</v>
      </c>
      <c r="W896">
        <v>31.715554147999999</v>
      </c>
      <c r="X896"/>
      <c r="Y896"/>
      <c r="Z896">
        <v>16.460107705999999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71.066954823000003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66.320176314999998</v>
      </c>
      <c r="AM896">
        <v>26.267559840000001</v>
      </c>
      <c r="AN896">
        <v>103.80021303700001</v>
      </c>
      <c r="AO896">
        <v>77.789485346000006</v>
      </c>
      <c r="AP896">
        <v>30.373581160000001</v>
      </c>
      <c r="AQ896">
        <v>62.667872449999997</v>
      </c>
      <c r="AR896">
        <v>69.133221098999996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49.319567362999997</v>
      </c>
      <c r="C897">
        <v>58.921842087000002</v>
      </c>
      <c r="D897">
        <v>70.230484050000001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89.975074978999999</v>
      </c>
      <c r="O897"/>
      <c r="P897"/>
      <c r="Q897">
        <v>65.582661724000005</v>
      </c>
      <c r="R897">
        <v>86.319280672999994</v>
      </c>
      <c r="S897">
        <v>74.767110643999999</v>
      </c>
      <c r="T897">
        <v>80.969225327000004</v>
      </c>
      <c r="U897"/>
      <c r="V897">
        <v>117.36922452100001</v>
      </c>
      <c r="W897">
        <v>29.929174828000001</v>
      </c>
      <c r="X897"/>
      <c r="Y897"/>
      <c r="Z897">
        <v>16.638376020999999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64.441036683999997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66.343603207000001</v>
      </c>
      <c r="AM897">
        <v>26.673974431000001</v>
      </c>
      <c r="AN897">
        <v>101.369202742</v>
      </c>
      <c r="AO897">
        <v>75.160357286999997</v>
      </c>
      <c r="AP897">
        <v>32.328368468999997</v>
      </c>
      <c r="AQ897">
        <v>65.559033647999996</v>
      </c>
      <c r="AR897">
        <v>69.436880927999994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49.485182344000002</v>
      </c>
      <c r="C898">
        <v>59.670056850000002</v>
      </c>
      <c r="D898">
        <v>69.949632327000003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92.526077104999999</v>
      </c>
      <c r="O898"/>
      <c r="P898"/>
      <c r="Q898">
        <v>66.947335906000006</v>
      </c>
      <c r="R898">
        <v>86.889275923</v>
      </c>
      <c r="S898">
        <v>75.046953161000005</v>
      </c>
      <c r="T898">
        <v>81.287584011000007</v>
      </c>
      <c r="U898"/>
      <c r="V898">
        <v>125.670300598</v>
      </c>
      <c r="W898">
        <v>30.456303152</v>
      </c>
      <c r="X898"/>
      <c r="Y898"/>
      <c r="Z898">
        <v>16.816644334999999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70.184848391000003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66.915454679999996</v>
      </c>
      <c r="AM898">
        <v>27.065486431</v>
      </c>
      <c r="AN898">
        <v>104.203953181</v>
      </c>
      <c r="AO898">
        <v>73.917070186000004</v>
      </c>
      <c r="AP898">
        <v>31.704010051000001</v>
      </c>
      <c r="AQ898">
        <v>65.012057205000005</v>
      </c>
      <c r="AR898">
        <v>69.538100870999997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49.921602800000002</v>
      </c>
      <c r="C899">
        <v>59.233768161</v>
      </c>
      <c r="D899">
        <v>70.599101937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75.993667193999997</v>
      </c>
      <c r="N899">
        <v>93.198077665</v>
      </c>
      <c r="O899"/>
      <c r="P899"/>
      <c r="Q899">
        <v>67.607301289000006</v>
      </c>
      <c r="R899">
        <v>87.259272839000005</v>
      </c>
      <c r="S899">
        <v>75.162666178999999</v>
      </c>
      <c r="T899">
        <v>81.499823133999996</v>
      </c>
      <c r="U899"/>
      <c r="V899">
        <v>119.583447902</v>
      </c>
      <c r="W899">
        <v>30.397733337999998</v>
      </c>
      <c r="X899"/>
      <c r="Y899"/>
      <c r="Z899">
        <v>16.757221564000002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69.777091949999999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66.952410592000007</v>
      </c>
      <c r="AM899">
        <v>26.820466883000002</v>
      </c>
      <c r="AN899">
        <v>100.05092891699999</v>
      </c>
      <c r="AO899">
        <v>73.484693453999995</v>
      </c>
      <c r="AP899">
        <v>31.074576118</v>
      </c>
      <c r="AQ899">
        <v>67.356241960000006</v>
      </c>
      <c r="AR899">
        <v>69.538100870999997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49.824535576999999</v>
      </c>
      <c r="C900">
        <v>58.939075633000002</v>
      </c>
      <c r="D900">
        <v>70.169047735999996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93.630078025000003</v>
      </c>
      <c r="O900"/>
      <c r="P900"/>
      <c r="Q900">
        <v>68.323195941999998</v>
      </c>
      <c r="R900">
        <v>86.669277756</v>
      </c>
      <c r="S900">
        <v>75.250882215000004</v>
      </c>
      <c r="T900">
        <v>82.242660064000006</v>
      </c>
      <c r="U900"/>
      <c r="V900">
        <v>120.057058673</v>
      </c>
      <c r="W900">
        <v>31.246995638000001</v>
      </c>
      <c r="X900"/>
      <c r="Y900"/>
      <c r="Z900">
        <v>16.757221564000002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67.051198709999994</v>
      </c>
      <c r="AG900"/>
      <c r="AH900">
        <v>72.493404145</v>
      </c>
      <c r="AI900">
        <v>79.712776886</v>
      </c>
      <c r="AJ900">
        <v>101.56858993199999</v>
      </c>
      <c r="AK900"/>
      <c r="AL900">
        <v>67.094856136000004</v>
      </c>
      <c r="AM900">
        <v>27.520827343000001</v>
      </c>
      <c r="AN900">
        <v>103.067510633</v>
      </c>
      <c r="AO900">
        <v>71.095338781999999</v>
      </c>
      <c r="AP900">
        <v>32.320833968999999</v>
      </c>
      <c r="AQ900">
        <v>65.402754665000003</v>
      </c>
      <c r="AR900">
        <v>70.044200587000006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49.123895284</v>
      </c>
      <c r="C901">
        <v>59.536494853999997</v>
      </c>
      <c r="D901">
        <v>71.362667559000002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93.887078239000004</v>
      </c>
      <c r="O901"/>
      <c r="P901"/>
      <c r="Q901">
        <v>68.614028145000006</v>
      </c>
      <c r="R901">
        <v>85.879284338999994</v>
      </c>
      <c r="S901">
        <v>75.365142442000007</v>
      </c>
      <c r="T901">
        <v>82.454899186000006</v>
      </c>
      <c r="U901"/>
      <c r="V901">
        <v>118.745567503</v>
      </c>
      <c r="W901">
        <v>31.979118309</v>
      </c>
      <c r="X901"/>
      <c r="Y901"/>
      <c r="Z901">
        <v>17.232603736000002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70.402768391999999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67.372487956000001</v>
      </c>
      <c r="AM901">
        <v>27.696654768999998</v>
      </c>
      <c r="AN901">
        <v>105.11013606500001</v>
      </c>
      <c r="AO901">
        <v>66.725713702999997</v>
      </c>
      <c r="AP901">
        <v>32.57565168</v>
      </c>
      <c r="AQ901">
        <v>67.043683993000002</v>
      </c>
      <c r="AR901">
        <v>71.360059845999999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49.569698682000002</v>
      </c>
      <c r="C902">
        <v>61.312516438999999</v>
      </c>
      <c r="D902">
        <v>72.459744603000004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93.608078007000003</v>
      </c>
      <c r="O902"/>
      <c r="P902"/>
      <c r="Q902">
        <v>69.173320842999999</v>
      </c>
      <c r="R902">
        <v>87.469271089000003</v>
      </c>
      <c r="S902">
        <v>75.512270044999994</v>
      </c>
      <c r="T902">
        <v>82.985496992999998</v>
      </c>
      <c r="U902"/>
      <c r="V902">
        <v>116.81833595000001</v>
      </c>
      <c r="W902">
        <v>32.125542844000002</v>
      </c>
      <c r="X902"/>
      <c r="Y902"/>
      <c r="Z902">
        <v>17.173180964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73.627542977000004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67.614821407999997</v>
      </c>
      <c r="AM902">
        <v>28.573871725</v>
      </c>
      <c r="AN902">
        <v>103.258002026</v>
      </c>
      <c r="AO902">
        <v>60.638210755999999</v>
      </c>
      <c r="AP902">
        <v>32.002058560999998</v>
      </c>
      <c r="AQ902">
        <v>65.480894156000005</v>
      </c>
      <c r="AR902">
        <v>71.764939618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50.640475598999998</v>
      </c>
      <c r="C903">
        <v>60.866067389000001</v>
      </c>
      <c r="D903">
        <v>71.231018313999996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96.221080184000002</v>
      </c>
      <c r="O903"/>
      <c r="P903"/>
      <c r="Q903">
        <v>69.520082314999996</v>
      </c>
      <c r="R903">
        <v>87.219273173000005</v>
      </c>
      <c r="S903">
        <v>75.916048410000002</v>
      </c>
      <c r="T903">
        <v>83.197736116000002</v>
      </c>
      <c r="U903"/>
      <c r="V903">
        <v>118.91479094499999</v>
      </c>
      <c r="W903">
        <v>32.008403215999998</v>
      </c>
      <c r="X903"/>
      <c r="Y903"/>
      <c r="Z903">
        <v>18.242790850999999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72.142583129000002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67.863014371000006</v>
      </c>
      <c r="AM903">
        <v>28.925124137000001</v>
      </c>
      <c r="AN903">
        <v>103.05304611</v>
      </c>
      <c r="AO903">
        <v>63.104672215000001</v>
      </c>
      <c r="AP903">
        <v>32.792066286999997</v>
      </c>
      <c r="AQ903">
        <v>66.106010091000002</v>
      </c>
      <c r="AR903">
        <v>73.283238764000004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49.685007526</v>
      </c>
      <c r="C904">
        <v>61.048658920000001</v>
      </c>
      <c r="D904">
        <v>71.924371006000001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96.205080171000006</v>
      </c>
      <c r="O904"/>
      <c r="P904"/>
      <c r="Q904">
        <v>70.135304282000007</v>
      </c>
      <c r="R904">
        <v>87.199273339000001</v>
      </c>
      <c r="S904">
        <v>76.509318714000003</v>
      </c>
      <c r="T904">
        <v>83.622214361999994</v>
      </c>
      <c r="U904"/>
      <c r="V904">
        <v>118.99106032</v>
      </c>
      <c r="W904">
        <v>31.979118309</v>
      </c>
      <c r="X904"/>
      <c r="Y904"/>
      <c r="Z904">
        <v>17.945676993999999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73.798923655999999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68.342538726000001</v>
      </c>
      <c r="AM904">
        <v>29.368454375999999</v>
      </c>
      <c r="AN904">
        <v>103.086137818</v>
      </c>
      <c r="AO904">
        <v>61.577655071000002</v>
      </c>
      <c r="AP904">
        <v>33.175584772000001</v>
      </c>
      <c r="AQ904">
        <v>68.684613322000004</v>
      </c>
      <c r="AR904">
        <v>73.688118536000005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49.184457721000001</v>
      </c>
      <c r="C905">
        <v>59.958918584000003</v>
      </c>
      <c r="D905">
        <v>71.608412817000001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97.709081424000004</v>
      </c>
      <c r="O905"/>
      <c r="P905"/>
      <c r="Q905">
        <v>71.421677486999997</v>
      </c>
      <c r="R905">
        <v>89.589253423000002</v>
      </c>
      <c r="S905">
        <v>77.274070613000006</v>
      </c>
      <c r="T905">
        <v>84.683409975000004</v>
      </c>
      <c r="U905"/>
      <c r="V905">
        <v>120.17018437</v>
      </c>
      <c r="W905">
        <v>32.242682471000002</v>
      </c>
      <c r="X905">
        <v>26.953364530999998</v>
      </c>
      <c r="Y905"/>
      <c r="Z905">
        <v>18.480481937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74.639093591000005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68.873834009999996</v>
      </c>
      <c r="AM905">
        <v>29.554088948</v>
      </c>
      <c r="AN905">
        <v>102.870073625</v>
      </c>
      <c r="AO905">
        <v>60.677643742999997</v>
      </c>
      <c r="AP905">
        <v>32.495408320000003</v>
      </c>
      <c r="AQ905">
        <v>67.434381451999997</v>
      </c>
      <c r="AR905">
        <v>73.991778365000002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52.139420219000002</v>
      </c>
      <c r="C906">
        <v>59.751754650000002</v>
      </c>
      <c r="D906">
        <v>73.451502250999994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97.025080853999995</v>
      </c>
      <c r="O906"/>
      <c r="P906"/>
      <c r="Q906">
        <v>72.137572140000003</v>
      </c>
      <c r="R906">
        <v>89.529253922999999</v>
      </c>
      <c r="S906">
        <v>77.479869835000002</v>
      </c>
      <c r="T906">
        <v>85.744605589000003</v>
      </c>
      <c r="U906"/>
      <c r="V906">
        <v>118.695839799</v>
      </c>
      <c r="W906">
        <v>32.652671167999998</v>
      </c>
      <c r="X906">
        <v>27.388823624</v>
      </c>
      <c r="Y906"/>
      <c r="Z906">
        <v>18.302213623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75.462408281999998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69.099737618999995</v>
      </c>
      <c r="AM906">
        <v>29.858105837</v>
      </c>
      <c r="AN906">
        <v>103.77448814</v>
      </c>
      <c r="AO906">
        <v>59.549311539999998</v>
      </c>
      <c r="AP906">
        <v>33.804086083000001</v>
      </c>
      <c r="AQ906">
        <v>69.544147731999999</v>
      </c>
      <c r="AR906">
        <v>74.700317967000004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50.783820468000002</v>
      </c>
      <c r="C907">
        <v>60.129899715999997</v>
      </c>
      <c r="D907">
        <v>73.741130591000001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98.580082149999996</v>
      </c>
      <c r="O907"/>
      <c r="P907"/>
      <c r="Q907">
        <v>72.685678984000006</v>
      </c>
      <c r="R907">
        <v>89.999250005999997</v>
      </c>
      <c r="S907">
        <v>78.029962057000006</v>
      </c>
      <c r="T907">
        <v>84.789529537000007</v>
      </c>
      <c r="U907"/>
      <c r="V907">
        <v>119.09808092999999</v>
      </c>
      <c r="W907">
        <v>33.004090050000002</v>
      </c>
      <c r="X907">
        <v>28.108768780999998</v>
      </c>
      <c r="Y907"/>
      <c r="Z907">
        <v>19.015286881000002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73.268365024999994</v>
      </c>
      <c r="AG907"/>
      <c r="AH907">
        <v>76.999232479</v>
      </c>
      <c r="AI907">
        <v>80.183036014999999</v>
      </c>
      <c r="AJ907">
        <v>106.597820435</v>
      </c>
      <c r="AK907"/>
      <c r="AL907">
        <v>69.506877610999993</v>
      </c>
      <c r="AM907">
        <v>30.147831782000001</v>
      </c>
      <c r="AN907">
        <v>102.79545830000001</v>
      </c>
      <c r="AO907">
        <v>59.105724006999999</v>
      </c>
      <c r="AP907">
        <v>34.193672276000001</v>
      </c>
      <c r="AQ907">
        <v>71.575774519000007</v>
      </c>
      <c r="AR907">
        <v>75.813737340000003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51.036101891999998</v>
      </c>
      <c r="C908">
        <v>55.010369787999998</v>
      </c>
      <c r="D908">
        <v>74.083418628999993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99.844083202999997</v>
      </c>
      <c r="O908"/>
      <c r="P908"/>
      <c r="Q908">
        <v>73.401573636999998</v>
      </c>
      <c r="R908">
        <v>90.819243173000004</v>
      </c>
      <c r="S908">
        <v>78.282698687999996</v>
      </c>
      <c r="T908">
        <v>85.214007781999996</v>
      </c>
      <c r="U908"/>
      <c r="V908">
        <v>120.80139704699999</v>
      </c>
      <c r="W908">
        <v>33.38479384</v>
      </c>
      <c r="X908">
        <v>28.346069775</v>
      </c>
      <c r="Y908"/>
      <c r="Z908">
        <v>18.421059165999999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71.879657979000001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69.634663263999997</v>
      </c>
      <c r="AM908">
        <v>30.649870938999999</v>
      </c>
      <c r="AN908">
        <v>103.036233447</v>
      </c>
      <c r="AO908">
        <v>58.470253688</v>
      </c>
      <c r="AP908">
        <v>35.581604841999997</v>
      </c>
      <c r="AQ908">
        <v>70.247403157999997</v>
      </c>
      <c r="AR908">
        <v>73.890558421999998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51.018054417999998</v>
      </c>
      <c r="C909">
        <v>61.842340579999998</v>
      </c>
      <c r="D909">
        <v>77.488745773000005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99.953083293999995</v>
      </c>
      <c r="O909"/>
      <c r="P909"/>
      <c r="Q909">
        <v>73.401573636999998</v>
      </c>
      <c r="R909">
        <v>91.319239006000004</v>
      </c>
      <c r="S909">
        <v>78.730026585999994</v>
      </c>
      <c r="T909">
        <v>85.532366465999999</v>
      </c>
      <c r="U909"/>
      <c r="V909">
        <v>121.81353892600001</v>
      </c>
      <c r="W909">
        <v>33.911922163</v>
      </c>
      <c r="X909">
        <v>28.530002554999999</v>
      </c>
      <c r="Y909"/>
      <c r="Z909">
        <v>19.193555194999998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77.767559801999994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70.253191869999995</v>
      </c>
      <c r="AM909">
        <v>31.663783780999999</v>
      </c>
      <c r="AN909">
        <v>103.302822386</v>
      </c>
      <c r="AO909">
        <v>59.243750812999998</v>
      </c>
      <c r="AP909">
        <v>33.707185222</v>
      </c>
      <c r="AQ909">
        <v>70.091124175000004</v>
      </c>
      <c r="AR909">
        <v>75.408857568000002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50.937019202000002</v>
      </c>
      <c r="C910">
        <v>61.068409936000002</v>
      </c>
      <c r="D910">
        <v>77.918799974999999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75.146566852999996</v>
      </c>
      <c r="R910">
        <v>91.039241340000004</v>
      </c>
      <c r="S910">
        <v>78.889810800999996</v>
      </c>
      <c r="T910">
        <v>86.275203395999995</v>
      </c>
      <c r="U910"/>
      <c r="V910">
        <v>126.64784790500001</v>
      </c>
      <c r="W910">
        <v>34.263341046000001</v>
      </c>
      <c r="X910">
        <v>28.745241678999999</v>
      </c>
      <c r="Y910"/>
      <c r="Z910">
        <v>18.242790850999999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71.730591125999993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70.480489629999994</v>
      </c>
      <c r="AM910">
        <v>31.216238063999999</v>
      </c>
      <c r="AN910">
        <v>106.245196721</v>
      </c>
      <c r="AO910">
        <v>58.449542546000004</v>
      </c>
      <c r="AP910">
        <v>32.646726303000001</v>
      </c>
      <c r="AQ910">
        <v>68.059497386999993</v>
      </c>
      <c r="AR910">
        <v>78.850335631999997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52.860266477000003</v>
      </c>
      <c r="C911">
        <v>60.650435238</v>
      </c>
      <c r="D911">
        <v>77.971459672999998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101.015084179</v>
      </c>
      <c r="O911"/>
      <c r="P911"/>
      <c r="Q911">
        <v>75.470956618000002</v>
      </c>
      <c r="R911">
        <v>91.909234089999998</v>
      </c>
      <c r="S911">
        <v>79.542174150999998</v>
      </c>
      <c r="T911">
        <v>86.487442518999998</v>
      </c>
      <c r="U911"/>
      <c r="V911">
        <v>122.37512372400001</v>
      </c>
      <c r="W911">
        <v>34.175486325000001</v>
      </c>
      <c r="X911">
        <v>29.144117398999999</v>
      </c>
      <c r="Y911"/>
      <c r="Z911">
        <v>19.371823509999999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72.718174525999999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71.046855176999998</v>
      </c>
      <c r="AM911">
        <v>30.564499498</v>
      </c>
      <c r="AN911">
        <v>102.28036701400001</v>
      </c>
      <c r="AO911">
        <v>59.470089682999998</v>
      </c>
      <c r="AP911">
        <v>33.637835043000003</v>
      </c>
      <c r="AQ911">
        <v>67.512520944000002</v>
      </c>
      <c r="AR911">
        <v>79.660095175999999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52.775434519999997</v>
      </c>
      <c r="C912">
        <v>62.638334127</v>
      </c>
      <c r="D912">
        <v>79.217739194999993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102.606085505</v>
      </c>
      <c r="O912"/>
      <c r="P912"/>
      <c r="Q912">
        <v>75.851275651999998</v>
      </c>
      <c r="R912">
        <v>92.699227506</v>
      </c>
      <c r="S912">
        <v>80.097141528999998</v>
      </c>
      <c r="T912">
        <v>86.381322956999995</v>
      </c>
      <c r="U912"/>
      <c r="V912">
        <v>121.798671494</v>
      </c>
      <c r="W912">
        <v>34.292625952999998</v>
      </c>
      <c r="X912">
        <v>29.578670864999999</v>
      </c>
      <c r="Y912"/>
      <c r="Z912">
        <v>19.312400738000001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74.039744174999996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71.502860925999997</v>
      </c>
      <c r="AM912">
        <v>31.23722909</v>
      </c>
      <c r="AN912">
        <v>103.953790289</v>
      </c>
      <c r="AO912">
        <v>60.372172126000002</v>
      </c>
      <c r="AP912">
        <v>33.783017200000003</v>
      </c>
      <c r="AQ912">
        <v>70.012984682999999</v>
      </c>
      <c r="AR912">
        <v>80.368634776999997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53.125935509000001</v>
      </c>
      <c r="C913">
        <v>57.084180076000003</v>
      </c>
      <c r="D913">
        <v>83.562164288999995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105.303087753</v>
      </c>
      <c r="O913"/>
      <c r="P913"/>
      <c r="Q913">
        <v>76.455311765999994</v>
      </c>
      <c r="R913">
        <v>92.589228422999994</v>
      </c>
      <c r="S913">
        <v>80.789092113999999</v>
      </c>
      <c r="T913">
        <v>87.230279448000005</v>
      </c>
      <c r="U913"/>
      <c r="V913">
        <v>122.074781378</v>
      </c>
      <c r="W913">
        <v>35.405452414000003</v>
      </c>
      <c r="X913">
        <v>29.994609476000001</v>
      </c>
      <c r="Y913"/>
      <c r="Z913">
        <v>20.382010624999999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74.949754917000007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72.076673167999999</v>
      </c>
      <c r="AM913">
        <v>32.845660696000003</v>
      </c>
      <c r="AN913">
        <v>104.718806363</v>
      </c>
      <c r="AO913">
        <v>60.720825519999998</v>
      </c>
      <c r="AP913">
        <v>35.753651691999998</v>
      </c>
      <c r="AQ913">
        <v>69.856705699000003</v>
      </c>
      <c r="AR913">
        <v>80.874734492000002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54.656796937999999</v>
      </c>
      <c r="C914">
        <v>62.790572758000003</v>
      </c>
      <c r="D914">
        <v>82.210565371000001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104.82308735300001</v>
      </c>
      <c r="O914"/>
      <c r="P914"/>
      <c r="Q914">
        <v>80.206683889999994</v>
      </c>
      <c r="R914">
        <v>93.269222756000005</v>
      </c>
      <c r="S914">
        <v>80.260299114000006</v>
      </c>
      <c r="T914">
        <v>85.744605589000003</v>
      </c>
      <c r="U914"/>
      <c r="V914">
        <v>124.416863417</v>
      </c>
      <c r="W914">
        <v>34.731899556000002</v>
      </c>
      <c r="X914">
        <v>30.542578905999999</v>
      </c>
      <c r="Y914"/>
      <c r="Z914">
        <v>19.966051225000001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74.463001731000006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71.847025900000006</v>
      </c>
      <c r="AM914">
        <v>32.180098413000003</v>
      </c>
      <c r="AN914">
        <v>105.11284450399999</v>
      </c>
      <c r="AO914">
        <v>60.182223518999997</v>
      </c>
      <c r="AP914">
        <v>33.203498472</v>
      </c>
      <c r="AQ914">
        <v>73.372982832000005</v>
      </c>
      <c r="AR914">
        <v>82.089373808999994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54.515568948999999</v>
      </c>
      <c r="C915">
        <v>63.955603279000002</v>
      </c>
      <c r="D915">
        <v>81.885830565999996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103.763086469</v>
      </c>
      <c r="O915"/>
      <c r="P915"/>
      <c r="Q915">
        <v>79.006583882000001</v>
      </c>
      <c r="R915">
        <v>92.639228005999996</v>
      </c>
      <c r="S915">
        <v>80.530897054999997</v>
      </c>
      <c r="T915">
        <v>85.850725150000002</v>
      </c>
      <c r="U915"/>
      <c r="V915">
        <v>123.94363208599999</v>
      </c>
      <c r="W915">
        <v>34.849039183000002</v>
      </c>
      <c r="X915">
        <v>30.320362863</v>
      </c>
      <c r="Y915"/>
      <c r="Z915">
        <v>20.619701711000001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74.590364726999994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71.722301098000003</v>
      </c>
      <c r="AM915">
        <v>32.885316275000001</v>
      </c>
      <c r="AN915">
        <v>106.260125002</v>
      </c>
      <c r="AO915">
        <v>60.426538282999999</v>
      </c>
      <c r="AP915">
        <v>34.777493702000001</v>
      </c>
      <c r="AQ915">
        <v>73.138564356000003</v>
      </c>
      <c r="AR915">
        <v>82.291813695000002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51.331550725</v>
      </c>
      <c r="C916">
        <v>64.309892895999994</v>
      </c>
      <c r="D916">
        <v>81.885830565999996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103.604086337</v>
      </c>
      <c r="O916"/>
      <c r="P916"/>
      <c r="Q916">
        <v>78.806567213999998</v>
      </c>
      <c r="R916">
        <v>93.419221506</v>
      </c>
      <c r="S916">
        <v>80.683009741000006</v>
      </c>
      <c r="T916">
        <v>86.062964273000006</v>
      </c>
      <c r="U916"/>
      <c r="V916">
        <v>123.46882334599999</v>
      </c>
      <c r="W916">
        <v>34.995463718000003</v>
      </c>
      <c r="X916">
        <v>30.547608079</v>
      </c>
      <c r="Y916"/>
      <c r="Z916">
        <v>21.154506654999999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73.961148894999994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71.826090120000003</v>
      </c>
      <c r="AM916">
        <v>32.102397172000003</v>
      </c>
      <c r="AN916">
        <v>100.780790368</v>
      </c>
      <c r="AO916">
        <v>58.067824797999997</v>
      </c>
      <c r="AP916">
        <v>35.180695473999997</v>
      </c>
      <c r="AQ916">
        <v>70.481821633999999</v>
      </c>
      <c r="AR916">
        <v>83.607672954999998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54.475583669999999</v>
      </c>
      <c r="C917">
        <v>63.163701232999998</v>
      </c>
      <c r="D917">
        <v>80.648327660000007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104.062086718</v>
      </c>
      <c r="O917"/>
      <c r="P917"/>
      <c r="Q917">
        <v>78.506542211999999</v>
      </c>
      <c r="R917">
        <v>93.429221423000001</v>
      </c>
      <c r="S917">
        <v>80.935024437999999</v>
      </c>
      <c r="T917">
        <v>86.805801203000001</v>
      </c>
      <c r="U917"/>
      <c r="V917">
        <v>122.68559823699999</v>
      </c>
      <c r="W917">
        <v>34.995463718000003</v>
      </c>
      <c r="X917">
        <v>31.194686541999999</v>
      </c>
      <c r="Y917"/>
      <c r="Z917">
        <v>21.511043283999999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74.786797643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72.223676022999996</v>
      </c>
      <c r="AM917">
        <v>32.293305940000003</v>
      </c>
      <c r="AN917">
        <v>110.040935217</v>
      </c>
      <c r="AO917">
        <v>56.970620384</v>
      </c>
      <c r="AP917">
        <v>36.322459543000001</v>
      </c>
      <c r="AQ917">
        <v>69.466008239999994</v>
      </c>
      <c r="AR917">
        <v>84.214992613000007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54.479564947999997</v>
      </c>
      <c r="C918">
        <v>65.793216072999996</v>
      </c>
      <c r="D918">
        <v>71.608412817000001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104.896087413</v>
      </c>
      <c r="O918"/>
      <c r="P918"/>
      <c r="Q918">
        <v>77.306442204000007</v>
      </c>
      <c r="R918">
        <v>92.989225090000005</v>
      </c>
      <c r="S918">
        <v>80.866898449000004</v>
      </c>
      <c r="T918">
        <v>86.699681640999998</v>
      </c>
      <c r="U918"/>
      <c r="V918">
        <v>121.946879333</v>
      </c>
      <c r="W918">
        <v>36.108290179000001</v>
      </c>
      <c r="X918">
        <v>30.962541484999999</v>
      </c>
      <c r="Y918"/>
      <c r="Z918">
        <v>22.16469377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73.965130962999993</v>
      </c>
      <c r="AG918"/>
      <c r="AH918">
        <v>67.465062094999993</v>
      </c>
      <c r="AI918">
        <v>83.030998935</v>
      </c>
      <c r="AJ918">
        <v>109.112435686</v>
      </c>
      <c r="AK918"/>
      <c r="AL918">
        <v>72.195354184999999</v>
      </c>
      <c r="AM918">
        <v>33.324671805000001</v>
      </c>
      <c r="AN918">
        <v>106.662245915</v>
      </c>
      <c r="AO918">
        <v>59.559380490999999</v>
      </c>
      <c r="AP918">
        <v>36.858502332999997</v>
      </c>
      <c r="AQ918">
        <v>70.012984682999999</v>
      </c>
      <c r="AR918">
        <v>84.214992613000007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55.169439132000001</v>
      </c>
      <c r="C919">
        <v>65.192242481999997</v>
      </c>
      <c r="D919">
        <v>76.505764741999997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104.171086809</v>
      </c>
      <c r="O919"/>
      <c r="P919"/>
      <c r="Q919">
        <v>76.706392199000007</v>
      </c>
      <c r="R919">
        <v>93.61921984</v>
      </c>
      <c r="S919">
        <v>80.828122010000001</v>
      </c>
      <c r="T919">
        <v>86.169083834000006</v>
      </c>
      <c r="U919"/>
      <c r="V919">
        <v>120.98182725700001</v>
      </c>
      <c r="W919">
        <v>34.673329742</v>
      </c>
      <c r="X919">
        <v>31.238693272999999</v>
      </c>
      <c r="Y919"/>
      <c r="Z919">
        <v>21.629888826999998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74.949887692000004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72.246149646999996</v>
      </c>
      <c r="AM919">
        <v>33.301156051</v>
      </c>
      <c r="AN919">
        <v>103.319929591</v>
      </c>
      <c r="AO919">
        <v>59.741874379999999</v>
      </c>
      <c r="AP919">
        <v>36.899265043</v>
      </c>
      <c r="AQ919">
        <v>74.466935716999998</v>
      </c>
      <c r="AR919">
        <v>84.518652442000004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54.023640129</v>
      </c>
      <c r="C920">
        <v>63.147700516</v>
      </c>
      <c r="D920">
        <v>74.610015610000005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103.70208641799999</v>
      </c>
      <c r="O920"/>
      <c r="P920"/>
      <c r="Q920">
        <v>78.006500541999998</v>
      </c>
      <c r="R920">
        <v>94.039216339999996</v>
      </c>
      <c r="S920">
        <v>80.461740898000002</v>
      </c>
      <c r="T920">
        <v>86.699681640999998</v>
      </c>
      <c r="U920"/>
      <c r="V920">
        <v>121.22097589800001</v>
      </c>
      <c r="W920">
        <v>35.200458066000003</v>
      </c>
      <c r="X920">
        <v>31.968566407000001</v>
      </c>
      <c r="Y920"/>
      <c r="Z920">
        <v>22.640075941999999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70.840035807999996</v>
      </c>
      <c r="AG920"/>
      <c r="AH920">
        <v>67.344309099</v>
      </c>
      <c r="AI920">
        <v>82.748580571000005</v>
      </c>
      <c r="AJ920">
        <v>111.189726546</v>
      </c>
      <c r="AK920"/>
      <c r="AL920">
        <v>72.012689868999999</v>
      </c>
      <c r="AM920">
        <v>33.920471370999998</v>
      </c>
      <c r="AN920">
        <v>109.88459979700001</v>
      </c>
      <c r="AO920">
        <v>59.967897260999997</v>
      </c>
      <c r="AP920">
        <v>36.951010234999998</v>
      </c>
      <c r="AQ920">
        <v>70.012984682999999</v>
      </c>
      <c r="AR920">
        <v>84.518652442000004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53.641844949000003</v>
      </c>
      <c r="C921">
        <v>64.276274138999995</v>
      </c>
      <c r="D921">
        <v>72.907352036999995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103.22308601899999</v>
      </c>
      <c r="O921"/>
      <c r="P921"/>
      <c r="Q921">
        <v>78.506542211999999</v>
      </c>
      <c r="R921">
        <v>93.459221173000003</v>
      </c>
      <c r="S921">
        <v>81.143497306</v>
      </c>
      <c r="T921">
        <v>86.805801203000001</v>
      </c>
      <c r="U921"/>
      <c r="V921">
        <v>122.02453</v>
      </c>
      <c r="W921">
        <v>35.464022227999997</v>
      </c>
      <c r="X921">
        <v>32.075046866999998</v>
      </c>
      <c r="Y921"/>
      <c r="Z921">
        <v>23.174880886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78.213720605000006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72.567105355999999</v>
      </c>
      <c r="AM921">
        <v>33.509124178999997</v>
      </c>
      <c r="AN921">
        <v>110.31835282199999</v>
      </c>
      <c r="AO921">
        <v>59.468465121000001</v>
      </c>
      <c r="AP921">
        <v>37.443990466000002</v>
      </c>
      <c r="AQ921">
        <v>67.668799927999999</v>
      </c>
      <c r="AR921">
        <v>84.619872384999994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53.229576162000001</v>
      </c>
      <c r="C922">
        <v>63.321689266</v>
      </c>
      <c r="D922">
        <v>73.565598264000002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103.746086455</v>
      </c>
      <c r="O922"/>
      <c r="P922"/>
      <c r="Q922">
        <v>76.306358863</v>
      </c>
      <c r="R922">
        <v>93.599220005999996</v>
      </c>
      <c r="S922">
        <v>81.186912649000007</v>
      </c>
      <c r="T922">
        <v>87.124159887000005</v>
      </c>
      <c r="U922"/>
      <c r="V922">
        <v>122.735497657</v>
      </c>
      <c r="W922">
        <v>35.346882600000001</v>
      </c>
      <c r="X922">
        <v>33.356320543999999</v>
      </c>
      <c r="Y922"/>
      <c r="Z922">
        <v>23.056035343000001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76.247984836000001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72.515647676</v>
      </c>
      <c r="AM922">
        <v>34.033199424999999</v>
      </c>
      <c r="AN922">
        <v>107.693450527</v>
      </c>
      <c r="AO922">
        <v>58.999815505000001</v>
      </c>
      <c r="AP922">
        <v>37.198333456</v>
      </c>
      <c r="AQ922">
        <v>69.075310780999999</v>
      </c>
      <c r="AR922">
        <v>84.214992613000007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52.328262938999998</v>
      </c>
      <c r="C923">
        <v>64.390923185999995</v>
      </c>
      <c r="D923">
        <v>74.504696214000006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103.00108583399999</v>
      </c>
      <c r="O923"/>
      <c r="P923"/>
      <c r="Q923">
        <v>75.606300524999995</v>
      </c>
      <c r="R923">
        <v>91.789235090000005</v>
      </c>
      <c r="S923">
        <v>81.061478868999998</v>
      </c>
      <c r="T923">
        <v>86.805801203000001</v>
      </c>
      <c r="U923"/>
      <c r="V923">
        <v>123.868108095</v>
      </c>
      <c r="W923">
        <v>35.288312787000002</v>
      </c>
      <c r="X923">
        <v>32.393630641999998</v>
      </c>
      <c r="Y923"/>
      <c r="Z923">
        <v>23.709685829000001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76.444710587000003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72.259979357999995</v>
      </c>
      <c r="AM923">
        <v>33.755842979000001</v>
      </c>
      <c r="AN923">
        <v>114.26439501599999</v>
      </c>
      <c r="AO923">
        <v>58.351437208</v>
      </c>
      <c r="AP923">
        <v>37.402714031999999</v>
      </c>
      <c r="AQ923">
        <v>66.574847042000002</v>
      </c>
      <c r="AR923">
        <v>84.923532214000005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53.941419308</v>
      </c>
      <c r="C924">
        <v>64.071509513999999</v>
      </c>
      <c r="D924">
        <v>74.987410112999996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81.793183901000006</v>
      </c>
      <c r="N924">
        <v>103.530086275</v>
      </c>
      <c r="O924"/>
      <c r="P924"/>
      <c r="Q924">
        <v>75.706308859000004</v>
      </c>
      <c r="R924">
        <v>91.769235256000002</v>
      </c>
      <c r="S924">
        <v>81.372424898999995</v>
      </c>
      <c r="T924">
        <v>87.230279448000005</v>
      </c>
      <c r="U924"/>
      <c r="V924">
        <v>122.77247847700001</v>
      </c>
      <c r="W924">
        <v>34.409765579999998</v>
      </c>
      <c r="X924">
        <v>33.184100751999999</v>
      </c>
      <c r="Y924"/>
      <c r="Z924">
        <v>23.590840285999999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74.762352938000006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72.929071372999999</v>
      </c>
      <c r="AM924">
        <v>35.005050529999998</v>
      </c>
      <c r="AN924">
        <v>110.178191372</v>
      </c>
      <c r="AO924">
        <v>56.765346532999999</v>
      </c>
      <c r="AP924">
        <v>37.259086482999997</v>
      </c>
      <c r="AQ924">
        <v>68.762752813000006</v>
      </c>
      <c r="AR924">
        <v>85.024752156999995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53.727631778000003</v>
      </c>
      <c r="C925">
        <v>64.028077143000004</v>
      </c>
      <c r="D925">
        <v>75.821188665999998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104.41208700999999</v>
      </c>
      <c r="O925"/>
      <c r="P925"/>
      <c r="Q925">
        <v>76.506375531000003</v>
      </c>
      <c r="R925">
        <v>93.729218923000005</v>
      </c>
      <c r="S925">
        <v>81.931202948000006</v>
      </c>
      <c r="T925">
        <v>87.760877254999997</v>
      </c>
      <c r="U925"/>
      <c r="V925">
        <v>124.891350137</v>
      </c>
      <c r="W925">
        <v>35.434737321</v>
      </c>
      <c r="X925">
        <v>33.737570335999997</v>
      </c>
      <c r="Y925"/>
      <c r="Z925">
        <v>24.363336316000002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74.658723481999999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73.723042298999999</v>
      </c>
      <c r="AM925">
        <v>34.683905334000002</v>
      </c>
      <c r="AN925">
        <v>116.86543511799999</v>
      </c>
      <c r="AO925">
        <v>56.376469209</v>
      </c>
      <c r="AP925">
        <v>37.361449911000001</v>
      </c>
      <c r="AQ925">
        <v>67.434381451999997</v>
      </c>
      <c r="AR925">
        <v>84.012552726999999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52.786454409999997</v>
      </c>
      <c r="C926">
        <v>63.955808595999997</v>
      </c>
      <c r="D926">
        <v>74.943527031000002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101.05408421200001</v>
      </c>
      <c r="O926"/>
      <c r="P926"/>
      <c r="Q926">
        <v>76.806400533000001</v>
      </c>
      <c r="R926">
        <v>92.889225922999998</v>
      </c>
      <c r="S926">
        <v>81.403249957</v>
      </c>
      <c r="T926">
        <v>87.336399009999994</v>
      </c>
      <c r="U926"/>
      <c r="V926">
        <v>123.276181963</v>
      </c>
      <c r="W926">
        <v>35.141888252000001</v>
      </c>
      <c r="X926">
        <v>34.137267037000001</v>
      </c>
      <c r="Y926"/>
      <c r="Z926">
        <v>23.887954143999998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75.050622474999997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73.245992782000002</v>
      </c>
      <c r="AM926">
        <v>35.082223030000002</v>
      </c>
      <c r="AN926">
        <v>112.53225911600001</v>
      </c>
      <c r="AO926">
        <v>56.468452999</v>
      </c>
      <c r="AP926">
        <v>36.704614098999997</v>
      </c>
      <c r="AQ926">
        <v>68.762752813000006</v>
      </c>
      <c r="AR926">
        <v>84.214992613000007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53.715496010000003</v>
      </c>
      <c r="C927">
        <v>63.037444792999999</v>
      </c>
      <c r="D927">
        <v>74.548579294999996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101.141084284</v>
      </c>
      <c r="O927"/>
      <c r="P927"/>
      <c r="Q927">
        <v>78.006500541999998</v>
      </c>
      <c r="R927">
        <v>93.179223506</v>
      </c>
      <c r="S927">
        <v>81.788388956000006</v>
      </c>
      <c r="T927">
        <v>87.973116378</v>
      </c>
      <c r="U927"/>
      <c r="V927">
        <v>122.655762522</v>
      </c>
      <c r="W927">
        <v>35.522592041999999</v>
      </c>
      <c r="X927">
        <v>33.472686988</v>
      </c>
      <c r="Y927"/>
      <c r="Z927">
        <v>22.937189799999999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73.338125946000005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73.450862456999999</v>
      </c>
      <c r="AM927">
        <v>34.616309600000001</v>
      </c>
      <c r="AN927">
        <v>112.442334464</v>
      </c>
      <c r="AO927">
        <v>55.589896807000002</v>
      </c>
      <c r="AP927">
        <v>36.514131087000003</v>
      </c>
      <c r="AQ927">
        <v>67.434381451999997</v>
      </c>
      <c r="AR927">
        <v>84.923532214000005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53.208746040000001</v>
      </c>
      <c r="C928">
        <v>63.046283133999999</v>
      </c>
      <c r="D928">
        <v>74.425706665999996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101.408084507</v>
      </c>
      <c r="O928"/>
      <c r="P928"/>
      <c r="Q928">
        <v>76.806400533000001</v>
      </c>
      <c r="R928">
        <v>93.829218089999998</v>
      </c>
      <c r="S928">
        <v>81.687650539000003</v>
      </c>
      <c r="T928">
        <v>88.079235939</v>
      </c>
      <c r="U928"/>
      <c r="V928">
        <v>123.125189245</v>
      </c>
      <c r="W928">
        <v>36.079005272000003</v>
      </c>
      <c r="X928">
        <v>34.924246680000003</v>
      </c>
      <c r="Y928"/>
      <c r="Z928">
        <v>23.234303657000002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78.819440334000006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73.424656382999999</v>
      </c>
      <c r="AM928">
        <v>35.940531716000002</v>
      </c>
      <c r="AN928">
        <v>113.179739138</v>
      </c>
      <c r="AO928">
        <v>56.285889746000002</v>
      </c>
      <c r="AP928">
        <v>36.314184195999999</v>
      </c>
      <c r="AQ928">
        <v>68.606473829999999</v>
      </c>
      <c r="AR928">
        <v>83.405233069000005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53.124287709999997</v>
      </c>
      <c r="C929">
        <v>64.601729331000001</v>
      </c>
      <c r="D929">
        <v>76.365338879999996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100.697083914</v>
      </c>
      <c r="O929"/>
      <c r="P929"/>
      <c r="Q929">
        <v>75.706308859000004</v>
      </c>
      <c r="R929">
        <v>92.869226089999998</v>
      </c>
      <c r="S929">
        <v>81.918653144000004</v>
      </c>
      <c r="T929">
        <v>87.018040325000001</v>
      </c>
      <c r="U929"/>
      <c r="V929">
        <v>122.477190612</v>
      </c>
      <c r="W929">
        <v>35.229742973</v>
      </c>
      <c r="X929">
        <v>34.584132852000003</v>
      </c>
      <c r="Y929"/>
      <c r="Z929">
        <v>23.353149200000001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73.894403513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73.724415199000006</v>
      </c>
      <c r="AM929">
        <v>35.911126422999999</v>
      </c>
      <c r="AN929">
        <v>113.238941883</v>
      </c>
      <c r="AO929">
        <v>56.615510327999999</v>
      </c>
      <c r="AP929">
        <v>36.032325278999998</v>
      </c>
      <c r="AQ929">
        <v>75.013912160000004</v>
      </c>
      <c r="AR929">
        <v>83.405233069000005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53.799954329999998</v>
      </c>
      <c r="C930">
        <v>64.538489747</v>
      </c>
      <c r="D930">
        <v>76.382892112999997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101.97008497500001</v>
      </c>
      <c r="O930"/>
      <c r="P930"/>
      <c r="Q930">
        <v>78.106508876000007</v>
      </c>
      <c r="R930">
        <v>94.729210589999994</v>
      </c>
      <c r="S930">
        <v>82.516744715000002</v>
      </c>
      <c r="T930">
        <v>87.654757693999997</v>
      </c>
      <c r="U930"/>
      <c r="V930">
        <v>124.14860373800001</v>
      </c>
      <c r="W930">
        <v>36.313284527</v>
      </c>
      <c r="X930">
        <v>34.956088766000001</v>
      </c>
      <c r="Y930"/>
      <c r="Z930">
        <v>24.541604629999998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73.386629122000002</v>
      </c>
      <c r="AG930"/>
      <c r="AH930">
        <v>76.272087847999998</v>
      </c>
      <c r="AI930">
        <v>85.19620639</v>
      </c>
      <c r="AJ930">
        <v>111.627050938</v>
      </c>
      <c r="AK930"/>
      <c r="AL930">
        <v>74.206080029999995</v>
      </c>
      <c r="AM930">
        <v>36.108267269000002</v>
      </c>
      <c r="AN930">
        <v>114.873806767</v>
      </c>
      <c r="AO930">
        <v>56.680239530000001</v>
      </c>
      <c r="AP930">
        <v>36.868417457</v>
      </c>
      <c r="AQ930">
        <v>69.466008239999994</v>
      </c>
      <c r="AR930">
        <v>84.923532214000005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54.306704289999999</v>
      </c>
      <c r="C931">
        <v>63.311529948999997</v>
      </c>
      <c r="D931">
        <v>76.172253319999996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103.27408606199999</v>
      </c>
      <c r="O931"/>
      <c r="P931"/>
      <c r="Q931">
        <v>78.806567213999998</v>
      </c>
      <c r="R931">
        <v>93.979216840000007</v>
      </c>
      <c r="S931">
        <v>82.816420047999998</v>
      </c>
      <c r="T931">
        <v>87.124159887000005</v>
      </c>
      <c r="U931"/>
      <c r="V931">
        <v>125.015081153</v>
      </c>
      <c r="W931">
        <v>35.639731669</v>
      </c>
      <c r="X931">
        <v>34.513567424999998</v>
      </c>
      <c r="Y931"/>
      <c r="Z931">
        <v>24.541604629999998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74.897883566999994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74.451284907000002</v>
      </c>
      <c r="AM931">
        <v>35.755198210000003</v>
      </c>
      <c r="AN931">
        <v>117.985692113</v>
      </c>
      <c r="AO931">
        <v>56.533870854</v>
      </c>
      <c r="AP931">
        <v>36.983880411000001</v>
      </c>
      <c r="AQ931">
        <v>68.606473829999999</v>
      </c>
      <c r="AR931">
        <v>85.125972099999998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54.391162620000003</v>
      </c>
      <c r="C932">
        <v>64.732224450000004</v>
      </c>
      <c r="D932">
        <v>80.420135634999994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102.091085076</v>
      </c>
      <c r="O932"/>
      <c r="P932"/>
      <c r="Q932">
        <v>75.906325527000007</v>
      </c>
      <c r="R932">
        <v>92.309230756000005</v>
      </c>
      <c r="S932">
        <v>82.745267960000007</v>
      </c>
      <c r="T932">
        <v>87.018040325000001</v>
      </c>
      <c r="U932"/>
      <c r="V932">
        <v>124.91752191400001</v>
      </c>
      <c r="W932">
        <v>36.049720364999999</v>
      </c>
      <c r="X932">
        <v>34.114211470999997</v>
      </c>
      <c r="Y932"/>
      <c r="Z932">
        <v>24.482181859000001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74.275869028000002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74.484986001999999</v>
      </c>
      <c r="AM932">
        <v>36.706995454999998</v>
      </c>
      <c r="AN932">
        <v>114.65208724</v>
      </c>
      <c r="AO932">
        <v>56.295204802999997</v>
      </c>
      <c r="AP932">
        <v>37.427649768999999</v>
      </c>
      <c r="AQ932">
        <v>71.575774519000007</v>
      </c>
      <c r="AR932">
        <v>85.935731645000004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54.560079270000003</v>
      </c>
      <c r="C933">
        <v>63.500106011</v>
      </c>
      <c r="D933">
        <v>78.743801911999995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102.774085645</v>
      </c>
      <c r="O933"/>
      <c r="P933"/>
      <c r="Q933">
        <v>79.106592215999996</v>
      </c>
      <c r="R933">
        <v>94.319214006999999</v>
      </c>
      <c r="S933">
        <v>83.256849293000002</v>
      </c>
      <c r="T933">
        <v>87.654757693999997</v>
      </c>
      <c r="U933"/>
      <c r="V933">
        <v>122.4369926</v>
      </c>
      <c r="W933">
        <v>35.932580737999999</v>
      </c>
      <c r="X933">
        <v>34.920562799999999</v>
      </c>
      <c r="Y933"/>
      <c r="Z933">
        <v>23.531417515000001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72.854930616000004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74.817570192999995</v>
      </c>
      <c r="AM933">
        <v>36.854446310999997</v>
      </c>
      <c r="AN933">
        <v>116.062908087</v>
      </c>
      <c r="AO933">
        <v>56.220855237999999</v>
      </c>
      <c r="AP933">
        <v>37.335788368999999</v>
      </c>
      <c r="AQ933">
        <v>68.137636878999999</v>
      </c>
      <c r="AR933">
        <v>86.441831359999995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55.404662539999997</v>
      </c>
      <c r="C934">
        <v>65.552645916000003</v>
      </c>
      <c r="D934">
        <v>79.691676478000005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103.171085976</v>
      </c>
      <c r="O934"/>
      <c r="P934"/>
      <c r="Q934">
        <v>81.006750562999997</v>
      </c>
      <c r="R934">
        <v>94.459212840000006</v>
      </c>
      <c r="S934">
        <v>83.715753121000006</v>
      </c>
      <c r="T934">
        <v>88.185355501000004</v>
      </c>
      <c r="U934"/>
      <c r="V934">
        <v>123.90474218999999</v>
      </c>
      <c r="W934">
        <v>36.108290179000001</v>
      </c>
      <c r="X934">
        <v>34.590071575000003</v>
      </c>
      <c r="Y934"/>
      <c r="Z934">
        <v>23.056035343000001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75.128871970000006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75.226639656000003</v>
      </c>
      <c r="AM934">
        <v>36.815170434000002</v>
      </c>
      <c r="AN934">
        <v>115.544725251</v>
      </c>
      <c r="AO934">
        <v>56.506519462999997</v>
      </c>
      <c r="AP934">
        <v>38.515606955000003</v>
      </c>
      <c r="AQ934">
        <v>71.653914010999998</v>
      </c>
      <c r="AR934">
        <v>85.125972099999998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54.6445376</v>
      </c>
      <c r="C935">
        <v>65.805648634999997</v>
      </c>
      <c r="D935">
        <v>80.235826691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103.27408606199999</v>
      </c>
      <c r="O935"/>
      <c r="P935"/>
      <c r="Q935">
        <v>81.106758897000006</v>
      </c>
      <c r="R935">
        <v>93.489220923000005</v>
      </c>
      <c r="S935">
        <v>83.628445630000002</v>
      </c>
      <c r="T935">
        <v>88.079235939</v>
      </c>
      <c r="U935"/>
      <c r="V935">
        <v>122.774580228</v>
      </c>
      <c r="W935">
        <v>36.459709062000002</v>
      </c>
      <c r="X935">
        <v>35.122800898999998</v>
      </c>
      <c r="Y935"/>
      <c r="Z935">
        <v>24.244490772999999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75.073036814999995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75.322113005000006</v>
      </c>
      <c r="AM935">
        <v>37.683945733000002</v>
      </c>
      <c r="AN935">
        <v>113.389589239</v>
      </c>
      <c r="AO935">
        <v>56.275518886999997</v>
      </c>
      <c r="AP935">
        <v>38.247495479999998</v>
      </c>
      <c r="AQ935">
        <v>72.122750961999998</v>
      </c>
      <c r="AR935">
        <v>84.721092327999997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55.235745889999997</v>
      </c>
      <c r="C936">
        <v>65.899722568000001</v>
      </c>
      <c r="D936">
        <v>80.736093823999994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104.713087261</v>
      </c>
      <c r="O936"/>
      <c r="P936"/>
      <c r="Q936">
        <v>81.006750562999997</v>
      </c>
      <c r="R936">
        <v>94.639211340000003</v>
      </c>
      <c r="S936">
        <v>84.297834097000006</v>
      </c>
      <c r="T936">
        <v>88.609833746000007</v>
      </c>
      <c r="U936"/>
      <c r="V936">
        <v>125.023491726</v>
      </c>
      <c r="W936">
        <v>37.162546827</v>
      </c>
      <c r="X936">
        <v>33.959303130999999</v>
      </c>
      <c r="Y936"/>
      <c r="Z936">
        <v>25.908328375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75.702435648999995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75.900915273999999</v>
      </c>
      <c r="AM936">
        <v>37.354704798</v>
      </c>
      <c r="AN936">
        <v>115.188251419</v>
      </c>
      <c r="AO936">
        <v>55.804176273000003</v>
      </c>
      <c r="AP936">
        <v>37.699257111999998</v>
      </c>
      <c r="AQ936">
        <v>72.122750961999998</v>
      </c>
      <c r="AR936">
        <v>85.834511702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56.164787490000002</v>
      </c>
      <c r="C937">
        <v>66.307110492000007</v>
      </c>
      <c r="D937">
        <v>80.016411282999997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103.177085981</v>
      </c>
      <c r="O937"/>
      <c r="P937"/>
      <c r="Q937">
        <v>78.406533878000005</v>
      </c>
      <c r="R937">
        <v>94.819209839999999</v>
      </c>
      <c r="S937">
        <v>84.654469863000003</v>
      </c>
      <c r="T937">
        <v>89.034311991999999</v>
      </c>
      <c r="U937"/>
      <c r="V937">
        <v>124.120548249</v>
      </c>
      <c r="W937">
        <v>37.308971360999998</v>
      </c>
      <c r="X937">
        <v>34.996567974999998</v>
      </c>
      <c r="Y937"/>
      <c r="Z937">
        <v>25.135832345000001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74.779104449000002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76.229490908000002</v>
      </c>
      <c r="AM937">
        <v>37.704843951000001</v>
      </c>
      <c r="AN937">
        <v>109.82854363</v>
      </c>
      <c r="AO937">
        <v>54.905802903999998</v>
      </c>
      <c r="AP937">
        <v>37.593706646999998</v>
      </c>
      <c r="AQ937">
        <v>71.888332487</v>
      </c>
      <c r="AR937">
        <v>88.162570392000006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57.685037370000003</v>
      </c>
      <c r="C938">
        <v>65.072093826</v>
      </c>
      <c r="D938">
        <v>80.077847597000002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105.94808829</v>
      </c>
      <c r="O938"/>
      <c r="P938"/>
      <c r="Q938">
        <v>80.606717226000001</v>
      </c>
      <c r="R938">
        <v>93.999216673000006</v>
      </c>
      <c r="S938">
        <v>84.956293242000001</v>
      </c>
      <c r="T938">
        <v>89.034311991999999</v>
      </c>
      <c r="U938"/>
      <c r="V938">
        <v>126.17871062899999</v>
      </c>
      <c r="W938">
        <v>37.923954405000003</v>
      </c>
      <c r="X938">
        <v>34.689358104999997</v>
      </c>
      <c r="Y938"/>
      <c r="Z938">
        <v>27.215629348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72.955771908000003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76.363977980000001</v>
      </c>
      <c r="AM938">
        <v>38.492255462999999</v>
      </c>
      <c r="AN938">
        <v>113.70311970100001</v>
      </c>
      <c r="AO938">
        <v>55.924648497</v>
      </c>
      <c r="AP938">
        <v>36.238948735000001</v>
      </c>
      <c r="AQ938">
        <v>66.106010091000002</v>
      </c>
      <c r="AR938">
        <v>88.466230221000004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56.924912429999999</v>
      </c>
      <c r="C939">
        <v>66.507448135999994</v>
      </c>
      <c r="D939">
        <v>80.446465484000001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105.09608758</v>
      </c>
      <c r="O939"/>
      <c r="P939"/>
      <c r="Q939">
        <v>80.306692224000003</v>
      </c>
      <c r="R939">
        <v>94.749210422999994</v>
      </c>
      <c r="S939">
        <v>85.752817011999994</v>
      </c>
      <c r="T939">
        <v>89.564909798000002</v>
      </c>
      <c r="U939"/>
      <c r="V939">
        <v>126.749455759</v>
      </c>
      <c r="W939">
        <v>38.626792170999998</v>
      </c>
      <c r="X939">
        <v>35.479948798000002</v>
      </c>
      <c r="Y939"/>
      <c r="Z939">
        <v>25.789482832000001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80.444433979999999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77.066467321000005</v>
      </c>
      <c r="AM939">
        <v>39.323115190999999</v>
      </c>
      <c r="AN939">
        <v>116.648450641</v>
      </c>
      <c r="AO939">
        <v>58.447157515000001</v>
      </c>
      <c r="AP939">
        <v>38.065927178000003</v>
      </c>
      <c r="AQ939">
        <v>70.091124175000004</v>
      </c>
      <c r="AR939">
        <v>87.555250732999994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56.924912429999999</v>
      </c>
      <c r="C940">
        <v>66.463687965000005</v>
      </c>
      <c r="D940">
        <v>81.446999747999996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109.306091088</v>
      </c>
      <c r="O940"/>
      <c r="P940"/>
      <c r="Q940">
        <v>80.906742229000002</v>
      </c>
      <c r="R940">
        <v>95.099207507000003</v>
      </c>
      <c r="S940">
        <v>86.132553603999995</v>
      </c>
      <c r="T940">
        <v>88.822072868999996</v>
      </c>
      <c r="U940"/>
      <c r="V940">
        <v>127.038139914</v>
      </c>
      <c r="W940">
        <v>37.660390243999998</v>
      </c>
      <c r="X940">
        <v>36.056657569999999</v>
      </c>
      <c r="Y940"/>
      <c r="Z940">
        <v>27.275052120000002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75.772191985999996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77.513906587999998</v>
      </c>
      <c r="AM940">
        <v>38.058395163999997</v>
      </c>
      <c r="AN940">
        <v>116.41729726200001</v>
      </c>
      <c r="AO940">
        <v>56.358384303000001</v>
      </c>
      <c r="AP940">
        <v>37.157686765999998</v>
      </c>
      <c r="AQ940">
        <v>69.778566206999997</v>
      </c>
      <c r="AR940">
        <v>87.656470675999998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57.7694957</v>
      </c>
      <c r="C941">
        <v>66.902564428999995</v>
      </c>
      <c r="D941">
        <v>79.867208805000004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108.69809058200001</v>
      </c>
      <c r="O941"/>
      <c r="P941"/>
      <c r="Q941">
        <v>83.406950578999997</v>
      </c>
      <c r="R941">
        <v>98.44917959</v>
      </c>
      <c r="S941">
        <v>86.022514040000004</v>
      </c>
      <c r="T941">
        <v>88.928192429999996</v>
      </c>
      <c r="U941"/>
      <c r="V941">
        <v>126.058829796</v>
      </c>
      <c r="W941">
        <v>38.919641239000001</v>
      </c>
      <c r="X941">
        <v>36.085259547</v>
      </c>
      <c r="Y941"/>
      <c r="Z941">
        <v>27.393897663000001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77.823558723000005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77.814397779000004</v>
      </c>
      <c r="AM941">
        <v>41.315845680999999</v>
      </c>
      <c r="AN941">
        <v>117.034727582</v>
      </c>
      <c r="AO941">
        <v>56.227015754</v>
      </c>
      <c r="AP941">
        <v>37.227790820999999</v>
      </c>
      <c r="AQ941">
        <v>76.967399455999995</v>
      </c>
      <c r="AR941">
        <v>89.377209707999995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55.995870830000001</v>
      </c>
      <c r="C942">
        <v>66.804546067999993</v>
      </c>
      <c r="D942">
        <v>79.402048137999998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108.03409002799999</v>
      </c>
      <c r="O942"/>
      <c r="P942"/>
      <c r="Q942">
        <v>81.606800566999993</v>
      </c>
      <c r="R942">
        <v>96.629194756999993</v>
      </c>
      <c r="S942">
        <v>86.505994329999993</v>
      </c>
      <c r="T942">
        <v>88.928192429999996</v>
      </c>
      <c r="U942"/>
      <c r="V942">
        <v>127.349150284</v>
      </c>
      <c r="W942">
        <v>38.099663847000002</v>
      </c>
      <c r="X942">
        <v>36.334921307999998</v>
      </c>
      <c r="Y942"/>
      <c r="Z942">
        <v>27.037361034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77.023978525999993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77.974112610999995</v>
      </c>
      <c r="AM942">
        <v>39.449640186000003</v>
      </c>
      <c r="AN942">
        <v>115.085160898</v>
      </c>
      <c r="AO942">
        <v>57.314461055999999</v>
      </c>
      <c r="AP942">
        <v>36.992348927000002</v>
      </c>
      <c r="AQ942">
        <v>70.403682141999994</v>
      </c>
      <c r="AR942">
        <v>88.972329935999994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57.347204060000003</v>
      </c>
      <c r="C943">
        <v>67.154852613000003</v>
      </c>
      <c r="D943">
        <v>82.307108150999994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109.08809090699999</v>
      </c>
      <c r="O943"/>
      <c r="P943"/>
      <c r="Q943">
        <v>85.307108925999998</v>
      </c>
      <c r="R943">
        <v>97.339188840000006</v>
      </c>
      <c r="S943">
        <v>87.050964867999994</v>
      </c>
      <c r="T943">
        <v>89.140431552999999</v>
      </c>
      <c r="U943"/>
      <c r="V943">
        <v>126.26064438</v>
      </c>
      <c r="W943">
        <v>40.208177141999997</v>
      </c>
      <c r="X943">
        <v>36.654279832</v>
      </c>
      <c r="Y943"/>
      <c r="Z943">
        <v>28.285239234999999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76.968442517</v>
      </c>
      <c r="AG943"/>
      <c r="AH943">
        <v>83.178719027</v>
      </c>
      <c r="AI943">
        <v>84.725509117000001</v>
      </c>
      <c r="AJ943">
        <v>118.405579006</v>
      </c>
      <c r="AK943"/>
      <c r="AL943">
        <v>78.675795018000002</v>
      </c>
      <c r="AM943">
        <v>42.054537205999999</v>
      </c>
      <c r="AN943">
        <v>118.764937299</v>
      </c>
      <c r="AO943">
        <v>57.766267841999998</v>
      </c>
      <c r="AP943">
        <v>38.838194631</v>
      </c>
      <c r="AQ943">
        <v>70.872519092999994</v>
      </c>
      <c r="AR943">
        <v>88.365010278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57.7694957</v>
      </c>
      <c r="C944">
        <v>69.423138231999999</v>
      </c>
      <c r="D944">
        <v>81.271467420999997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110.20409183699999</v>
      </c>
      <c r="O944"/>
      <c r="P944"/>
      <c r="Q944">
        <v>85.007083924</v>
      </c>
      <c r="R944">
        <v>97.529187257000004</v>
      </c>
      <c r="S944">
        <v>87.790752186999995</v>
      </c>
      <c r="T944">
        <v>90.732224973000001</v>
      </c>
      <c r="U944"/>
      <c r="V944">
        <v>124.929848474</v>
      </c>
      <c r="W944">
        <v>39.476054470000001</v>
      </c>
      <c r="X944">
        <v>36.927031722000002</v>
      </c>
      <c r="Y944"/>
      <c r="Z944">
        <v>28.760621406999999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81.134610355999996</v>
      </c>
      <c r="AG944"/>
      <c r="AH944">
        <v>83.077461060000005</v>
      </c>
      <c r="AI944">
        <v>85.19620639</v>
      </c>
      <c r="AJ944">
        <v>121.904174138</v>
      </c>
      <c r="AK944"/>
      <c r="AL944">
        <v>79.101361025000003</v>
      </c>
      <c r="AM944">
        <v>40.284183478000003</v>
      </c>
      <c r="AN944">
        <v>116.503269956</v>
      </c>
      <c r="AO944">
        <v>58.15435179</v>
      </c>
      <c r="AP944">
        <v>37.817392749</v>
      </c>
      <c r="AQ944">
        <v>72.669727405000003</v>
      </c>
      <c r="AR944">
        <v>90.085749308999993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59.289745580000002</v>
      </c>
      <c r="C945">
        <v>68.607620741000005</v>
      </c>
      <c r="D945">
        <v>81.938490263999995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112.145093454</v>
      </c>
      <c r="O945"/>
      <c r="P945"/>
      <c r="Q945">
        <v>83.906992248999998</v>
      </c>
      <c r="R945">
        <v>101.26915609</v>
      </c>
      <c r="S945">
        <v>87.889465681000004</v>
      </c>
      <c r="T945">
        <v>89.777148921000006</v>
      </c>
      <c r="U945"/>
      <c r="V945">
        <v>120.32759600200001</v>
      </c>
      <c r="W945">
        <v>40.911014907000002</v>
      </c>
      <c r="X945">
        <v>36.814905975000002</v>
      </c>
      <c r="Y945"/>
      <c r="Z945">
        <v>29.117158035999999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78.725043298000003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79.371041395000006</v>
      </c>
      <c r="AM945">
        <v>40.336419274000001</v>
      </c>
      <c r="AN945">
        <v>116.288685324</v>
      </c>
      <c r="AO945">
        <v>58.653168946999998</v>
      </c>
      <c r="AP945">
        <v>36.768011068</v>
      </c>
      <c r="AQ945">
        <v>69.153450273000004</v>
      </c>
      <c r="AR945">
        <v>89.579649594000003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58.360703989999998</v>
      </c>
      <c r="C946">
        <v>68.699972302999996</v>
      </c>
      <c r="D946">
        <v>83.948335408000005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83.906992248999998</v>
      </c>
      <c r="R946">
        <v>98.909175757</v>
      </c>
      <c r="S946">
        <v>88.134014730999994</v>
      </c>
      <c r="T946">
        <v>90.519985851000001</v>
      </c>
      <c r="U946"/>
      <c r="V946">
        <v>126.003961031</v>
      </c>
      <c r="W946">
        <v>41.116009255000002</v>
      </c>
      <c r="X946">
        <v>37.372970148</v>
      </c>
      <c r="Y946"/>
      <c r="Z946">
        <v>29.236003578999998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81.165792236000001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79.654550052999994</v>
      </c>
      <c r="AM946">
        <v>41.725478977000002</v>
      </c>
      <c r="AN946">
        <v>115.847620482</v>
      </c>
      <c r="AO946">
        <v>58.021347443000003</v>
      </c>
      <c r="AP946">
        <v>37.405716574000003</v>
      </c>
      <c r="AQ946">
        <v>71.653914010999998</v>
      </c>
      <c r="AR946">
        <v>89.883309423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58.698537299999998</v>
      </c>
      <c r="C947">
        <v>68.435183366000004</v>
      </c>
      <c r="D947">
        <v>84.387166226000005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112.674093895</v>
      </c>
      <c r="O947"/>
      <c r="P947"/>
      <c r="Q947">
        <v>85.307108925999998</v>
      </c>
      <c r="R947">
        <v>101.339155507</v>
      </c>
      <c r="S947">
        <v>88.823651536</v>
      </c>
      <c r="T947">
        <v>91.581181463999997</v>
      </c>
      <c r="U947"/>
      <c r="V947">
        <v>126.888312918</v>
      </c>
      <c r="W947">
        <v>41.643137578999998</v>
      </c>
      <c r="X947">
        <v>37.550275958999997</v>
      </c>
      <c r="Y947"/>
      <c r="Z947">
        <v>29.176580808000001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81.700036217999994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80.159369514999995</v>
      </c>
      <c r="AM947">
        <v>41.453703136000001</v>
      </c>
      <c r="AN947">
        <v>119.016554814</v>
      </c>
      <c r="AO947">
        <v>57.547481939999997</v>
      </c>
      <c r="AP947">
        <v>38.802411781000004</v>
      </c>
      <c r="AQ947">
        <v>72.122750961999998</v>
      </c>
      <c r="AR947">
        <v>91.300388626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59.289745580000002</v>
      </c>
      <c r="C948">
        <v>66.807602243999995</v>
      </c>
      <c r="D948">
        <v>80.613221194999994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111.61209301</v>
      </c>
      <c r="O948"/>
      <c r="P948"/>
      <c r="Q948">
        <v>87.207267271999996</v>
      </c>
      <c r="R948">
        <v>99.039174673999995</v>
      </c>
      <c r="S948">
        <v>88.885725539999996</v>
      </c>
      <c r="T948">
        <v>92.430137955000006</v>
      </c>
      <c r="U948"/>
      <c r="V948">
        <v>128.06488390499999</v>
      </c>
      <c r="W948">
        <v>43.019528201999996</v>
      </c>
      <c r="X948">
        <v>37.583575709000002</v>
      </c>
      <c r="Y948"/>
      <c r="Z948">
        <v>30.305613466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83.584627940000004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80.206467118000006</v>
      </c>
      <c r="AM948">
        <v>42.414333843000001</v>
      </c>
      <c r="AN948">
        <v>119.83683888</v>
      </c>
      <c r="AO948">
        <v>58.169941301000001</v>
      </c>
      <c r="AP948">
        <v>39.071461614</v>
      </c>
      <c r="AQ948">
        <v>73.060424863999998</v>
      </c>
      <c r="AR948">
        <v>90.996728797000003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60.978912129999998</v>
      </c>
      <c r="C949">
        <v>70.141204944999998</v>
      </c>
      <c r="D949">
        <v>77.085021420999993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111.820093183</v>
      </c>
      <c r="O949"/>
      <c r="P949"/>
      <c r="Q949">
        <v>88.407367281000006</v>
      </c>
      <c r="R949">
        <v>100.99915833999999</v>
      </c>
      <c r="S949">
        <v>89.211788575</v>
      </c>
      <c r="T949">
        <v>93.172974885000002</v>
      </c>
      <c r="U949"/>
      <c r="V949">
        <v>128.84682526399999</v>
      </c>
      <c r="W949">
        <v>42.053126274999997</v>
      </c>
      <c r="X949">
        <v>37.427395263000001</v>
      </c>
      <c r="Y949"/>
      <c r="Z949">
        <v>29.830231294000001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82.548791703000006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80.353016526000005</v>
      </c>
      <c r="AM949">
        <v>42.236319322</v>
      </c>
      <c r="AN949">
        <v>118.375391913</v>
      </c>
      <c r="AO949">
        <v>56.016721928999999</v>
      </c>
      <c r="AP949">
        <v>38.931865678999998</v>
      </c>
      <c r="AQ949">
        <v>73.138564356000003</v>
      </c>
      <c r="AR949">
        <v>92.616247885999996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61.823495399999999</v>
      </c>
      <c r="C950">
        <v>69.437356966999999</v>
      </c>
      <c r="D950">
        <v>78.498056653999996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113.39609449700001</v>
      </c>
      <c r="O950">
        <v>44.409918415</v>
      </c>
      <c r="P950"/>
      <c r="Q950">
        <v>86.607217267999999</v>
      </c>
      <c r="R950">
        <v>101.009158257</v>
      </c>
      <c r="S950">
        <v>89.732982720999999</v>
      </c>
      <c r="T950">
        <v>94.021931375999998</v>
      </c>
      <c r="U950"/>
      <c r="V950">
        <v>132.158310989</v>
      </c>
      <c r="W950">
        <v>41.889417747000003</v>
      </c>
      <c r="X950">
        <v>37.610598940000003</v>
      </c>
      <c r="Y950"/>
      <c r="Z950">
        <v>31.672337210999999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82.025297608000002</v>
      </c>
      <c r="AG950"/>
      <c r="AH950">
        <v>84.657493922</v>
      </c>
      <c r="AI950">
        <v>86.702437662999998</v>
      </c>
      <c r="AJ950">
        <v>119.170896691</v>
      </c>
      <c r="AK950"/>
      <c r="AL950">
        <v>80.736366074000003</v>
      </c>
      <c r="AM950">
        <v>43.046497874000003</v>
      </c>
      <c r="AN950">
        <v>118.833028187</v>
      </c>
      <c r="AO950">
        <v>53.758480485</v>
      </c>
      <c r="AP950">
        <v>40.611441155999998</v>
      </c>
      <c r="AQ950">
        <v>73.743091155000002</v>
      </c>
      <c r="AR950">
        <v>91.401608569000004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62.752536999999997</v>
      </c>
      <c r="C951">
        <v>70.232932434000006</v>
      </c>
      <c r="D951">
        <v>79.963751584999997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115.841096534</v>
      </c>
      <c r="O951">
        <v>43.725905253000001</v>
      </c>
      <c r="P951"/>
      <c r="Q951">
        <v>88.107342278999994</v>
      </c>
      <c r="R951">
        <v>101.709152424</v>
      </c>
      <c r="S951">
        <v>89.424287438999997</v>
      </c>
      <c r="T951">
        <v>94.764768305999993</v>
      </c>
      <c r="U951"/>
      <c r="V951">
        <v>134.06696022700001</v>
      </c>
      <c r="W951">
        <v>43.356134054999998</v>
      </c>
      <c r="X951">
        <v>37.982966828999999</v>
      </c>
      <c r="Y951"/>
      <c r="Z951">
        <v>32.979638184000002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85.474521725000002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80.783308269000003</v>
      </c>
      <c r="AM951">
        <v>43.622125711999999</v>
      </c>
      <c r="AN951">
        <v>124.427500166</v>
      </c>
      <c r="AO951">
        <v>56.259640412000003</v>
      </c>
      <c r="AP951">
        <v>40.330057895000003</v>
      </c>
      <c r="AQ951">
        <v>74.583202319999998</v>
      </c>
      <c r="AR951">
        <v>91.300388626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63.17482863</v>
      </c>
      <c r="C952">
        <v>69.698798554999996</v>
      </c>
      <c r="D952">
        <v>79.630240162999996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114.64909554099999</v>
      </c>
      <c r="O952">
        <v>43.543986859</v>
      </c>
      <c r="P952"/>
      <c r="Q952">
        <v>89.307442287000001</v>
      </c>
      <c r="R952">
        <v>100.509162424</v>
      </c>
      <c r="S952">
        <v>89.163936801000006</v>
      </c>
      <c r="T952">
        <v>95.083126989999997</v>
      </c>
      <c r="U952"/>
      <c r="V952">
        <v>143.66295287700001</v>
      </c>
      <c r="W952">
        <v>43.473471359999998</v>
      </c>
      <c r="X952">
        <v>37.465762986000001</v>
      </c>
      <c r="Y952"/>
      <c r="Z952">
        <v>33.276752041000002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82.732457850000003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80.606455248000003</v>
      </c>
      <c r="AM952">
        <v>42.476957302000002</v>
      </c>
      <c r="AN952">
        <v>123.649369863</v>
      </c>
      <c r="AO952">
        <v>55.471502888000003</v>
      </c>
      <c r="AP952">
        <v>41.822922921999997</v>
      </c>
      <c r="AQ952">
        <v>73.929782524999993</v>
      </c>
      <c r="AR952">
        <v>92.008928226999998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62.66807867</v>
      </c>
      <c r="C953">
        <v>69.875011365000006</v>
      </c>
      <c r="D953">
        <v>80.288486390000003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115.35709613100001</v>
      </c>
      <c r="O953">
        <v>42.859973695999997</v>
      </c>
      <c r="P953"/>
      <c r="Q953">
        <v>90.107508959</v>
      </c>
      <c r="R953">
        <v>101.819151507</v>
      </c>
      <c r="S953">
        <v>89.254506109999994</v>
      </c>
      <c r="T953">
        <v>94.870887866999993</v>
      </c>
      <c r="U953"/>
      <c r="V953">
        <v>138.500588314</v>
      </c>
      <c r="W953">
        <v>43.942820578000003</v>
      </c>
      <c r="X953">
        <v>37.934927154999997</v>
      </c>
      <c r="Y953"/>
      <c r="Z953">
        <v>32.444833240000001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81.141250103000004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80.558600575</v>
      </c>
      <c r="AM953">
        <v>43.206576949000002</v>
      </c>
      <c r="AN953">
        <v>124.86102071099999</v>
      </c>
      <c r="AO953">
        <v>54.766641853000003</v>
      </c>
      <c r="AP953">
        <v>41.643218005999998</v>
      </c>
      <c r="AQ953">
        <v>74.396510950000007</v>
      </c>
      <c r="AR953">
        <v>93.122347601000001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63.259286959999997</v>
      </c>
      <c r="C954">
        <v>69.847766618999998</v>
      </c>
      <c r="D954">
        <v>81.868277332999995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115.78509648799999</v>
      </c>
      <c r="O954">
        <v>41.906721310000002</v>
      </c>
      <c r="P954"/>
      <c r="Q954">
        <v>89.607467288999999</v>
      </c>
      <c r="R954">
        <v>103.09914084</v>
      </c>
      <c r="S954">
        <v>89.334104495000005</v>
      </c>
      <c r="T954">
        <v>93.385214008000005</v>
      </c>
      <c r="U954"/>
      <c r="V954">
        <v>134.32139244499999</v>
      </c>
      <c r="W954">
        <v>45.057524972000003</v>
      </c>
      <c r="X954">
        <v>37.959184866999998</v>
      </c>
      <c r="Y954"/>
      <c r="Z954">
        <v>32.801369868999998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82.108710595999995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80.701872684999998</v>
      </c>
      <c r="AM954">
        <v>43.486374828999999</v>
      </c>
      <c r="AN954">
        <v>125.566798374</v>
      </c>
      <c r="AO954">
        <v>52.371595966999998</v>
      </c>
      <c r="AP954">
        <v>39.948105675000001</v>
      </c>
      <c r="AQ954">
        <v>74.209819580000001</v>
      </c>
      <c r="AR954">
        <v>91.604048454999997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63.766036919999998</v>
      </c>
      <c r="C955">
        <v>71.105479540999994</v>
      </c>
      <c r="D955">
        <v>80.700987358000006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115.602096335</v>
      </c>
      <c r="O955">
        <v>41.404626542000003</v>
      </c>
      <c r="P955"/>
      <c r="Q955">
        <v>88.407367281000006</v>
      </c>
      <c r="R955">
        <v>102.429146424</v>
      </c>
      <c r="S955">
        <v>88.940297141000002</v>
      </c>
      <c r="T955">
        <v>92.960735761999999</v>
      </c>
      <c r="U955"/>
      <c r="V955">
        <v>135.92895582200001</v>
      </c>
      <c r="W955">
        <v>45.350868233</v>
      </c>
      <c r="X955">
        <v>38.540717981999997</v>
      </c>
      <c r="Y955"/>
      <c r="Z955">
        <v>32.860792641000003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85.012258337999995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80.299256764999996</v>
      </c>
      <c r="AM955">
        <v>43.156559111999997</v>
      </c>
      <c r="AN955">
        <v>122.290961938</v>
      </c>
      <c r="AO955">
        <v>51.211070831999997</v>
      </c>
      <c r="AP955">
        <v>39.321503876000001</v>
      </c>
      <c r="AQ955">
        <v>72.249560195000001</v>
      </c>
      <c r="AR955">
        <v>93.729667258999996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63.850495250000002</v>
      </c>
      <c r="C956">
        <v>70.694713194000002</v>
      </c>
      <c r="D956">
        <v>81.394340049999997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115.41409617799999</v>
      </c>
      <c r="O956">
        <v>40.218518611</v>
      </c>
      <c r="P956"/>
      <c r="Q956">
        <v>89.307442287000001</v>
      </c>
      <c r="R956">
        <v>103.03914134</v>
      </c>
      <c r="S956">
        <v>88.871777756</v>
      </c>
      <c r="T956">
        <v>92.217898833000007</v>
      </c>
      <c r="U956"/>
      <c r="V956">
        <v>136.90707316199999</v>
      </c>
      <c r="W956">
        <v>45.526874190000001</v>
      </c>
      <c r="X956">
        <v>38.330911008000001</v>
      </c>
      <c r="Y956"/>
      <c r="Z956">
        <v>34.049248071000001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70.629142216000005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80.315024284000003</v>
      </c>
      <c r="AM956">
        <v>42.568577746999999</v>
      </c>
      <c r="AN956">
        <v>124.252449179</v>
      </c>
      <c r="AO956">
        <v>49.791472640999999</v>
      </c>
      <c r="AP956">
        <v>39.981368351</v>
      </c>
      <c r="AQ956">
        <v>73.089671359999997</v>
      </c>
      <c r="AR956">
        <v>94.438206859999994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63.259286959999997</v>
      </c>
      <c r="C957">
        <v>69.564049889000003</v>
      </c>
      <c r="D957">
        <v>80.042741132000003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115.468096223</v>
      </c>
      <c r="O957">
        <v>40.720613379</v>
      </c>
      <c r="P957"/>
      <c r="Q957">
        <v>88.807400616999999</v>
      </c>
      <c r="R957">
        <v>100.409163257</v>
      </c>
      <c r="S957">
        <v>88.978903485999993</v>
      </c>
      <c r="T957">
        <v>92.005659710000003</v>
      </c>
      <c r="U957"/>
      <c r="V957">
        <v>139.913234499</v>
      </c>
      <c r="W957">
        <v>45.820217452000001</v>
      </c>
      <c r="X957">
        <v>38.487657429999999</v>
      </c>
      <c r="Y957"/>
      <c r="Z957">
        <v>35.653662900999997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77.231017696999999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80.449261385</v>
      </c>
      <c r="AM957">
        <v>43.111608769999997</v>
      </c>
      <c r="AN957">
        <v>122.063509899</v>
      </c>
      <c r="AO957">
        <v>49.296192122000001</v>
      </c>
      <c r="AP957">
        <v>39.760248889000003</v>
      </c>
      <c r="AQ957">
        <v>74.116473894999999</v>
      </c>
      <c r="AR957">
        <v>95.551626233999997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65.201828480000003</v>
      </c>
      <c r="C958">
        <v>69.524042152999996</v>
      </c>
      <c r="D958">
        <v>79.691676478000005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115.703096419</v>
      </c>
      <c r="O958">
        <v>38.442995083</v>
      </c>
      <c r="P958"/>
      <c r="Q958">
        <v>88.307358946999997</v>
      </c>
      <c r="R958">
        <v>102.249147924</v>
      </c>
      <c r="S958">
        <v>89.242860452000002</v>
      </c>
      <c r="T958">
        <v>91.262822779999993</v>
      </c>
      <c r="U958"/>
      <c r="V958">
        <v>135.381359207</v>
      </c>
      <c r="W958">
        <v>45.878886104000003</v>
      </c>
      <c r="X958">
        <v>38.415714569000002</v>
      </c>
      <c r="Y958"/>
      <c r="Z958">
        <v>35.237703500999999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76.320631731999995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80.767321942999999</v>
      </c>
      <c r="AM958">
        <v>41.759013521999996</v>
      </c>
      <c r="AN958">
        <v>124.66823266</v>
      </c>
      <c r="AO958">
        <v>46.871924567000001</v>
      </c>
      <c r="AP958">
        <v>39.199341552999996</v>
      </c>
      <c r="AQ958">
        <v>73.183017045</v>
      </c>
      <c r="AR958">
        <v>94.235766974000001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64.948453499999999</v>
      </c>
      <c r="C959">
        <v>69.743366038999994</v>
      </c>
      <c r="D959">
        <v>77.313213446000006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117.006097505</v>
      </c>
      <c r="O959">
        <v>37.897239900000002</v>
      </c>
      <c r="P959"/>
      <c r="Q959">
        <v>89.007417285000002</v>
      </c>
      <c r="R959">
        <v>102.299147507</v>
      </c>
      <c r="S959">
        <v>89.466436176000002</v>
      </c>
      <c r="T959">
        <v>91.368942341999997</v>
      </c>
      <c r="U959"/>
      <c r="V959">
        <v>139.47213973000001</v>
      </c>
      <c r="W959">
        <v>45.702880147000002</v>
      </c>
      <c r="X959">
        <v>37.607612594000003</v>
      </c>
      <c r="Y959"/>
      <c r="Z959">
        <v>35.653662900999997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76.553309055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80.886403775999995</v>
      </c>
      <c r="AM959">
        <v>41.957167562000002</v>
      </c>
      <c r="AN959">
        <v>124.70256955000001</v>
      </c>
      <c r="AO959">
        <v>49.633687336999998</v>
      </c>
      <c r="AP959">
        <v>38.718976265000002</v>
      </c>
      <c r="AQ959">
        <v>72.71628862</v>
      </c>
      <c r="AR959">
        <v>94.235766974000001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64.357245210000002</v>
      </c>
      <c r="C960">
        <v>69.446246197999997</v>
      </c>
      <c r="D960">
        <v>77.989012904999996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116.49009707499999</v>
      </c>
      <c r="O960">
        <v>40.262179025000002</v>
      </c>
      <c r="P960"/>
      <c r="Q960">
        <v>88.507375615000001</v>
      </c>
      <c r="R960">
        <v>102.91914233999999</v>
      </c>
      <c r="S960">
        <v>89.261925327</v>
      </c>
      <c r="T960">
        <v>91.899540149000003</v>
      </c>
      <c r="U960"/>
      <c r="V960">
        <v>140.048480066</v>
      </c>
      <c r="W960">
        <v>45.820217452000001</v>
      </c>
      <c r="X960">
        <v>39.407883734999999</v>
      </c>
      <c r="Y960"/>
      <c r="Z960">
        <v>34.940589643000003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74.937811722000006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80.787326472999993</v>
      </c>
      <c r="AM960">
        <v>40.892764061000001</v>
      </c>
      <c r="AN960">
        <v>122.908863326</v>
      </c>
      <c r="AO960">
        <v>50.422847435000001</v>
      </c>
      <c r="AP960">
        <v>38.517538983000001</v>
      </c>
      <c r="AQ960">
        <v>74.303165265000004</v>
      </c>
      <c r="AR960">
        <v>94.741866689999995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63.17482863</v>
      </c>
      <c r="C961">
        <v>68.979961023000001</v>
      </c>
      <c r="D961">
        <v>75.338474766999994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117.358097798</v>
      </c>
      <c r="O961">
        <v>39.811021408000002</v>
      </c>
      <c r="P961"/>
      <c r="Q961">
        <v>88.207350613000003</v>
      </c>
      <c r="R961">
        <v>102.15914867399999</v>
      </c>
      <c r="S961">
        <v>89.441766556000005</v>
      </c>
      <c r="T961">
        <v>93.491333569000005</v>
      </c>
      <c r="U961"/>
      <c r="V961">
        <v>139.740370891</v>
      </c>
      <c r="W961">
        <v>47.052259149999998</v>
      </c>
      <c r="X961">
        <v>39.016208659999997</v>
      </c>
      <c r="Y961"/>
      <c r="Z961">
        <v>35.178280729000001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73.682519971999994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80.749758166000007</v>
      </c>
      <c r="AM961">
        <v>41.344129441</v>
      </c>
      <c r="AN961">
        <v>124.26464278500001</v>
      </c>
      <c r="AO961">
        <v>51.804660462999998</v>
      </c>
      <c r="AP961">
        <v>38.167163150999997</v>
      </c>
      <c r="AQ961">
        <v>71.596140399999996</v>
      </c>
      <c r="AR961">
        <v>93.729667258999996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63.597120269999998</v>
      </c>
      <c r="C962">
        <v>69.054257245000002</v>
      </c>
      <c r="D962">
        <v>77.664278100000004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118.28909857399999</v>
      </c>
      <c r="O962">
        <v>38.304737103000001</v>
      </c>
      <c r="P962"/>
      <c r="Q962">
        <v>89.607467288999999</v>
      </c>
      <c r="R962">
        <v>102.43914633999999</v>
      </c>
      <c r="S962">
        <v>90.364801307999997</v>
      </c>
      <c r="T962">
        <v>96.038203042000006</v>
      </c>
      <c r="U962"/>
      <c r="V962">
        <v>139.172214454</v>
      </c>
      <c r="W962">
        <v>47.521608368999999</v>
      </c>
      <c r="X962">
        <v>39.700189631000001</v>
      </c>
      <c r="Y962"/>
      <c r="Z962">
        <v>39.337874735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80.365298809999999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81.651951582999999</v>
      </c>
      <c r="AM962">
        <v>41.271476184999997</v>
      </c>
      <c r="AN962">
        <v>125.27882950599999</v>
      </c>
      <c r="AO962">
        <v>52.552186134999999</v>
      </c>
      <c r="AP962">
        <v>38.511210521999999</v>
      </c>
      <c r="AQ962">
        <v>73.463054099999994</v>
      </c>
      <c r="AR962">
        <v>93.122347601000001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62.83699532</v>
      </c>
      <c r="C963">
        <v>68.351708420999998</v>
      </c>
      <c r="D963">
        <v>76.453105043999997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116.405097004</v>
      </c>
      <c r="O963">
        <v>38.079158294000003</v>
      </c>
      <c r="P963"/>
      <c r="Q963">
        <v>90.107508959</v>
      </c>
      <c r="R963">
        <v>102.12914892400001</v>
      </c>
      <c r="S963">
        <v>90.285653612999994</v>
      </c>
      <c r="T963">
        <v>95.507605235</v>
      </c>
      <c r="U963"/>
      <c r="V963">
        <v>137.58250912400001</v>
      </c>
      <c r="W963">
        <v>45.7615488</v>
      </c>
      <c r="X963">
        <v>39.336942106999999</v>
      </c>
      <c r="Y963"/>
      <c r="Z963">
        <v>36.960963874000001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82.864290702999995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81.633830794999994</v>
      </c>
      <c r="AM963">
        <v>41.366747769</v>
      </c>
      <c r="AN963">
        <v>128.233952614</v>
      </c>
      <c r="AO963">
        <v>50.993621013999999</v>
      </c>
      <c r="AP963">
        <v>38.227273502999999</v>
      </c>
      <c r="AQ963">
        <v>71.316103345000002</v>
      </c>
      <c r="AR963">
        <v>94.539426802999998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64.863995169999995</v>
      </c>
      <c r="C964">
        <v>69.483243963999996</v>
      </c>
      <c r="D964">
        <v>76.558424439999996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115.13509594600001</v>
      </c>
      <c r="O964">
        <v>38.035497878999998</v>
      </c>
      <c r="P964"/>
      <c r="Q964">
        <v>90.907575631</v>
      </c>
      <c r="R964">
        <v>102.059149507</v>
      </c>
      <c r="S964">
        <v>90.733592298999994</v>
      </c>
      <c r="T964">
        <v>96.356561725999995</v>
      </c>
      <c r="U964"/>
      <c r="V964">
        <v>135.64861439000001</v>
      </c>
      <c r="W964">
        <v>47.169596454999997</v>
      </c>
      <c r="X964">
        <v>39.213977673000002</v>
      </c>
      <c r="Y964"/>
      <c r="Z964">
        <v>35.415971814999999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84.228792591000001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82.131489352000003</v>
      </c>
      <c r="AM964">
        <v>43.255241664000003</v>
      </c>
      <c r="AN964">
        <v>125.243786954</v>
      </c>
      <c r="AO964">
        <v>52.220161619999999</v>
      </c>
      <c r="AP964">
        <v>38.569907223999998</v>
      </c>
      <c r="AQ964">
        <v>71.969523140000007</v>
      </c>
      <c r="AR964">
        <v>95.450406290999993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65.370745130000003</v>
      </c>
      <c r="C965">
        <v>69.599578824999995</v>
      </c>
      <c r="D965">
        <v>77.883693508999997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117.07209756</v>
      </c>
      <c r="O965">
        <v>38.668573891000001</v>
      </c>
      <c r="P965"/>
      <c r="Q965">
        <v>91.707642304000004</v>
      </c>
      <c r="R965">
        <v>102.87914267399999</v>
      </c>
      <c r="S965">
        <v>90.578102877000006</v>
      </c>
      <c r="T965">
        <v>96.038203042000006</v>
      </c>
      <c r="U965"/>
      <c r="V965">
        <v>135.50629162499999</v>
      </c>
      <c r="W965">
        <v>47.462939716000001</v>
      </c>
      <c r="X965">
        <v>39.832340465999998</v>
      </c>
      <c r="Y965"/>
      <c r="Z965">
        <v>36.307313387999997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85.963304178000001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81.993686847000006</v>
      </c>
      <c r="AM965">
        <v>43.190593436999997</v>
      </c>
      <c r="AN965">
        <v>128.01288829800001</v>
      </c>
      <c r="AO965">
        <v>51.605960836999998</v>
      </c>
      <c r="AP965">
        <v>38.850018417999998</v>
      </c>
      <c r="AQ965">
        <v>70.009263755000006</v>
      </c>
      <c r="AR965">
        <v>93.830887202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66.299786729999994</v>
      </c>
      <c r="C966">
        <v>69.607146998000005</v>
      </c>
      <c r="D966">
        <v>79.296728741999999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117.006097505</v>
      </c>
      <c r="O966">
        <v>38.122818709000001</v>
      </c>
      <c r="P966"/>
      <c r="Q966">
        <v>91.507625634999997</v>
      </c>
      <c r="R966">
        <v>103.279139341</v>
      </c>
      <c r="S966">
        <v>91.186868958000005</v>
      </c>
      <c r="T966">
        <v>96.781039972000002</v>
      </c>
      <c r="U966"/>
      <c r="V966">
        <v>139.11233436000001</v>
      </c>
      <c r="W966">
        <v>47.052259149999998</v>
      </c>
      <c r="X966">
        <v>40.783732710999999</v>
      </c>
      <c r="Y966"/>
      <c r="Z966">
        <v>36.723272788000003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87.622188934999997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82.736071936000002</v>
      </c>
      <c r="AM966">
        <v>44.88678247</v>
      </c>
      <c r="AN966">
        <v>125.528123196</v>
      </c>
      <c r="AO966">
        <v>51.775948903</v>
      </c>
      <c r="AP966">
        <v>39.893924597999998</v>
      </c>
      <c r="AQ966">
        <v>72.062868824999995</v>
      </c>
      <c r="AR966">
        <v>94.843086632999999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66.722078359999998</v>
      </c>
      <c r="C967">
        <v>69.693647845000001</v>
      </c>
      <c r="D967">
        <v>78.735025295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118.159098466</v>
      </c>
      <c r="O967">
        <v>40.080260631000002</v>
      </c>
      <c r="P967"/>
      <c r="Q967">
        <v>92.107675639999997</v>
      </c>
      <c r="R967">
        <v>104.689127591</v>
      </c>
      <c r="S967">
        <v>91.234650270000003</v>
      </c>
      <c r="T967">
        <v>96.250442164999995</v>
      </c>
      <c r="U967"/>
      <c r="V967">
        <v>139.16218695000001</v>
      </c>
      <c r="W967">
        <v>48.460306805999998</v>
      </c>
      <c r="X967">
        <v>40.363606830999998</v>
      </c>
      <c r="Y967"/>
      <c r="Z967">
        <v>37.555191589000003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86.751214967999999</v>
      </c>
      <c r="AG967"/>
      <c r="AH967">
        <v>88.500145523</v>
      </c>
      <c r="AI967">
        <v>90.279736936999996</v>
      </c>
      <c r="AJ967">
        <v>116.874943636</v>
      </c>
      <c r="AK967"/>
      <c r="AL967">
        <v>82.821369938999993</v>
      </c>
      <c r="AM967">
        <v>43.209032829999998</v>
      </c>
      <c r="AN967">
        <v>129.50610112800001</v>
      </c>
      <c r="AO967">
        <v>51.417394315000003</v>
      </c>
      <c r="AP967">
        <v>38.491527679000001</v>
      </c>
      <c r="AQ967">
        <v>73.556399784999996</v>
      </c>
      <c r="AR967">
        <v>95.349186348000003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65.877495100000004</v>
      </c>
      <c r="C968">
        <v>70.649339036000001</v>
      </c>
      <c r="D968">
        <v>77.752044264000006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119.77209981</v>
      </c>
      <c r="O968">
        <v>40.080260631000002</v>
      </c>
      <c r="P968"/>
      <c r="Q968">
        <v>91.607633969000005</v>
      </c>
      <c r="R968">
        <v>104.949125424</v>
      </c>
      <c r="S968">
        <v>91.836565938000007</v>
      </c>
      <c r="T968">
        <v>97.736116023999998</v>
      </c>
      <c r="U968"/>
      <c r="V968">
        <v>142.524797471</v>
      </c>
      <c r="W968">
        <v>49.046993329000003</v>
      </c>
      <c r="X968">
        <v>40.792419488</v>
      </c>
      <c r="Y968"/>
      <c r="Z968">
        <v>39.932102450000002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87.206023509000005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83.423227412000003</v>
      </c>
      <c r="AM968">
        <v>44.288510893999998</v>
      </c>
      <c r="AN968">
        <v>126.503024963</v>
      </c>
      <c r="AO968">
        <v>52.828147506000001</v>
      </c>
      <c r="AP968">
        <v>38.594507694999997</v>
      </c>
      <c r="AQ968">
        <v>72.249560195000001</v>
      </c>
      <c r="AR968">
        <v>95.045526519000006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66.890995020000005</v>
      </c>
      <c r="C969">
        <v>71.088705133000005</v>
      </c>
      <c r="D969">
        <v>79.050983484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118.559098799</v>
      </c>
      <c r="O969">
        <v>40.080260631000002</v>
      </c>
      <c r="P969"/>
      <c r="Q969">
        <v>90.507542294999993</v>
      </c>
      <c r="R969">
        <v>102.989141757</v>
      </c>
      <c r="S969">
        <v>92.322062398</v>
      </c>
      <c r="T969">
        <v>98.478952953999993</v>
      </c>
      <c r="U969"/>
      <c r="V969">
        <v>140.94497692300001</v>
      </c>
      <c r="W969">
        <v>50.689715593000003</v>
      </c>
      <c r="X969">
        <v>41.117581800000004</v>
      </c>
      <c r="Y969"/>
      <c r="Z969">
        <v>38.565378705000001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93.112011975000001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83.568642690000004</v>
      </c>
      <c r="AM969">
        <v>44.722706109999997</v>
      </c>
      <c r="AN969">
        <v>128.29043375000001</v>
      </c>
      <c r="AO969">
        <v>52.935971997000003</v>
      </c>
      <c r="AP969">
        <v>39.475270408</v>
      </c>
      <c r="AQ969">
        <v>73.183017045</v>
      </c>
      <c r="AR969">
        <v>93.527227373000002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67.566661640000007</v>
      </c>
      <c r="C970">
        <v>71.110724770999994</v>
      </c>
      <c r="D970">
        <v>80.077847597000002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119.90409991999999</v>
      </c>
      <c r="O970">
        <v>39.898342237000001</v>
      </c>
      <c r="P970"/>
      <c r="Q970">
        <v>92.807733978000002</v>
      </c>
      <c r="R970">
        <v>105.80911825699999</v>
      </c>
      <c r="S970">
        <v>92.530295090999999</v>
      </c>
      <c r="T970">
        <v>99.115670322</v>
      </c>
      <c r="U970"/>
      <c r="V970">
        <v>141.072274781</v>
      </c>
      <c r="W970">
        <v>51.745751335000001</v>
      </c>
      <c r="X970">
        <v>41.099661292999997</v>
      </c>
      <c r="Y970"/>
      <c r="Z970">
        <v>41.179980651000001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93.969932659999998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84.073515051000001</v>
      </c>
      <c r="AM970">
        <v>45.581984376999998</v>
      </c>
      <c r="AN970">
        <v>125.714692426</v>
      </c>
      <c r="AO970">
        <v>53.562857301999998</v>
      </c>
      <c r="AP970">
        <v>38.863220056000003</v>
      </c>
      <c r="AQ970">
        <v>74.116473894999999</v>
      </c>
      <c r="AR970">
        <v>96.76626555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68.242328259999994</v>
      </c>
      <c r="C971">
        <v>71.571746794999996</v>
      </c>
      <c r="D971">
        <v>81.376786816999996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120.413100344</v>
      </c>
      <c r="O971">
        <v>41.768463330000003</v>
      </c>
      <c r="P971"/>
      <c r="Q971">
        <v>91.807650637999998</v>
      </c>
      <c r="R971">
        <v>107.149107091</v>
      </c>
      <c r="S971">
        <v>93.237424266999994</v>
      </c>
      <c r="T971">
        <v>99.009550761</v>
      </c>
      <c r="U971"/>
      <c r="V971">
        <v>143.446930584</v>
      </c>
      <c r="W971">
        <v>52.39110651</v>
      </c>
      <c r="X971">
        <v>40.789719106</v>
      </c>
      <c r="Y971"/>
      <c r="Z971">
        <v>42.427858852999996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93.063979983999999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84.640151021999998</v>
      </c>
      <c r="AM971">
        <v>45.985215580999999</v>
      </c>
      <c r="AN971">
        <v>127.538312901</v>
      </c>
      <c r="AO971">
        <v>51.908664037000001</v>
      </c>
      <c r="AP971">
        <v>39.160665317000003</v>
      </c>
      <c r="AQ971">
        <v>75.516659169999997</v>
      </c>
      <c r="AR971">
        <v>96.76626555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72.211869629999995</v>
      </c>
      <c r="C972">
        <v>73.557604312999999</v>
      </c>
      <c r="D972">
        <v>80.753647056000005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121.16810097299999</v>
      </c>
      <c r="O972">
        <v>41.179047732999997</v>
      </c>
      <c r="P972"/>
      <c r="Q972">
        <v>91.707642304000004</v>
      </c>
      <c r="R972">
        <v>107.22910642399999</v>
      </c>
      <c r="S972">
        <v>93.795256189</v>
      </c>
      <c r="T972">
        <v>99.964626812999995</v>
      </c>
      <c r="U972"/>
      <c r="V972">
        <v>142.60683357400001</v>
      </c>
      <c r="W972">
        <v>53.153798989999999</v>
      </c>
      <c r="X972">
        <v>40.780961533000003</v>
      </c>
      <c r="Y972"/>
      <c r="Z972">
        <v>41.12055788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91.395924984000004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85.396937516999998</v>
      </c>
      <c r="AM972">
        <v>46.436140383999998</v>
      </c>
      <c r="AN972">
        <v>129.37762023799999</v>
      </c>
      <c r="AO972">
        <v>53.399551363999997</v>
      </c>
      <c r="AP972">
        <v>39.718091354000002</v>
      </c>
      <c r="AQ972">
        <v>74.583202319999998</v>
      </c>
      <c r="AR972">
        <v>97.069925380000001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68.749078220000001</v>
      </c>
      <c r="C973">
        <v>72.166079421999996</v>
      </c>
      <c r="D973">
        <v>81.464552980999997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122.008101673</v>
      </c>
      <c r="O973">
        <v>41.310028977000002</v>
      </c>
      <c r="P973"/>
      <c r="Q973">
        <v>98.908242353999995</v>
      </c>
      <c r="R973">
        <v>106.309114091</v>
      </c>
      <c r="S973">
        <v>93.942238204999995</v>
      </c>
      <c r="T973">
        <v>98.585072514999993</v>
      </c>
      <c r="U973"/>
      <c r="V973">
        <v>145.20442886699999</v>
      </c>
      <c r="W973">
        <v>51.100396158999999</v>
      </c>
      <c r="X973">
        <v>42.106048651000002</v>
      </c>
      <c r="Y973"/>
      <c r="Z973">
        <v>41.358248965999998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93.357963432999995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85.598641262000001</v>
      </c>
      <c r="AM973">
        <v>49.167312701999997</v>
      </c>
      <c r="AN973">
        <v>129.29557917400001</v>
      </c>
      <c r="AO973">
        <v>62.040222335000003</v>
      </c>
      <c r="AP973">
        <v>39.22380064</v>
      </c>
      <c r="AQ973">
        <v>75.890041909999994</v>
      </c>
      <c r="AR973">
        <v>96.665045606999996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66.553161709999998</v>
      </c>
      <c r="C974">
        <v>64.894592117000002</v>
      </c>
      <c r="D974">
        <v>80.692210742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122.485102071</v>
      </c>
      <c r="O974">
        <v>44.303691974000003</v>
      </c>
      <c r="P974"/>
      <c r="Q974">
        <v>96.008000667000005</v>
      </c>
      <c r="R974">
        <v>107.069107757</v>
      </c>
      <c r="S974">
        <v>93.917015664999994</v>
      </c>
      <c r="T974">
        <v>99.009550761</v>
      </c>
      <c r="U974"/>
      <c r="V974">
        <v>149.126019644</v>
      </c>
      <c r="W974">
        <v>53.704475373000001</v>
      </c>
      <c r="X974">
        <v>41.642003639999999</v>
      </c>
      <c r="Y974"/>
      <c r="Z974">
        <v>38.803069790999999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86.992750603999994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85.424948330000007</v>
      </c>
      <c r="AM974">
        <v>44.7</v>
      </c>
      <c r="AN974">
        <v>127.85472502</v>
      </c>
      <c r="AO974">
        <v>58.046960040999998</v>
      </c>
      <c r="AP974">
        <v>39.9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69.678119820000006</v>
      </c>
      <c r="C975">
        <v>67.594367136000002</v>
      </c>
      <c r="D975">
        <v>80.797530137999999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122.97410247800001</v>
      </c>
      <c r="O975">
        <v>44.803733643999998</v>
      </c>
      <c r="P975"/>
      <c r="Q975">
        <v>96.308025669000003</v>
      </c>
      <c r="R975">
        <v>107.389105091</v>
      </c>
      <c r="S975">
        <v>94.369434315999996</v>
      </c>
      <c r="T975">
        <v>99.221789883</v>
      </c>
      <c r="U975"/>
      <c r="V975">
        <v>149.62543699</v>
      </c>
      <c r="W975">
        <v>53.904492040999997</v>
      </c>
      <c r="X975">
        <v>41.090416380000001</v>
      </c>
      <c r="Y975"/>
      <c r="Z975">
        <v>38.803069790999999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89.692525622999995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86.061044414999998</v>
      </c>
      <c r="AM975">
        <v>46.1</v>
      </c>
      <c r="AN975">
        <v>128.87858668199999</v>
      </c>
      <c r="AO975">
        <v>56.083905774000002</v>
      </c>
      <c r="AP975">
        <v>40.700000000000003</v>
      </c>
      <c r="AQ975">
        <v>76.356770334999993</v>
      </c>
      <c r="AR975">
        <v>97.791850679000007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69.424744829999995</v>
      </c>
      <c r="C976">
        <v>68.694275477000005</v>
      </c>
      <c r="D976">
        <v>82.122799207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124.095103413</v>
      </c>
      <c r="O976">
        <v>44.303691974000003</v>
      </c>
      <c r="P976"/>
      <c r="Q976">
        <v>95.507958997000003</v>
      </c>
      <c r="R976">
        <v>108.099099174</v>
      </c>
      <c r="S976">
        <v>94.934073357000003</v>
      </c>
      <c r="T976">
        <v>98.903431198999996</v>
      </c>
      <c r="U976"/>
      <c r="V976">
        <v>151.62310637600001</v>
      </c>
      <c r="W976">
        <v>56.304692058000001</v>
      </c>
      <c r="X976">
        <v>42.603802365</v>
      </c>
      <c r="Y976"/>
      <c r="Z976">
        <v>39.991525221000003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87.392717274000006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86.509449548000006</v>
      </c>
      <c r="AM976">
        <v>45.7</v>
      </c>
      <c r="AN976">
        <v>120.815676095</v>
      </c>
      <c r="AO976">
        <v>56.093697288999998</v>
      </c>
      <c r="AP976">
        <v>40.799999999999997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70.100411449999996</v>
      </c>
      <c r="C977">
        <v>71.194067161000007</v>
      </c>
      <c r="D977">
        <v>82.886364830000005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123.683103069</v>
      </c>
      <c r="O977">
        <v>44.603716976000001</v>
      </c>
      <c r="P977"/>
      <c r="Q977">
        <v>97.008084006999994</v>
      </c>
      <c r="R977">
        <v>108.729093924</v>
      </c>
      <c r="S977">
        <v>95.690756135000001</v>
      </c>
      <c r="T977">
        <v>98.903431198999996</v>
      </c>
      <c r="U977"/>
      <c r="V977">
        <v>152.12252372200001</v>
      </c>
      <c r="W977">
        <v>55.604633718999999</v>
      </c>
      <c r="X977">
        <v>42.775219329000002</v>
      </c>
      <c r="Y977"/>
      <c r="Z977">
        <v>43.140932110999998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92.692275644000006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87.139626222999993</v>
      </c>
      <c r="AM977">
        <v>47</v>
      </c>
      <c r="AN977">
        <v>119.663831726</v>
      </c>
      <c r="AO977">
        <v>61.565138531000002</v>
      </c>
      <c r="AP977">
        <v>41.4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71.367286350000001</v>
      </c>
      <c r="C978">
        <v>71.894008833000001</v>
      </c>
      <c r="D978">
        <v>82.649396187999997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124.78210398500001</v>
      </c>
      <c r="O978">
        <v>44.903741977999999</v>
      </c>
      <c r="P978"/>
      <c r="Q978">
        <v>101.30844236999999</v>
      </c>
      <c r="R978">
        <v>110.07908267400001</v>
      </c>
      <c r="S978">
        <v>96.114772411000004</v>
      </c>
      <c r="T978">
        <v>98.266713831000004</v>
      </c>
      <c r="U978"/>
      <c r="V978">
        <v>148.22706841999999</v>
      </c>
      <c r="W978">
        <v>57.004750395999999</v>
      </c>
      <c r="X978">
        <v>43.079916124</v>
      </c>
      <c r="Y978"/>
      <c r="Z978">
        <v>43.497468740000002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93.492208982999998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87.850302479999996</v>
      </c>
      <c r="AM978">
        <v>48.1</v>
      </c>
      <c r="AN978">
        <v>128.622621267</v>
      </c>
      <c r="AO978">
        <v>56.752575741000001</v>
      </c>
      <c r="AP978">
        <v>39.5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70.776078069999997</v>
      </c>
      <c r="C979">
        <v>70.994083825999994</v>
      </c>
      <c r="D979">
        <v>84.668017949000003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123.665103054</v>
      </c>
      <c r="O979">
        <v>46.803900325000001</v>
      </c>
      <c r="P979"/>
      <c r="Q979">
        <v>97.008084006999994</v>
      </c>
      <c r="R979">
        <v>108.64909459099999</v>
      </c>
      <c r="S979">
        <v>96.096662191999997</v>
      </c>
      <c r="T979">
        <v>98.903431198999996</v>
      </c>
      <c r="U979"/>
      <c r="V979">
        <v>150.22473780600001</v>
      </c>
      <c r="W979">
        <v>58.704892074</v>
      </c>
      <c r="X979">
        <v>42.751140438</v>
      </c>
      <c r="Y979"/>
      <c r="Z979">
        <v>43.913428140000001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91.292392301000007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87.799351080999998</v>
      </c>
      <c r="AM979">
        <v>48.1</v>
      </c>
      <c r="AN979">
        <v>127.726742313</v>
      </c>
      <c r="AO979">
        <v>57.445327939999999</v>
      </c>
      <c r="AP979">
        <v>38.200000000000003</v>
      </c>
      <c r="AQ979">
        <v>79.437177939999998</v>
      </c>
      <c r="AR979">
        <v>104.19131738999999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71.705119659999994</v>
      </c>
      <c r="C980">
        <v>70.994083825999994</v>
      </c>
      <c r="D980">
        <v>85.264827861000001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95.892008998999998</v>
      </c>
      <c r="N980">
        <v>124.64010386699999</v>
      </c>
      <c r="O980">
        <v>43.403616968000001</v>
      </c>
      <c r="P980"/>
      <c r="Q980">
        <v>100.408367364</v>
      </c>
      <c r="R980">
        <v>109.929083924</v>
      </c>
      <c r="S980">
        <v>96.136574521</v>
      </c>
      <c r="T980">
        <v>98.266713831000004</v>
      </c>
      <c r="U980"/>
      <c r="V980">
        <v>148.02730148200001</v>
      </c>
      <c r="W980">
        <v>59.004917075999998</v>
      </c>
      <c r="X980">
        <v>42.847067119999998</v>
      </c>
      <c r="Y980"/>
      <c r="Z980">
        <v>46.052647913999998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93.092242313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87.978346177000006</v>
      </c>
      <c r="AM980">
        <v>47.7</v>
      </c>
      <c r="AN980">
        <v>125.55103628099999</v>
      </c>
      <c r="AO980">
        <v>57.463373316000002</v>
      </c>
      <c r="AP980">
        <v>40.1</v>
      </c>
      <c r="AQ980">
        <v>79.157140885000004</v>
      </c>
      <c r="AR980">
        <v>100.591617365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71.958494639999998</v>
      </c>
      <c r="C981">
        <v>72.993917174000003</v>
      </c>
      <c r="D981">
        <v>85.247274629000003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123.517102931</v>
      </c>
      <c r="O981">
        <v>45.403783648999998</v>
      </c>
      <c r="P981"/>
      <c r="Q981">
        <v>100.80840070000001</v>
      </c>
      <c r="R981">
        <v>108.939092174</v>
      </c>
      <c r="S981">
        <v>96.561797165000002</v>
      </c>
      <c r="T981">
        <v>99.540148567000003</v>
      </c>
      <c r="U981"/>
      <c r="V981">
        <v>153.42100882299999</v>
      </c>
      <c r="W981">
        <v>59.404950413000002</v>
      </c>
      <c r="X981">
        <v>42.928883053</v>
      </c>
      <c r="Y981"/>
      <c r="Z981">
        <v>44.68592417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94.092158987000005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88.515052986000001</v>
      </c>
      <c r="AM981">
        <v>48.3</v>
      </c>
      <c r="AN981">
        <v>131.56622354500001</v>
      </c>
      <c r="AO981">
        <v>57.577494393000002</v>
      </c>
      <c r="AP981">
        <v>40.6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72.127411300000006</v>
      </c>
      <c r="C982">
        <v>74.193817182000004</v>
      </c>
      <c r="D982">
        <v>84.229187132000007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123.67210306</v>
      </c>
      <c r="O982">
        <v>46.303858654999999</v>
      </c>
      <c r="P982"/>
      <c r="Q982">
        <v>102.608550713</v>
      </c>
      <c r="R982">
        <v>109.239089674</v>
      </c>
      <c r="S982">
        <v>96.319635241</v>
      </c>
      <c r="T982">
        <v>99.115670322</v>
      </c>
      <c r="U982"/>
      <c r="V982">
        <v>146.62893291200001</v>
      </c>
      <c r="W982">
        <v>61.005083757000001</v>
      </c>
      <c r="X982">
        <v>43.43837679</v>
      </c>
      <c r="Y982"/>
      <c r="Z982">
        <v>45.696111285000001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91.892342305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88.187601724000004</v>
      </c>
      <c r="AM982">
        <v>48.3</v>
      </c>
      <c r="AN982">
        <v>132.462102499</v>
      </c>
      <c r="AO982">
        <v>57.415292845000003</v>
      </c>
      <c r="AP982">
        <v>40.700000000000003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71.874036309999994</v>
      </c>
      <c r="C983">
        <v>74.393800517000003</v>
      </c>
      <c r="D983">
        <v>86.054723332999998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122.330101942</v>
      </c>
      <c r="O983">
        <v>45.203766981000001</v>
      </c>
      <c r="P983"/>
      <c r="Q983">
        <v>103.608634053</v>
      </c>
      <c r="R983">
        <v>110.439079674</v>
      </c>
      <c r="S983">
        <v>96.549282300000002</v>
      </c>
      <c r="T983">
        <v>99.540148567000003</v>
      </c>
      <c r="U983"/>
      <c r="V983">
        <v>149.52555352100001</v>
      </c>
      <c r="W983">
        <v>60.105008751</v>
      </c>
      <c r="X983">
        <v>43.320153249000001</v>
      </c>
      <c r="Y983"/>
      <c r="Z983">
        <v>48.370136002999999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89.292558952999997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88.343049960000002</v>
      </c>
      <c r="AM983">
        <v>48</v>
      </c>
      <c r="AN983">
        <v>130.03043105200001</v>
      </c>
      <c r="AO983">
        <v>57.666150211000001</v>
      </c>
      <c r="AP983">
        <v>41.2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74.492244459999995</v>
      </c>
      <c r="C984">
        <v>75.093742187999993</v>
      </c>
      <c r="D984">
        <v>85.335040792000001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125.36410447</v>
      </c>
      <c r="O984">
        <v>46.503875323000003</v>
      </c>
      <c r="P984"/>
      <c r="Q984">
        <v>103.208600717</v>
      </c>
      <c r="R984">
        <v>110.239081341</v>
      </c>
      <c r="S984">
        <v>96.873988707999999</v>
      </c>
      <c r="T984">
        <v>100.49522462</v>
      </c>
      <c r="U984"/>
      <c r="V984">
        <v>148.82636923600001</v>
      </c>
      <c r="W984">
        <v>61.105092091000003</v>
      </c>
      <c r="X984">
        <v>43.770048803999998</v>
      </c>
      <c r="Y984"/>
      <c r="Z984">
        <v>50.390510233999997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93.892175652000006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88.618118393000003</v>
      </c>
      <c r="AM984">
        <v>47.7</v>
      </c>
      <c r="AN984">
        <v>131.438240837</v>
      </c>
      <c r="AO984">
        <v>57.666469911999997</v>
      </c>
      <c r="AP984">
        <v>41.4</v>
      </c>
      <c r="AQ984">
        <v>80.277289104999994</v>
      </c>
      <c r="AR984">
        <v>106.691109074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75.674661029999996</v>
      </c>
      <c r="C985">
        <v>75.293725523000006</v>
      </c>
      <c r="D985">
        <v>89.170422138000006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126.416105347</v>
      </c>
      <c r="O985">
        <v>47.903991998999999</v>
      </c>
      <c r="P985"/>
      <c r="Q985">
        <v>102.608550713</v>
      </c>
      <c r="R985">
        <v>111.209073258</v>
      </c>
      <c r="S985">
        <v>97.333525351999995</v>
      </c>
      <c r="T985">
        <v>103.042094093</v>
      </c>
      <c r="U985"/>
      <c r="V985">
        <v>150.82403862199999</v>
      </c>
      <c r="W985">
        <v>61.705142094999999</v>
      </c>
      <c r="X985">
        <v>43.688704776000002</v>
      </c>
      <c r="Y985"/>
      <c r="Z985">
        <v>49.974550833000002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100.091659028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88.900537839999998</v>
      </c>
      <c r="AM985">
        <v>51.7</v>
      </c>
      <c r="AN985">
        <v>131.05429271400001</v>
      </c>
      <c r="AO985">
        <v>58.729638788000003</v>
      </c>
      <c r="AP985">
        <v>42.6</v>
      </c>
      <c r="AQ985">
        <v>81.397437324999999</v>
      </c>
      <c r="AR985">
        <v>101.091575702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73.64766118</v>
      </c>
      <c r="C986">
        <v>76.793600533000003</v>
      </c>
      <c r="D986">
        <v>87.011374515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123.454102878</v>
      </c>
      <c r="O986">
        <v>49.504125344000002</v>
      </c>
      <c r="P986"/>
      <c r="Q986">
        <v>103.408617385</v>
      </c>
      <c r="R986">
        <v>110.75907700800001</v>
      </c>
      <c r="S986">
        <v>96.062967243000003</v>
      </c>
      <c r="T986">
        <v>103.78493102199999</v>
      </c>
      <c r="U986"/>
      <c r="V986">
        <v>153.321125354</v>
      </c>
      <c r="W986">
        <v>62.905242104000003</v>
      </c>
      <c r="X986">
        <v>43.247023579</v>
      </c>
      <c r="Y986"/>
      <c r="Z986">
        <v>49.855705290000003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93.692192317000007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87.784424758</v>
      </c>
      <c r="AM986">
        <v>48.3</v>
      </c>
      <c r="AN986">
        <v>129.51850022100001</v>
      </c>
      <c r="AO986">
        <v>57.786142634999997</v>
      </c>
      <c r="AP986">
        <v>42.6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73.985494500000001</v>
      </c>
      <c r="C987">
        <v>76.193650528999996</v>
      </c>
      <c r="D987">
        <v>87.906589382999996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123.197102664</v>
      </c>
      <c r="O987">
        <v>48.804067005999997</v>
      </c>
      <c r="P987"/>
      <c r="Q987">
        <v>101.708475706</v>
      </c>
      <c r="R987">
        <v>111.469071091</v>
      </c>
      <c r="S987">
        <v>96.065252790000002</v>
      </c>
      <c r="T987">
        <v>103.78493102199999</v>
      </c>
      <c r="U987"/>
      <c r="V987">
        <v>150.524388214</v>
      </c>
      <c r="W987">
        <v>61.905158763000003</v>
      </c>
      <c r="X987">
        <v>43.933428026000001</v>
      </c>
      <c r="Y987"/>
      <c r="Z987">
        <v>53.955876523999997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96.191984000999994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87.767723963999998</v>
      </c>
      <c r="AM987">
        <v>47.7</v>
      </c>
      <c r="AN987">
        <v>130.41437917499999</v>
      </c>
      <c r="AO987">
        <v>58.491829266000003</v>
      </c>
      <c r="AP987">
        <v>40.6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73.394286210000004</v>
      </c>
      <c r="C988">
        <v>74.493792184</v>
      </c>
      <c r="D988">
        <v>86.669086477999997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122.570102142</v>
      </c>
      <c r="O988">
        <v>49.204100341999997</v>
      </c>
      <c r="P988"/>
      <c r="Q988">
        <v>102.70855904699999</v>
      </c>
      <c r="R988">
        <v>111.939067174</v>
      </c>
      <c r="S988">
        <v>95.434961147999999</v>
      </c>
      <c r="T988">
        <v>103.78493102199999</v>
      </c>
      <c r="U988"/>
      <c r="V988">
        <v>142.13417679400001</v>
      </c>
      <c r="W988">
        <v>58.904908742000003</v>
      </c>
      <c r="X988">
        <v>43.803564158</v>
      </c>
      <c r="Y988"/>
      <c r="Z988">
        <v>50.687624091000004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98.591784017999998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87.249612623000004</v>
      </c>
      <c r="AM988">
        <v>48.3</v>
      </c>
      <c r="AN988">
        <v>133.86991228400001</v>
      </c>
      <c r="AO988">
        <v>58.142132977999999</v>
      </c>
      <c r="AP988">
        <v>42.2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72.127411300000006</v>
      </c>
      <c r="C989">
        <v>73.093908841000001</v>
      </c>
      <c r="D989">
        <v>86.370681521999998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121.445101204</v>
      </c>
      <c r="O989">
        <v>46.703891990999999</v>
      </c>
      <c r="P989"/>
      <c r="Q989">
        <v>98.308192348999995</v>
      </c>
      <c r="R989">
        <v>110.10908242399999</v>
      </c>
      <c r="S989">
        <v>94.790262358000007</v>
      </c>
      <c r="T989">
        <v>103.254333215</v>
      </c>
      <c r="U989"/>
      <c r="V989">
        <v>140.336274347</v>
      </c>
      <c r="W989">
        <v>61.005083757000001</v>
      </c>
      <c r="X989">
        <v>43.933320770999998</v>
      </c>
      <c r="Y989"/>
      <c r="Z989">
        <v>50.806469634000003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93.392217314999996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86.581395369000006</v>
      </c>
      <c r="AM989">
        <v>47.7</v>
      </c>
      <c r="AN989">
        <v>129.134552098</v>
      </c>
      <c r="AO989">
        <v>58.151126341000001</v>
      </c>
      <c r="AP989">
        <v>41.2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72.465244609999999</v>
      </c>
      <c r="C990">
        <v>75.793683860000002</v>
      </c>
      <c r="D990">
        <v>87.037704364000007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123.08410257</v>
      </c>
      <c r="O990">
        <v>49.104092008000002</v>
      </c>
      <c r="P990"/>
      <c r="Q990">
        <v>99.008250688000004</v>
      </c>
      <c r="R990">
        <v>110.949075424</v>
      </c>
      <c r="S990">
        <v>94.313154116999996</v>
      </c>
      <c r="T990">
        <v>102.29925716299999</v>
      </c>
      <c r="U990"/>
      <c r="V990">
        <v>144.33161311800001</v>
      </c>
      <c r="W990">
        <v>62.105175430999999</v>
      </c>
      <c r="X990">
        <v>43.814418171</v>
      </c>
      <c r="Y990"/>
      <c r="Z990">
        <v>45.101883569999998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96.391967335999993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86.413523803000004</v>
      </c>
      <c r="AM990">
        <v>48</v>
      </c>
      <c r="AN990">
        <v>133.22999874499999</v>
      </c>
      <c r="AO990">
        <v>60.546987645999998</v>
      </c>
      <c r="AP990">
        <v>42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72.549702940000003</v>
      </c>
      <c r="C991">
        <v>76.793600533000003</v>
      </c>
      <c r="D991">
        <v>85.958180553000005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123.461102884</v>
      </c>
      <c r="O991">
        <v>48.204017000999997</v>
      </c>
      <c r="P991"/>
      <c r="Q991">
        <v>99.008250688000004</v>
      </c>
      <c r="R991">
        <v>110.979075174</v>
      </c>
      <c r="S991">
        <v>93.920381973999994</v>
      </c>
      <c r="T991">
        <v>102.40537672400001</v>
      </c>
      <c r="U991"/>
      <c r="V991">
        <v>141.734642917</v>
      </c>
      <c r="W991">
        <v>59.204933744000002</v>
      </c>
      <c r="X991">
        <v>44.039439250999997</v>
      </c>
      <c r="Y991"/>
      <c r="Z991">
        <v>49.618014203999998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96.491959003000005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86.217727554999996</v>
      </c>
      <c r="AM991">
        <v>47.1</v>
      </c>
      <c r="AN991">
        <v>132.97403333</v>
      </c>
      <c r="AO991">
        <v>59.952002180999997</v>
      </c>
      <c r="AP991">
        <v>43.4</v>
      </c>
      <c r="AQ991">
        <v>81.024054585000002</v>
      </c>
      <c r="AR991">
        <v>99.691692359000001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73.225369549999996</v>
      </c>
      <c r="C992">
        <v>72.493958836999994</v>
      </c>
      <c r="D992">
        <v>85.747541760999994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121.630101358</v>
      </c>
      <c r="O992">
        <v>49.504125344000002</v>
      </c>
      <c r="P992"/>
      <c r="Q992">
        <v>96.908075672999999</v>
      </c>
      <c r="R992">
        <v>109.429088091</v>
      </c>
      <c r="S992">
        <v>92.751457763000005</v>
      </c>
      <c r="T992">
        <v>101.662539795</v>
      </c>
      <c r="U992"/>
      <c r="V992">
        <v>141.035458632</v>
      </c>
      <c r="W992">
        <v>58.904908742000003</v>
      </c>
      <c r="X992">
        <v>43.743223602999997</v>
      </c>
      <c r="Y992"/>
      <c r="Z992">
        <v>47.003412257999997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97.791850679000007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85.262273625000006</v>
      </c>
      <c r="AM992">
        <v>47.3</v>
      </c>
      <c r="AN992">
        <v>128.622621267</v>
      </c>
      <c r="AO992">
        <v>59.859029303</v>
      </c>
      <c r="AP992">
        <v>42.1</v>
      </c>
      <c r="AQ992">
        <v>81.770820064999995</v>
      </c>
      <c r="AR992">
        <v>99.391717357000005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73.47874453</v>
      </c>
      <c r="C993">
        <v>75.893675526999999</v>
      </c>
      <c r="D993">
        <v>85.765094993000005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125.309104424</v>
      </c>
      <c r="O993">
        <v>49.104092008000002</v>
      </c>
      <c r="P993"/>
      <c r="Q993">
        <v>100.80840070000001</v>
      </c>
      <c r="R993">
        <v>112.139065508</v>
      </c>
      <c r="S993">
        <v>93.148394233000005</v>
      </c>
      <c r="T993">
        <v>103.042094093</v>
      </c>
      <c r="U993"/>
      <c r="V993">
        <v>143.133011487</v>
      </c>
      <c r="W993">
        <v>62.105175430999999</v>
      </c>
      <c r="X993">
        <v>44.149365306999997</v>
      </c>
      <c r="Y993"/>
      <c r="Z993">
        <v>49.618014203999998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96.191984000999994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85.982674911000004</v>
      </c>
      <c r="AM993">
        <v>48.8</v>
      </c>
      <c r="AN993">
        <v>131.82218896000001</v>
      </c>
      <c r="AO993">
        <v>59.536025127999999</v>
      </c>
      <c r="AP993">
        <v>42.2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72.971994570000007</v>
      </c>
      <c r="C994">
        <v>74.793767185999997</v>
      </c>
      <c r="D994">
        <v>84.123867735000005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122.869102391</v>
      </c>
      <c r="O994">
        <v>48.504042003999999</v>
      </c>
      <c r="P994"/>
      <c r="Q994">
        <v>100.108342362</v>
      </c>
      <c r="R994">
        <v>110.479079341</v>
      </c>
      <c r="S994">
        <v>92.088720871000007</v>
      </c>
      <c r="T994">
        <v>101.556420233</v>
      </c>
      <c r="U994"/>
      <c r="V994">
        <v>141.23522557000001</v>
      </c>
      <c r="W994">
        <v>58.404867072000002</v>
      </c>
      <c r="X994">
        <v>44.262537612000003</v>
      </c>
      <c r="Y994"/>
      <c r="Z994">
        <v>48.845518175000002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95.892008998999998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85.116139559000004</v>
      </c>
      <c r="AM994">
        <v>47.7</v>
      </c>
      <c r="AN994">
        <v>132.462102499</v>
      </c>
      <c r="AO994">
        <v>60.221460145999998</v>
      </c>
      <c r="AP994">
        <v>42.5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73.985494500000001</v>
      </c>
      <c r="C995">
        <v>73.193900507999999</v>
      </c>
      <c r="D995">
        <v>82.193012138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94.092158987000005</v>
      </c>
      <c r="N995">
        <v>121.913101594</v>
      </c>
      <c r="O995">
        <v>50.204183682</v>
      </c>
      <c r="P995"/>
      <c r="Q995">
        <v>99.208267355999993</v>
      </c>
      <c r="R995">
        <v>109.719085674</v>
      </c>
      <c r="S995">
        <v>91.668582295999997</v>
      </c>
      <c r="T995">
        <v>100.919702865</v>
      </c>
      <c r="U995"/>
      <c r="V995">
        <v>142.63359414000001</v>
      </c>
      <c r="W995">
        <v>61.905158763000003</v>
      </c>
      <c r="X995">
        <v>44.421507808999998</v>
      </c>
      <c r="Y995"/>
      <c r="Z995">
        <v>46.943989487000003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96.091992333999997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84.558230433000006</v>
      </c>
      <c r="AM995">
        <v>47.8</v>
      </c>
      <c r="AN995">
        <v>133.22999874499999</v>
      </c>
      <c r="AO995">
        <v>60.798820837999997</v>
      </c>
      <c r="AP995">
        <v>42.4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71.958494639999998</v>
      </c>
      <c r="C996">
        <v>73.093908841000001</v>
      </c>
      <c r="D996">
        <v>83.149663320000002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119.843099869</v>
      </c>
      <c r="O996">
        <v>51.904325360000001</v>
      </c>
      <c r="P996"/>
      <c r="Q996">
        <v>99.208267355999993</v>
      </c>
      <c r="R996">
        <v>108.489095924</v>
      </c>
      <c r="S996">
        <v>90.863574076999996</v>
      </c>
      <c r="T996">
        <v>100.707463742</v>
      </c>
      <c r="U996"/>
      <c r="V996">
        <v>144.631263526</v>
      </c>
      <c r="W996">
        <v>59.804983749000002</v>
      </c>
      <c r="X996">
        <v>44.878170308999998</v>
      </c>
      <c r="Y996"/>
      <c r="Z996">
        <v>47.835331058999998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96.691942338000004</v>
      </c>
      <c r="AG996">
        <v>65.900000000000006</v>
      </c>
      <c r="AH996">
        <v>90.667005222</v>
      </c>
      <c r="AI996">
        <v>94.030827541999997</v>
      </c>
      <c r="AJ996">
        <v>122.304111715</v>
      </c>
      <c r="AK996"/>
      <c r="AL996">
        <v>84.189656240999994</v>
      </c>
      <c r="AM996">
        <v>47.2</v>
      </c>
      <c r="AN996">
        <v>134.76579123799999</v>
      </c>
      <c r="AO996">
        <v>61.38086809</v>
      </c>
      <c r="AP996">
        <v>41.4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72.634161259999999</v>
      </c>
      <c r="C997">
        <v>72.393967169000007</v>
      </c>
      <c r="D997">
        <v>83.395408578000001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119.84209986800001</v>
      </c>
      <c r="O997">
        <v>52.704392032999998</v>
      </c>
      <c r="P997"/>
      <c r="Q997">
        <v>95.407950662999994</v>
      </c>
      <c r="R997">
        <v>109.179090174</v>
      </c>
      <c r="S997">
        <v>91.142414133000003</v>
      </c>
      <c r="T997">
        <v>101.02582242699999</v>
      </c>
      <c r="U997"/>
      <c r="V997">
        <v>132.64524721199999</v>
      </c>
      <c r="W997">
        <v>59.504958747000003</v>
      </c>
      <c r="X997">
        <v>44.919179409999998</v>
      </c>
      <c r="Y997"/>
      <c r="Z997">
        <v>52.529730008000001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98.291809016000002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84.317374193999996</v>
      </c>
      <c r="AM997">
        <v>49.1</v>
      </c>
      <c r="AN997">
        <v>132.84605062200001</v>
      </c>
      <c r="AO997">
        <v>59.579520516000002</v>
      </c>
      <c r="AP997">
        <v>41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72.380786279999995</v>
      </c>
      <c r="C998">
        <v>73.693858844999994</v>
      </c>
      <c r="D998">
        <v>85.549132947999993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121.074100895</v>
      </c>
      <c r="O998">
        <v>51.204267022000003</v>
      </c>
      <c r="P998"/>
      <c r="Q998">
        <v>98.508209016999999</v>
      </c>
      <c r="R998">
        <v>109.169090258</v>
      </c>
      <c r="S998">
        <v>91.523769694999999</v>
      </c>
      <c r="T998">
        <v>101.450300672</v>
      </c>
      <c r="U998"/>
      <c r="V998">
        <v>141.23522557000001</v>
      </c>
      <c r="W998">
        <v>59.704975415</v>
      </c>
      <c r="X998">
        <v>44.832168041000003</v>
      </c>
      <c r="Y998"/>
      <c r="Z998">
        <v>53.242803266000003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97.991834014000005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84.664180861999995</v>
      </c>
      <c r="AM998">
        <v>48.1</v>
      </c>
      <c r="AN998">
        <v>130.15841376</v>
      </c>
      <c r="AO998">
        <v>60.371529676000002</v>
      </c>
      <c r="AP998">
        <v>41.5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72.887536240000003</v>
      </c>
      <c r="C999">
        <v>73.493875509999995</v>
      </c>
      <c r="D999">
        <v>88.301679053000001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121.74010145</v>
      </c>
      <c r="O999">
        <v>50.904242019999998</v>
      </c>
      <c r="P999"/>
      <c r="Q999">
        <v>97.408117343000001</v>
      </c>
      <c r="R999">
        <v>109.57908684100001</v>
      </c>
      <c r="S999">
        <v>92.020053953000001</v>
      </c>
      <c r="T999">
        <v>102.617615847</v>
      </c>
      <c r="U999"/>
      <c r="V999">
        <v>145.03079740300001</v>
      </c>
      <c r="W999">
        <v>63.205267106000001</v>
      </c>
      <c r="X999">
        <v>45.090810783999999</v>
      </c>
      <c r="Y999"/>
      <c r="Z999">
        <v>50.806469634000003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99.091742354999994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85.137430461999998</v>
      </c>
      <c r="AM999">
        <v>47.9</v>
      </c>
      <c r="AN999">
        <v>128.110690436</v>
      </c>
      <c r="AO999">
        <v>60.379832661999998</v>
      </c>
      <c r="AP999">
        <v>43.3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71.958494639999998</v>
      </c>
      <c r="C1000">
        <v>75.693692192</v>
      </c>
      <c r="D1000">
        <v>87.861271676000001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121.429101191</v>
      </c>
      <c r="O1000">
        <v>50.604217018</v>
      </c>
      <c r="P1000"/>
      <c r="Q1000">
        <v>102.508542379</v>
      </c>
      <c r="R1000">
        <v>110.099082508</v>
      </c>
      <c r="S1000">
        <v>92.700862775999994</v>
      </c>
      <c r="T1000">
        <v>105.801202688</v>
      </c>
      <c r="U1000"/>
      <c r="V1000">
        <v>142.63359414000001</v>
      </c>
      <c r="W1000">
        <v>62.505208766999999</v>
      </c>
      <c r="X1000">
        <v>45.362218734999999</v>
      </c>
      <c r="Y1000"/>
      <c r="Z1000">
        <v>55.679136898000003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97.091909008000002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85.818724660000001</v>
      </c>
      <c r="AM1000">
        <v>48</v>
      </c>
      <c r="AN1000">
        <v>132.84605062200001</v>
      </c>
      <c r="AO1000">
        <v>60.347940422999997</v>
      </c>
      <c r="AP1000">
        <v>42.2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74.914536089999999</v>
      </c>
      <c r="C1001">
        <v>75.093742187999993</v>
      </c>
      <c r="D1001">
        <v>87.641067988000003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122.47710206399999</v>
      </c>
      <c r="O1001">
        <v>52.904408701000001</v>
      </c>
      <c r="P1001"/>
      <c r="Q1001">
        <v>100.408367364</v>
      </c>
      <c r="R1001">
        <v>110.77907684100001</v>
      </c>
      <c r="S1001">
        <v>92.561903595000004</v>
      </c>
      <c r="T1001">
        <v>102.82985497</v>
      </c>
      <c r="U1001"/>
      <c r="V1001">
        <v>144.83103046400001</v>
      </c>
      <c r="W1001">
        <v>62.305192099000003</v>
      </c>
      <c r="X1001">
        <v>45.903366366999997</v>
      </c>
      <c r="Y1001"/>
      <c r="Z1001">
        <v>52.529730008000001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99.991667360999998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85.973385010000001</v>
      </c>
      <c r="AM1001">
        <v>46.8</v>
      </c>
      <c r="AN1001">
        <v>135.27772206899999</v>
      </c>
      <c r="AO1001">
        <v>60.413979206</v>
      </c>
      <c r="AP1001">
        <v>43.6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74.154411150000001</v>
      </c>
      <c r="C1002">
        <v>75.893675526999999</v>
      </c>
      <c r="D1002">
        <v>87.090558767000005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121.42810119000001</v>
      </c>
      <c r="O1002">
        <v>53.904492040999997</v>
      </c>
      <c r="P1002"/>
      <c r="Q1002">
        <v>100.608384032</v>
      </c>
      <c r="R1002">
        <v>109.81908484100001</v>
      </c>
      <c r="S1002">
        <v>93.728959352999993</v>
      </c>
      <c r="T1002">
        <v>105.801202688</v>
      </c>
      <c r="U1002"/>
      <c r="V1002">
        <v>139.03778924599999</v>
      </c>
      <c r="W1002">
        <v>61.205100424999998</v>
      </c>
      <c r="X1002">
        <v>45.699662326000002</v>
      </c>
      <c r="Y1002"/>
      <c r="Z1002">
        <v>55.263177497000001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100.7916007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86.638507266000005</v>
      </c>
      <c r="AM1002">
        <v>47.2</v>
      </c>
      <c r="AN1002">
        <v>131.950171668</v>
      </c>
      <c r="AO1002">
        <v>59.879773606999997</v>
      </c>
      <c r="AP1002">
        <v>44.4</v>
      </c>
      <c r="AQ1002">
        <v>81.864165749999998</v>
      </c>
      <c r="AR1002">
        <v>100.891592367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75.083452739999998</v>
      </c>
      <c r="C1003">
        <v>74.593783850999998</v>
      </c>
      <c r="D1003">
        <v>87.420864299000002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121.423101186</v>
      </c>
      <c r="O1003">
        <v>52.804400367</v>
      </c>
      <c r="P1003"/>
      <c r="Q1003">
        <v>103.00858404900001</v>
      </c>
      <c r="R1003">
        <v>109.649086258</v>
      </c>
      <c r="S1003">
        <v>93.670830378999995</v>
      </c>
      <c r="T1003">
        <v>100.707463742</v>
      </c>
      <c r="U1003"/>
      <c r="V1003">
        <v>141.63475944699999</v>
      </c>
      <c r="W1003">
        <v>62.105175430999999</v>
      </c>
      <c r="X1003">
        <v>46.105457948999998</v>
      </c>
      <c r="Y1003"/>
      <c r="Z1003">
        <v>56.629901242000003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101.49154237099999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86.623636818999998</v>
      </c>
      <c r="AM1003">
        <v>48.2</v>
      </c>
      <c r="AN1003">
        <v>132.462102499</v>
      </c>
      <c r="AO1003">
        <v>61.188699577000001</v>
      </c>
      <c r="AP1003">
        <v>45.6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73.732119510000004</v>
      </c>
      <c r="C1004">
        <v>74.093825515000006</v>
      </c>
      <c r="D1004">
        <v>87.751169832000002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121.995101663</v>
      </c>
      <c r="O1004">
        <v>53.104425368999998</v>
      </c>
      <c r="P1004"/>
      <c r="Q1004">
        <v>101.508459038</v>
      </c>
      <c r="R1004">
        <v>108.519095674</v>
      </c>
      <c r="S1004">
        <v>93.795229504999995</v>
      </c>
      <c r="T1004">
        <v>104.315528829</v>
      </c>
      <c r="U1004"/>
      <c r="V1004">
        <v>141.734642917</v>
      </c>
      <c r="W1004">
        <v>63.205267106000001</v>
      </c>
      <c r="X1004">
        <v>46.658908205000003</v>
      </c>
      <c r="Y1004"/>
      <c r="Z1004">
        <v>53.421071581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99.091742354999994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86.838377313999999</v>
      </c>
      <c r="AM1004">
        <v>48.8</v>
      </c>
      <c r="AN1004">
        <v>132.97403333</v>
      </c>
      <c r="AO1004">
        <v>62.196424374999999</v>
      </c>
      <c r="AP1004">
        <v>45.6</v>
      </c>
      <c r="AQ1004">
        <v>83.264351026</v>
      </c>
      <c r="AR1004">
        <v>99.991667360999998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71.789577989999998</v>
      </c>
      <c r="C1005">
        <v>75.393717190000004</v>
      </c>
      <c r="D1005">
        <v>86.540049546000006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122.84110236799999</v>
      </c>
      <c r="O1005">
        <v>54.904575381000001</v>
      </c>
      <c r="P1005"/>
      <c r="Q1005">
        <v>101.208434036</v>
      </c>
      <c r="R1005">
        <v>110.55907867400001</v>
      </c>
      <c r="S1005">
        <v>94.011524924</v>
      </c>
      <c r="T1005">
        <v>102.935974531</v>
      </c>
      <c r="U1005"/>
      <c r="V1005">
        <v>139.33743965400001</v>
      </c>
      <c r="W1005">
        <v>62.205183765000001</v>
      </c>
      <c r="X1005">
        <v>46.956991453000001</v>
      </c>
      <c r="Y1005"/>
      <c r="Z1005">
        <v>52.945689409000003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99.591700692000003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87.003969321</v>
      </c>
      <c r="AM1005">
        <v>49.4</v>
      </c>
      <c r="AN1005">
        <v>129.646482929</v>
      </c>
      <c r="AO1005">
        <v>62.900795543999998</v>
      </c>
      <c r="AP1005">
        <v>46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74.323327809999995</v>
      </c>
      <c r="C1006">
        <v>75.293725523000006</v>
      </c>
      <c r="D1006">
        <v>87.751169832000002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123.140102617</v>
      </c>
      <c r="O1006">
        <v>55.204600382999999</v>
      </c>
      <c r="P1006"/>
      <c r="Q1006">
        <v>100.908409034</v>
      </c>
      <c r="R1006">
        <v>109.169090258</v>
      </c>
      <c r="S1006">
        <v>94.135712689000002</v>
      </c>
      <c r="T1006">
        <v>104.42164839100001</v>
      </c>
      <c r="U1006"/>
      <c r="V1006">
        <v>139.437323123</v>
      </c>
      <c r="W1006">
        <v>63.605300442000001</v>
      </c>
      <c r="X1006">
        <v>46.82147689</v>
      </c>
      <c r="Y1006"/>
      <c r="Z1006">
        <v>54.847218097000003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100.991584035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87.126415178000002</v>
      </c>
      <c r="AM1006">
        <v>49.6</v>
      </c>
      <c r="AN1006">
        <v>130.54236188300001</v>
      </c>
      <c r="AO1006">
        <v>62.477792141999998</v>
      </c>
      <c r="AP1006">
        <v>45.6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73.394286210000004</v>
      </c>
      <c r="C1007">
        <v>76.393633863999995</v>
      </c>
      <c r="D1007">
        <v>88.301679053000001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123.878103232</v>
      </c>
      <c r="O1007">
        <v>56.604717059999999</v>
      </c>
      <c r="P1007"/>
      <c r="Q1007">
        <v>102.608550713</v>
      </c>
      <c r="R1007">
        <v>108.299097508</v>
      </c>
      <c r="S1007">
        <v>93.728795704000007</v>
      </c>
      <c r="T1007">
        <v>102.617615847</v>
      </c>
      <c r="U1007"/>
      <c r="V1007">
        <v>143.133011487</v>
      </c>
      <c r="W1007">
        <v>60.905075423</v>
      </c>
      <c r="X1007">
        <v>47.312291485999999</v>
      </c>
      <c r="Y1007"/>
      <c r="Z1007">
        <v>52.826843865999997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107.291059078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86.977060148999996</v>
      </c>
      <c r="AM1007">
        <v>49.2</v>
      </c>
      <c r="AN1007">
        <v>132.71806791399999</v>
      </c>
      <c r="AO1007">
        <v>62.824448500999999</v>
      </c>
      <c r="AP1007">
        <v>45.7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73.563202860000004</v>
      </c>
      <c r="C1008">
        <v>77.193567203000001</v>
      </c>
      <c r="D1008">
        <v>88.301679053000001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123.445102871</v>
      </c>
      <c r="O1008">
        <v>56.004667056000002</v>
      </c>
      <c r="P1008"/>
      <c r="Q1008">
        <v>103.80865072100001</v>
      </c>
      <c r="R1008">
        <v>109.34908875799999</v>
      </c>
      <c r="S1008">
        <v>94.328697649999995</v>
      </c>
      <c r="T1008">
        <v>103.46657233800001</v>
      </c>
      <c r="U1008"/>
      <c r="V1008">
        <v>143.232894956</v>
      </c>
      <c r="W1008">
        <v>63.805317109999997</v>
      </c>
      <c r="X1008">
        <v>46.971018112000003</v>
      </c>
      <c r="Y1008"/>
      <c r="Z1008">
        <v>53.777608209999997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105.291225731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87.423546002999998</v>
      </c>
      <c r="AM1008">
        <v>50.8</v>
      </c>
      <c r="AN1008">
        <v>128.49463855900001</v>
      </c>
      <c r="AO1008">
        <v>62.091622000000001</v>
      </c>
      <c r="AP1008">
        <v>47.7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73.47874453</v>
      </c>
      <c r="C1009">
        <v>73.493875509999995</v>
      </c>
      <c r="D1009">
        <v>87.641067988000003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122.675102229</v>
      </c>
      <c r="O1009">
        <v>56.104675389999997</v>
      </c>
      <c r="P1009"/>
      <c r="Q1009">
        <v>100.00833402799999</v>
      </c>
      <c r="R1009">
        <v>106.76911025699999</v>
      </c>
      <c r="S1009">
        <v>93.693650266000006</v>
      </c>
      <c r="T1009">
        <v>104.42164839100001</v>
      </c>
      <c r="U1009"/>
      <c r="V1009">
        <v>143.133011487</v>
      </c>
      <c r="W1009">
        <v>64.705392115999999</v>
      </c>
      <c r="X1009">
        <v>47.510751059</v>
      </c>
      <c r="Y1009"/>
      <c r="Z1009">
        <v>48.964363718000001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103.09140904900001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87.029815686000006</v>
      </c>
      <c r="AM1009">
        <v>50.5</v>
      </c>
      <c r="AN1009">
        <v>130.41437917499999</v>
      </c>
      <c r="AO1009">
        <v>62.068412874000003</v>
      </c>
      <c r="AP1009">
        <v>47.9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77.532744230000006</v>
      </c>
      <c r="C1010">
        <v>76.093658861999998</v>
      </c>
      <c r="D1010">
        <v>87.751169832000002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123.616103013</v>
      </c>
      <c r="O1010">
        <v>57.304775397999997</v>
      </c>
      <c r="P1010"/>
      <c r="Q1010">
        <v>99.808317360000004</v>
      </c>
      <c r="R1010">
        <v>108.969091924</v>
      </c>
      <c r="S1010">
        <v>94.611656714999995</v>
      </c>
      <c r="T1010">
        <v>104.527767952</v>
      </c>
      <c r="U1010"/>
      <c r="V1010">
        <v>142.234060263</v>
      </c>
      <c r="W1010">
        <v>63.605300442000001</v>
      </c>
      <c r="X1010">
        <v>47.778820344000003</v>
      </c>
      <c r="Y1010"/>
      <c r="Z1010">
        <v>53.123957722999997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104.891259062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87.760032675999994</v>
      </c>
      <c r="AM1010">
        <v>49.5</v>
      </c>
      <c r="AN1010">
        <v>129.774465636</v>
      </c>
      <c r="AO1010">
        <v>63.856492119000002</v>
      </c>
      <c r="AP1010">
        <v>49.5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76.688160960000005</v>
      </c>
      <c r="C1011">
        <v>75.993667193999997</v>
      </c>
      <c r="D1011">
        <v>87.751169832000002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124.027103356</v>
      </c>
      <c r="O1011">
        <v>58.404867072000002</v>
      </c>
      <c r="P1011"/>
      <c r="Q1011">
        <v>102.408534045</v>
      </c>
      <c r="R1011">
        <v>109.959083674</v>
      </c>
      <c r="S1011">
        <v>94.626609916000007</v>
      </c>
      <c r="T1011">
        <v>106.544039618</v>
      </c>
      <c r="U1011"/>
      <c r="V1011">
        <v>139.637090062</v>
      </c>
      <c r="W1011">
        <v>63.305275440000003</v>
      </c>
      <c r="X1011">
        <v>48.392740676999999</v>
      </c>
      <c r="Y1011"/>
      <c r="Z1011">
        <v>55.263177497000001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106.09115907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87.862345073</v>
      </c>
      <c r="AM1011">
        <v>49.9</v>
      </c>
      <c r="AN1011">
        <v>133.86991228400001</v>
      </c>
      <c r="AO1011">
        <v>65.461186823999995</v>
      </c>
      <c r="AP1011">
        <v>49.7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76.941535939999994</v>
      </c>
      <c r="C1012">
        <v>74.993750520999996</v>
      </c>
      <c r="D1012">
        <v>87.861271676000001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123.640103033</v>
      </c>
      <c r="O1012">
        <v>58.204850403999998</v>
      </c>
      <c r="P1012"/>
      <c r="Q1012">
        <v>99.108259021999999</v>
      </c>
      <c r="R1012">
        <v>109.089090924</v>
      </c>
      <c r="S1012">
        <v>94.571371170000006</v>
      </c>
      <c r="T1012">
        <v>106.756278741</v>
      </c>
      <c r="U1012"/>
      <c r="V1012">
        <v>140.336274347</v>
      </c>
      <c r="W1012">
        <v>65.005417117999997</v>
      </c>
      <c r="X1012">
        <v>47.995286759999999</v>
      </c>
      <c r="Y1012"/>
      <c r="Z1012">
        <v>54.668949781999999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105.59120073299999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87.807649088000005</v>
      </c>
      <c r="AM1012">
        <v>50.6</v>
      </c>
      <c r="AN1012">
        <v>127.726742313</v>
      </c>
      <c r="AO1012">
        <v>66.644990397000001</v>
      </c>
      <c r="AP1012">
        <v>50.1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76.603702630000001</v>
      </c>
      <c r="C1013">
        <v>76.993583868000002</v>
      </c>
      <c r="D1013">
        <v>87.420864299000002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123.95910329900001</v>
      </c>
      <c r="O1013">
        <v>59.604967080999998</v>
      </c>
      <c r="P1013"/>
      <c r="Q1013">
        <v>102.908575715</v>
      </c>
      <c r="R1013">
        <v>109.12909059099999</v>
      </c>
      <c r="S1013">
        <v>94.072754286999995</v>
      </c>
      <c r="T1013">
        <v>106.01344181100001</v>
      </c>
      <c r="U1013"/>
      <c r="V1013">
        <v>142.33394373199999</v>
      </c>
      <c r="W1013">
        <v>64.305358780000006</v>
      </c>
      <c r="X1013">
        <v>48.099494295</v>
      </c>
      <c r="Y1013"/>
      <c r="Z1013">
        <v>54.371835924999999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107.791017415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87.413949653000003</v>
      </c>
      <c r="AM1013">
        <v>50.7</v>
      </c>
      <c r="AN1013">
        <v>131.310258129</v>
      </c>
      <c r="AO1013">
        <v>66.926748989999993</v>
      </c>
      <c r="AP1013">
        <v>50.6</v>
      </c>
      <c r="AQ1013">
        <v>82.330894174999997</v>
      </c>
      <c r="AR1013">
        <v>103.591367386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75.167911070000002</v>
      </c>
      <c r="C1014">
        <v>74.193817182000004</v>
      </c>
      <c r="D1014">
        <v>85.659234792000007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122.917102431</v>
      </c>
      <c r="O1014">
        <v>58.204850403999998</v>
      </c>
      <c r="P1014"/>
      <c r="Q1014">
        <v>99.308275690000002</v>
      </c>
      <c r="R1014">
        <v>106.539112174</v>
      </c>
      <c r="S1014">
        <v>93.769125871</v>
      </c>
      <c r="T1014">
        <v>105.270604882</v>
      </c>
      <c r="U1014"/>
      <c r="V1014">
        <v>142.63359414000001</v>
      </c>
      <c r="W1014">
        <v>64.005333777999994</v>
      </c>
      <c r="X1014">
        <v>48.789607255999996</v>
      </c>
      <c r="Y1014"/>
      <c r="Z1014">
        <v>54.966063640000002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105.191234064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87.090024886999998</v>
      </c>
      <c r="AM1014">
        <v>51.6</v>
      </c>
      <c r="AN1014">
        <v>130.798327298</v>
      </c>
      <c r="AO1014">
        <v>66.802561119999993</v>
      </c>
      <c r="AP1014">
        <v>50.4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76.265869330000001</v>
      </c>
      <c r="C1015">
        <v>75.593700525000003</v>
      </c>
      <c r="D1015">
        <v>86.099642169000006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123.339102783</v>
      </c>
      <c r="O1015">
        <v>58.704892074</v>
      </c>
      <c r="P1015"/>
      <c r="Q1015">
        <v>100.30835903000001</v>
      </c>
      <c r="R1015">
        <v>106.26911442399999</v>
      </c>
      <c r="S1015">
        <v>93.729703677000003</v>
      </c>
      <c r="T1015">
        <v>106.437920057</v>
      </c>
      <c r="U1015"/>
      <c r="V1015">
        <v>143.932079241</v>
      </c>
      <c r="W1015">
        <v>66.005500458</v>
      </c>
      <c r="X1015">
        <v>48.958360048999999</v>
      </c>
      <c r="Y1015"/>
      <c r="Z1015">
        <v>55.144331954000002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101.69152570599999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87.353269244000003</v>
      </c>
      <c r="AM1015">
        <v>51.9</v>
      </c>
      <c r="AN1015">
        <v>129.262534805</v>
      </c>
      <c r="AO1015">
        <v>66.756338151999998</v>
      </c>
      <c r="AP1015">
        <v>52.1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76.265869330000001</v>
      </c>
      <c r="C1016">
        <v>77.793517206999994</v>
      </c>
      <c r="D1016">
        <v>85.218827415000007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123.703103086</v>
      </c>
      <c r="O1016">
        <v>59.404950413000002</v>
      </c>
      <c r="P1016"/>
      <c r="Q1016">
        <v>101.708475706</v>
      </c>
      <c r="R1016">
        <v>108.15909867400001</v>
      </c>
      <c r="S1016">
        <v>94.570872944000001</v>
      </c>
      <c r="T1016">
        <v>106.756278741</v>
      </c>
      <c r="U1016"/>
      <c r="V1016">
        <v>143.732312302</v>
      </c>
      <c r="W1016">
        <v>66.205517126000004</v>
      </c>
      <c r="X1016">
        <v>49.601401783999997</v>
      </c>
      <c r="Y1016"/>
      <c r="Z1016">
        <v>56.629901242000003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103.891342388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87.966084769999995</v>
      </c>
      <c r="AM1016">
        <v>53.9</v>
      </c>
      <c r="AN1016">
        <v>131.69420625199999</v>
      </c>
      <c r="AO1016">
        <v>67.410723164999993</v>
      </c>
      <c r="AP1016">
        <v>52.7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76.772619289999994</v>
      </c>
      <c r="C1017">
        <v>75.693692192</v>
      </c>
      <c r="D1017">
        <v>86.429947702000007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123.898103248</v>
      </c>
      <c r="O1017">
        <v>60.605050421000001</v>
      </c>
      <c r="P1017"/>
      <c r="Q1017">
        <v>101.30844236999999</v>
      </c>
      <c r="R1017">
        <v>107.68910259099999</v>
      </c>
      <c r="S1017">
        <v>93.752608457999997</v>
      </c>
      <c r="T1017">
        <v>106.650159179</v>
      </c>
      <c r="U1017"/>
      <c r="V1017">
        <v>137.04011986</v>
      </c>
      <c r="W1017">
        <v>68.405700475000003</v>
      </c>
      <c r="X1017">
        <v>49.842054519000001</v>
      </c>
      <c r="Y1017"/>
      <c r="Z1017">
        <v>59.244503188000003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108.49095908699999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87.715095140000003</v>
      </c>
      <c r="AM1017">
        <v>54</v>
      </c>
      <c r="AN1017">
        <v>129.90244834399999</v>
      </c>
      <c r="AO1017">
        <v>67.270982489000005</v>
      </c>
      <c r="AP1017">
        <v>52.5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76.350327649999997</v>
      </c>
      <c r="C1018">
        <v>75.893675526999999</v>
      </c>
      <c r="D1018">
        <v>89.512799338999997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123.19410266200001</v>
      </c>
      <c r="O1018">
        <v>61.005083757000001</v>
      </c>
      <c r="P1018"/>
      <c r="Q1018">
        <v>101.60846737200001</v>
      </c>
      <c r="R1018">
        <v>107.299105841</v>
      </c>
      <c r="S1018">
        <v>94.610598588000002</v>
      </c>
      <c r="T1018">
        <v>106.225680934</v>
      </c>
      <c r="U1018"/>
      <c r="V1018">
        <v>145.63009821899999</v>
      </c>
      <c r="W1018">
        <v>67.405617135</v>
      </c>
      <c r="X1018">
        <v>50.180273831999997</v>
      </c>
      <c r="Y1018"/>
      <c r="Z1018">
        <v>53.777608209999997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109.190900758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88.298121594999998</v>
      </c>
      <c r="AM1018">
        <v>54</v>
      </c>
      <c r="AN1018">
        <v>134.125877699</v>
      </c>
      <c r="AO1018">
        <v>68.549243043000004</v>
      </c>
      <c r="AP1018">
        <v>52.1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76.350327649999997</v>
      </c>
      <c r="C1019">
        <v>76.393633863999995</v>
      </c>
      <c r="D1019">
        <v>89.843104871999998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125.247104373</v>
      </c>
      <c r="O1019">
        <v>61.905158763000003</v>
      </c>
      <c r="P1019"/>
      <c r="Q1019">
        <v>101.508459038</v>
      </c>
      <c r="R1019">
        <v>109.899084174</v>
      </c>
      <c r="S1019">
        <v>95.554576104999995</v>
      </c>
      <c r="T1019">
        <v>107.39299610899999</v>
      </c>
      <c r="U1019"/>
      <c r="V1019">
        <v>144.73114699499999</v>
      </c>
      <c r="W1019">
        <v>68.105675473000005</v>
      </c>
      <c r="X1019">
        <v>49.981431938</v>
      </c>
      <c r="Y1019"/>
      <c r="Z1019">
        <v>61.443145733000001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108.590950754</v>
      </c>
      <c r="AG1019">
        <v>78.599999999999994</v>
      </c>
      <c r="AH1019">
        <v>91.041636885000003</v>
      </c>
      <c r="AI1019">
        <v>96.883227122999998</v>
      </c>
      <c r="AJ1019">
        <v>121.024049651</v>
      </c>
      <c r="AK1019"/>
      <c r="AL1019">
        <v>89.288205583999996</v>
      </c>
      <c r="AM1019">
        <v>55.2</v>
      </c>
      <c r="AN1019">
        <v>131.05429271400001</v>
      </c>
      <c r="AO1019">
        <v>68.349429205000007</v>
      </c>
      <c r="AP1019">
        <v>52.8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76.350327649999997</v>
      </c>
      <c r="C1020">
        <v>75.893675526999999</v>
      </c>
      <c r="D1020">
        <v>90.944123313999995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124.328103607</v>
      </c>
      <c r="O1020">
        <v>62.705225435000003</v>
      </c>
      <c r="P1020"/>
      <c r="Q1020">
        <v>102.908575715</v>
      </c>
      <c r="R1020">
        <v>107.759102007</v>
      </c>
      <c r="S1020">
        <v>95.872855573999999</v>
      </c>
      <c r="T1020">
        <v>106.225680934</v>
      </c>
      <c r="U1020"/>
      <c r="V1020">
        <v>141.734642917</v>
      </c>
      <c r="W1020">
        <v>69.005750479</v>
      </c>
      <c r="X1020">
        <v>51.158268775000003</v>
      </c>
      <c r="Y1020"/>
      <c r="Z1020">
        <v>61.443145733000001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107.491042413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89.456802182000004</v>
      </c>
      <c r="AM1020">
        <v>55.5</v>
      </c>
      <c r="AN1020">
        <v>131.82218896000001</v>
      </c>
      <c r="AO1020">
        <v>68.365296176000001</v>
      </c>
      <c r="AP1020">
        <v>54.3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77.701660889999999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123.685103071</v>
      </c>
      <c r="O1021">
        <v>62.305192099000003</v>
      </c>
      <c r="P1021"/>
      <c r="Q1021">
        <v>101.30844236999999</v>
      </c>
      <c r="R1021">
        <v>108.40909659099999</v>
      </c>
      <c r="S1021">
        <v>95.952527046</v>
      </c>
      <c r="T1021">
        <v>106.225680934</v>
      </c>
      <c r="U1021"/>
      <c r="V1021">
        <v>146.82869984999999</v>
      </c>
      <c r="W1021">
        <v>72.306025501999997</v>
      </c>
      <c r="X1021">
        <v>50.921518638999999</v>
      </c>
      <c r="Y1021"/>
      <c r="Z1021">
        <v>58.234316071999999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105.091242396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89.772834208000006</v>
      </c>
      <c r="AM1021">
        <v>56.7</v>
      </c>
      <c r="AN1021">
        <v>133.48596416000001</v>
      </c>
      <c r="AO1021">
        <v>70.012004230000002</v>
      </c>
      <c r="AP1021">
        <v>55.8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77.955035859999995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123.75510312900001</v>
      </c>
      <c r="O1022">
        <v>62.905242104000003</v>
      </c>
      <c r="P1022"/>
      <c r="Q1022">
        <v>101.80848404</v>
      </c>
      <c r="R1022">
        <v>109.089090924</v>
      </c>
      <c r="S1022">
        <v>96.326219512999998</v>
      </c>
      <c r="T1022">
        <v>107.18075698600001</v>
      </c>
      <c r="U1022"/>
      <c r="V1022">
        <v>140.93557516199999</v>
      </c>
      <c r="W1022">
        <v>69.805817150999999</v>
      </c>
      <c r="X1022">
        <v>51.659349825</v>
      </c>
      <c r="Y1022"/>
      <c r="Z1022">
        <v>55.738559668999997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108.790934089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90.098148322</v>
      </c>
      <c r="AM1022">
        <v>57.9</v>
      </c>
      <c r="AN1022">
        <v>129.84301691499999</v>
      </c>
      <c r="AO1022">
        <v>70.127044998000002</v>
      </c>
      <c r="AP1022">
        <v>51.3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78.377327500000007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124.599103833</v>
      </c>
      <c r="O1023">
        <v>62.405200432999997</v>
      </c>
      <c r="P1023"/>
      <c r="Q1023">
        <v>103.50862571899999</v>
      </c>
      <c r="R1023">
        <v>110.189081758</v>
      </c>
      <c r="S1023">
        <v>96.581644453999999</v>
      </c>
      <c r="T1023">
        <v>106.968517863</v>
      </c>
      <c r="U1023"/>
      <c r="V1023">
        <v>143.43266189400001</v>
      </c>
      <c r="W1023">
        <v>70.805900492000006</v>
      </c>
      <c r="X1023">
        <v>50.856383149999999</v>
      </c>
      <c r="Y1023"/>
      <c r="Z1023">
        <v>56.392210155999997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109.590867428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90.623990844000005</v>
      </c>
      <c r="AM1023">
        <v>58.2</v>
      </c>
      <c r="AN1023">
        <v>126.869512711</v>
      </c>
      <c r="AO1023">
        <v>70.533205033000002</v>
      </c>
      <c r="AP1023">
        <v>54.9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78.546244160000001</v>
      </c>
      <c r="C1024">
        <v>78.593450546</v>
      </c>
      <c r="D1024">
        <v>93.036058354000005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125.998104998</v>
      </c>
      <c r="O1024">
        <v>62.705225435000003</v>
      </c>
      <c r="P1024"/>
      <c r="Q1024">
        <v>103.608634053</v>
      </c>
      <c r="R1024">
        <v>109.84908459099999</v>
      </c>
      <c r="S1024">
        <v>96.248081806000002</v>
      </c>
      <c r="T1024">
        <v>108.2419526</v>
      </c>
      <c r="U1024"/>
      <c r="V1024">
        <v>147.02846678899999</v>
      </c>
      <c r="W1024">
        <v>70.405867155999999</v>
      </c>
      <c r="X1024">
        <v>51.518613424000002</v>
      </c>
      <c r="Y1024"/>
      <c r="Z1024">
        <v>57.937202214999999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113.090575785</v>
      </c>
      <c r="AG1024">
        <v>81.5</v>
      </c>
      <c r="AH1024">
        <v>95.001299349000007</v>
      </c>
      <c r="AI1024">
        <v>97.571737365999994</v>
      </c>
      <c r="AJ1024">
        <v>119.627618309</v>
      </c>
      <c r="AK1024"/>
      <c r="AL1024">
        <v>90.524357851999994</v>
      </c>
      <c r="AM1024">
        <v>59.6</v>
      </c>
      <c r="AN1024">
        <v>132.81652111899999</v>
      </c>
      <c r="AO1024">
        <v>71.048783327999999</v>
      </c>
      <c r="AP1024">
        <v>53</v>
      </c>
      <c r="AQ1024">
        <v>86.904832741000007</v>
      </c>
      <c r="AR1024">
        <v>104.691275727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79.728660730000001</v>
      </c>
      <c r="C1025">
        <v>80.493292225999994</v>
      </c>
      <c r="D1025">
        <v>93.696669419000003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125.612104677</v>
      </c>
      <c r="O1025">
        <v>64.105342112000002</v>
      </c>
      <c r="P1025"/>
      <c r="Q1025">
        <v>104.508709059</v>
      </c>
      <c r="R1025">
        <v>109.859084508</v>
      </c>
      <c r="S1025">
        <v>97.020093963999997</v>
      </c>
      <c r="T1025">
        <v>107.923593916</v>
      </c>
      <c r="U1025"/>
      <c r="V1025">
        <v>147.32811719700001</v>
      </c>
      <c r="W1025">
        <v>70.805900492000006</v>
      </c>
      <c r="X1025">
        <v>54.011918565999999</v>
      </c>
      <c r="Y1025"/>
      <c r="Z1025">
        <v>58.769121016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109.89084243000001</v>
      </c>
      <c r="AG1025">
        <v>82.5</v>
      </c>
      <c r="AH1025">
        <v>94.408334257000007</v>
      </c>
      <c r="AI1025">
        <v>96.883227122999998</v>
      </c>
      <c r="AJ1025">
        <v>117.416602017</v>
      </c>
      <c r="AK1025"/>
      <c r="AL1025">
        <v>91.198718549999995</v>
      </c>
      <c r="AM1025">
        <v>61.6</v>
      </c>
      <c r="AN1025">
        <v>131.94924906</v>
      </c>
      <c r="AO1025">
        <v>71.768530953999999</v>
      </c>
      <c r="AP1025">
        <v>52.5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80.319869019999999</v>
      </c>
      <c r="C1026">
        <v>79.193400550000007</v>
      </c>
      <c r="D1026">
        <v>94.577484173000002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107.108925744</v>
      </c>
      <c r="R1026">
        <v>109.259089508</v>
      </c>
      <c r="S1026">
        <v>97.293767064999997</v>
      </c>
      <c r="T1026">
        <v>106.331800495</v>
      </c>
      <c r="U1026"/>
      <c r="V1026">
        <v>146.82869984999999</v>
      </c>
      <c r="W1026">
        <v>70.605883824000003</v>
      </c>
      <c r="X1026">
        <v>53.609328603000002</v>
      </c>
      <c r="Y1026"/>
      <c r="Z1026">
        <v>55.797982441000002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108.49095908699999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91.432120818000001</v>
      </c>
      <c r="AM1026">
        <v>59.4</v>
      </c>
      <c r="AN1026">
        <v>130.33860094900001</v>
      </c>
      <c r="AO1026">
        <v>72.205823386000006</v>
      </c>
      <c r="AP1026">
        <v>54.5</v>
      </c>
      <c r="AQ1026">
        <v>85.317956096000003</v>
      </c>
      <c r="AR1026">
        <v>106.791100742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80.99553564</v>
      </c>
      <c r="C1027">
        <v>80.693275560000004</v>
      </c>
      <c r="D1027">
        <v>94.797687861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126.518105432</v>
      </c>
      <c r="O1027">
        <v>64.805400449999993</v>
      </c>
      <c r="P1027"/>
      <c r="Q1027">
        <v>108.40903408600001</v>
      </c>
      <c r="R1027">
        <v>110.30908075799999</v>
      </c>
      <c r="S1027">
        <v>97.026857772</v>
      </c>
      <c r="T1027">
        <v>106.01344181100001</v>
      </c>
      <c r="U1027"/>
      <c r="V1027">
        <v>144.33161311800001</v>
      </c>
      <c r="W1027">
        <v>71.205933827999999</v>
      </c>
      <c r="X1027">
        <v>53.730098660000003</v>
      </c>
      <c r="Y1027"/>
      <c r="Z1027">
        <v>57.224128956999998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115.890342471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91.215859890999994</v>
      </c>
      <c r="AM1027">
        <v>58.8</v>
      </c>
      <c r="AN1027">
        <v>129.96691292400001</v>
      </c>
      <c r="AO1027">
        <v>72.797446225000002</v>
      </c>
      <c r="AP1027">
        <v>53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81.755660579999997</v>
      </c>
      <c r="C1028">
        <v>82.593117239999998</v>
      </c>
      <c r="D1028">
        <v>95.458298927000001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126.74910562399999</v>
      </c>
      <c r="O1028">
        <v>66.205517126000004</v>
      </c>
      <c r="P1028"/>
      <c r="Q1028">
        <v>105.208767397</v>
      </c>
      <c r="R1028">
        <v>110.769076924</v>
      </c>
      <c r="S1028">
        <v>97.678916727000001</v>
      </c>
      <c r="T1028">
        <v>104.95224619699999</v>
      </c>
      <c r="U1028"/>
      <c r="V1028">
        <v>146.728816381</v>
      </c>
      <c r="W1028">
        <v>70.905908826000001</v>
      </c>
      <c r="X1028">
        <v>55.447927976999999</v>
      </c>
      <c r="Y1028"/>
      <c r="Z1028">
        <v>63.641788278999996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112.29064244600001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91.667441328999999</v>
      </c>
      <c r="AM1028">
        <v>58.7</v>
      </c>
      <c r="AN1028">
        <v>129.595224898</v>
      </c>
      <c r="AO1028">
        <v>72.624875653000004</v>
      </c>
      <c r="AP1028">
        <v>52.8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82.346868869999994</v>
      </c>
      <c r="C1029">
        <v>80.493292225999994</v>
      </c>
      <c r="D1029">
        <v>96.449215523999996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125.082104235</v>
      </c>
      <c r="O1029">
        <v>67.505625468999995</v>
      </c>
      <c r="P1029"/>
      <c r="Q1029">
        <v>108.209017418</v>
      </c>
      <c r="R1029">
        <v>106.899109174</v>
      </c>
      <c r="S1029">
        <v>96.921185378000004</v>
      </c>
      <c r="T1029">
        <v>103.678811461</v>
      </c>
      <c r="U1029"/>
      <c r="V1029">
        <v>135.54186782100001</v>
      </c>
      <c r="W1029">
        <v>70.805900492000006</v>
      </c>
      <c r="X1029">
        <v>55.799579326</v>
      </c>
      <c r="Y1029"/>
      <c r="Z1029">
        <v>50.984737948999999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111.09074243800001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90.916311187000005</v>
      </c>
      <c r="AM1029">
        <v>59.1</v>
      </c>
      <c r="AN1029">
        <v>124.01990451499999</v>
      </c>
      <c r="AO1029">
        <v>74.151109633000004</v>
      </c>
      <c r="AP1029">
        <v>53.4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83.022535489999996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127.063105886</v>
      </c>
      <c r="O1030">
        <v>67.305608801000005</v>
      </c>
      <c r="P1030"/>
      <c r="Q1030">
        <v>107.80898408199999</v>
      </c>
      <c r="R1030">
        <v>110.58907842399999</v>
      </c>
      <c r="S1030">
        <v>97.303836509000007</v>
      </c>
      <c r="T1030">
        <v>103.46657233800001</v>
      </c>
      <c r="U1030"/>
      <c r="V1030">
        <v>144.631263526</v>
      </c>
      <c r="W1030">
        <v>71.405950496000003</v>
      </c>
      <c r="X1030">
        <v>56.722293219999997</v>
      </c>
      <c r="Y1030"/>
      <c r="Z1030">
        <v>57.105283413999999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112.29064244600001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91.477282834999997</v>
      </c>
      <c r="AM1030">
        <v>59.3</v>
      </c>
      <c r="AN1030">
        <v>123.27652846399999</v>
      </c>
      <c r="AO1030">
        <v>72.397356137000003</v>
      </c>
      <c r="AP1030">
        <v>53.6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83.275910469999999</v>
      </c>
      <c r="C1031">
        <v>84.392967252999995</v>
      </c>
      <c r="D1031">
        <v>96.339113679999997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125.954104962</v>
      </c>
      <c r="O1031">
        <v>67.405617135</v>
      </c>
      <c r="P1031"/>
      <c r="Q1031">
        <v>108.10900908399999</v>
      </c>
      <c r="R1031">
        <v>111.429071424</v>
      </c>
      <c r="S1031">
        <v>97.598158108000007</v>
      </c>
      <c r="T1031">
        <v>104.315528829</v>
      </c>
      <c r="U1031"/>
      <c r="V1031">
        <v>138.33860496099999</v>
      </c>
      <c r="W1031">
        <v>72.806067171999999</v>
      </c>
      <c r="X1031">
        <v>56.865122579000001</v>
      </c>
      <c r="Y1031"/>
      <c r="Z1031">
        <v>57.580665586000002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110.790767436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91.705458452000002</v>
      </c>
      <c r="AM1031">
        <v>59.9</v>
      </c>
      <c r="AN1031">
        <v>125.754448634</v>
      </c>
      <c r="AO1031">
        <v>72.758997468999993</v>
      </c>
      <c r="AP1031">
        <v>54.3</v>
      </c>
      <c r="AQ1031">
        <v>87.371561166000006</v>
      </c>
      <c r="AR1031">
        <v>108.39096741900001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83.867118759999997</v>
      </c>
      <c r="C1032">
        <v>83.593033914000003</v>
      </c>
      <c r="D1032">
        <v>96.339113679999997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126.872105727</v>
      </c>
      <c r="O1032">
        <v>67.605633803000003</v>
      </c>
      <c r="P1032"/>
      <c r="Q1032">
        <v>106.50887573999999</v>
      </c>
      <c r="R1032">
        <v>109.57908684100001</v>
      </c>
      <c r="S1032">
        <v>97.539793330999998</v>
      </c>
      <c r="T1032">
        <v>104.84612663599999</v>
      </c>
      <c r="U1032"/>
      <c r="V1032">
        <v>143.43266189400001</v>
      </c>
      <c r="W1032">
        <v>73.006083840000002</v>
      </c>
      <c r="X1032">
        <v>56.846079252000003</v>
      </c>
      <c r="Y1032"/>
      <c r="Z1032">
        <v>56.927015099000002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111.990667444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91.739466085000004</v>
      </c>
      <c r="AM1032">
        <v>60.3</v>
      </c>
      <c r="AN1032">
        <v>127.86068077900001</v>
      </c>
      <c r="AO1032">
        <v>74.064649803999998</v>
      </c>
      <c r="AP1032">
        <v>52.2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81.924577240000005</v>
      </c>
      <c r="C1033">
        <v>83.793017249000002</v>
      </c>
      <c r="D1033">
        <v>97.219928433999996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124.271103559</v>
      </c>
      <c r="O1033">
        <v>68.105675473000005</v>
      </c>
      <c r="P1033"/>
      <c r="Q1033">
        <v>111.60930077499999</v>
      </c>
      <c r="R1033">
        <v>109.809084924</v>
      </c>
      <c r="S1033">
        <v>97.474719024999999</v>
      </c>
      <c r="T1033">
        <v>104.209409268</v>
      </c>
      <c r="U1033"/>
      <c r="V1033">
        <v>141.83452638599999</v>
      </c>
      <c r="W1033">
        <v>71.405950496000003</v>
      </c>
      <c r="X1033">
        <v>57.241947187000001</v>
      </c>
      <c r="Y1033"/>
      <c r="Z1033">
        <v>58.94738933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110.09082576500001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91.509921352999996</v>
      </c>
      <c r="AM1033">
        <v>58</v>
      </c>
      <c r="AN1033">
        <v>126.37392867699999</v>
      </c>
      <c r="AO1033">
        <v>74.546062828000004</v>
      </c>
      <c r="AP1033">
        <v>59.6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80.911077320000004</v>
      </c>
      <c r="C1034">
        <v>85.392883925999996</v>
      </c>
      <c r="D1034">
        <v>97.660335810999996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124.74910395800001</v>
      </c>
      <c r="O1034">
        <v>65.905492124000006</v>
      </c>
      <c r="P1034"/>
      <c r="Q1034">
        <v>105.808817401</v>
      </c>
      <c r="R1034">
        <v>111.599070008</v>
      </c>
      <c r="S1034">
        <v>98.613842851000001</v>
      </c>
      <c r="T1034">
        <v>104.209409268</v>
      </c>
      <c r="U1034"/>
      <c r="V1034">
        <v>143.232894956</v>
      </c>
      <c r="W1034">
        <v>72.806067171999999</v>
      </c>
      <c r="X1034">
        <v>57.161533659</v>
      </c>
      <c r="Y1034"/>
      <c r="Z1034">
        <v>57.521242813999997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112.49062578100001</v>
      </c>
      <c r="AG1034">
        <v>81.8</v>
      </c>
      <c r="AH1034">
        <v>95.985819929000002</v>
      </c>
      <c r="AI1034">
        <v>96.391967335999993</v>
      </c>
      <c r="AJ1034">
        <v>112.76183087699999</v>
      </c>
      <c r="AK1034"/>
      <c r="AL1034">
        <v>92.809147762999999</v>
      </c>
      <c r="AM1034">
        <v>60.5</v>
      </c>
      <c r="AN1034">
        <v>125.69046147900001</v>
      </c>
      <c r="AO1034">
        <v>73.575564622000002</v>
      </c>
      <c r="AP1034">
        <v>52.3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81.755660579999997</v>
      </c>
      <c r="C1035">
        <v>82.993083909999996</v>
      </c>
      <c r="D1035">
        <v>96.118909991999999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125.31010442500001</v>
      </c>
      <c r="O1035">
        <v>70.605883824000003</v>
      </c>
      <c r="P1035"/>
      <c r="Q1035">
        <v>104.808734061</v>
      </c>
      <c r="R1035">
        <v>110.32908059099999</v>
      </c>
      <c r="S1035">
        <v>98.629174329999998</v>
      </c>
      <c r="T1035">
        <v>104.103289706</v>
      </c>
      <c r="U1035"/>
      <c r="V1035">
        <v>142.83336107900001</v>
      </c>
      <c r="W1035">
        <v>72.006000499999999</v>
      </c>
      <c r="X1035">
        <v>57.882138568000002</v>
      </c>
      <c r="Y1035"/>
      <c r="Z1035">
        <v>59.303925958999997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106.591117407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92.702879117999998</v>
      </c>
      <c r="AM1035">
        <v>60.4</v>
      </c>
      <c r="AN1035">
        <v>128.46233988099999</v>
      </c>
      <c r="AO1035">
        <v>77.682704670000007</v>
      </c>
      <c r="AP1035">
        <v>51.8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81.755660579999997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126.214105178</v>
      </c>
      <c r="O1036">
        <v>72.706058838000004</v>
      </c>
      <c r="P1036"/>
      <c r="Q1036">
        <v>105.708809067</v>
      </c>
      <c r="R1036">
        <v>107.93910050700001</v>
      </c>
      <c r="S1036">
        <v>98.471581008000001</v>
      </c>
      <c r="T1036">
        <v>101.768659356</v>
      </c>
      <c r="U1036"/>
      <c r="V1036">
        <v>138.538371899</v>
      </c>
      <c r="W1036">
        <v>73.706142178999997</v>
      </c>
      <c r="X1036">
        <v>58.861606000999998</v>
      </c>
      <c r="Y1036"/>
      <c r="Z1036">
        <v>56.986437871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108.790934089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92.669741373999997</v>
      </c>
      <c r="AM1036">
        <v>58.8</v>
      </c>
      <c r="AN1036">
        <v>125.033808452</v>
      </c>
      <c r="AO1036">
        <v>74.933610161999994</v>
      </c>
      <c r="AP1036">
        <v>51.3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83.444827119999999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127.42810618999999</v>
      </c>
      <c r="O1037">
        <v>70.705892157999997</v>
      </c>
      <c r="P1037"/>
      <c r="Q1037">
        <v>107.50895908</v>
      </c>
      <c r="R1037">
        <v>110.719077341</v>
      </c>
      <c r="S1037">
        <v>99.292142984999998</v>
      </c>
      <c r="T1037">
        <v>105.16448532</v>
      </c>
      <c r="U1037"/>
      <c r="V1037">
        <v>138.538371899</v>
      </c>
      <c r="W1037">
        <v>76.506375531000003</v>
      </c>
      <c r="X1037">
        <v>56.361872104</v>
      </c>
      <c r="Y1037"/>
      <c r="Z1037">
        <v>59.541617045000002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110.390800767</v>
      </c>
      <c r="AG1037">
        <v>85.4</v>
      </c>
      <c r="AH1037">
        <v>96.139747338999996</v>
      </c>
      <c r="AI1037">
        <v>99.891675694</v>
      </c>
      <c r="AJ1037">
        <v>122.536850272</v>
      </c>
      <c r="AK1037"/>
      <c r="AL1037">
        <v>93.518546333000003</v>
      </c>
      <c r="AM1037">
        <v>60.9</v>
      </c>
      <c r="AN1037">
        <v>127.660190165</v>
      </c>
      <c r="AO1037">
        <v>75.891386144999998</v>
      </c>
      <c r="AP1037">
        <v>53.1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83.782660430000007</v>
      </c>
      <c r="C1038">
        <v>81.293225565</v>
      </c>
      <c r="D1038">
        <v>100.52298376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126.415105346</v>
      </c>
      <c r="O1038">
        <v>70.305858822000005</v>
      </c>
      <c r="P1038"/>
      <c r="Q1038">
        <v>100.408367364</v>
      </c>
      <c r="R1038">
        <v>109.519087341</v>
      </c>
      <c r="S1038">
        <v>98.807160152999998</v>
      </c>
      <c r="T1038">
        <v>104.527767952</v>
      </c>
      <c r="U1038"/>
      <c r="V1038">
        <v>141.63475944699999</v>
      </c>
      <c r="W1038">
        <v>77.206433868999994</v>
      </c>
      <c r="X1038">
        <v>56.697106925</v>
      </c>
      <c r="Y1038"/>
      <c r="Z1038">
        <v>59.363348731000002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111.690692442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93.119411012</v>
      </c>
      <c r="AM1038">
        <v>60</v>
      </c>
      <c r="AN1038">
        <v>121.361733152</v>
      </c>
      <c r="AO1038">
        <v>74.190716033000001</v>
      </c>
      <c r="AP1038">
        <v>52.7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85.218451990000005</v>
      </c>
      <c r="C1039">
        <v>83.093075576999993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127.034105862</v>
      </c>
      <c r="O1039">
        <v>72.606050503999995</v>
      </c>
      <c r="P1039"/>
      <c r="Q1039">
        <v>97.608134011000004</v>
      </c>
      <c r="R1039">
        <v>109.449087924</v>
      </c>
      <c r="S1039">
        <v>99.373602172999995</v>
      </c>
      <c r="T1039">
        <v>105.90732224999999</v>
      </c>
      <c r="U1039"/>
      <c r="V1039">
        <v>137.93907108400001</v>
      </c>
      <c r="W1039">
        <v>75.706308859000004</v>
      </c>
      <c r="X1039">
        <v>57.686861606999997</v>
      </c>
      <c r="Y1039"/>
      <c r="Z1039">
        <v>59.957576445999997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113.29055912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93.551744540000001</v>
      </c>
      <c r="AM1039">
        <v>61.4</v>
      </c>
      <c r="AN1039">
        <v>126.250157415</v>
      </c>
      <c r="AO1039">
        <v>76.749778165999999</v>
      </c>
      <c r="AP1039">
        <v>52.8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85.049535329999998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127.187105989</v>
      </c>
      <c r="O1040">
        <v>73.306108842</v>
      </c>
      <c r="P1040"/>
      <c r="Q1040">
        <v>105.608800733</v>
      </c>
      <c r="R1040">
        <v>109.10909075799999</v>
      </c>
      <c r="S1040">
        <v>99.373779314000004</v>
      </c>
      <c r="T1040">
        <v>105.16448532</v>
      </c>
      <c r="U1040"/>
      <c r="V1040">
        <v>138.63825536900001</v>
      </c>
      <c r="W1040">
        <v>76.206350529000005</v>
      </c>
      <c r="X1040">
        <v>56.588773816</v>
      </c>
      <c r="Y1040"/>
      <c r="Z1040">
        <v>57.818356672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122.98975085399999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93.540454639999993</v>
      </c>
      <c r="AM1040">
        <v>61.7</v>
      </c>
      <c r="AN1040">
        <v>123.12494295899999</v>
      </c>
      <c r="AO1040">
        <v>76.547145807999996</v>
      </c>
      <c r="AP1040">
        <v>54.1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84.458327049999994</v>
      </c>
      <c r="C1041">
        <v>81.693192233999994</v>
      </c>
      <c r="D1041">
        <v>98.100743187000006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98.391800683</v>
      </c>
      <c r="N1041">
        <v>128.11910676599999</v>
      </c>
      <c r="O1041">
        <v>71.505958829999997</v>
      </c>
      <c r="P1041"/>
      <c r="Q1041">
        <v>106.408867406</v>
      </c>
      <c r="R1041">
        <v>108.479096008</v>
      </c>
      <c r="S1041">
        <v>99.056162267999994</v>
      </c>
      <c r="T1041">
        <v>104.315528829</v>
      </c>
      <c r="U1041"/>
      <c r="V1041">
        <v>140.336274347</v>
      </c>
      <c r="W1041">
        <v>75.906325527000007</v>
      </c>
      <c r="X1041">
        <v>58.069174922999999</v>
      </c>
      <c r="Y1041"/>
      <c r="Z1041">
        <v>59.838730902999998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117.190234147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93.534015769000007</v>
      </c>
      <c r="AM1041">
        <v>62.3</v>
      </c>
      <c r="AN1041">
        <v>116.43875777700001</v>
      </c>
      <c r="AO1041">
        <v>76.560312022000005</v>
      </c>
      <c r="AP1041">
        <v>52.8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85.556285299999999</v>
      </c>
      <c r="C1042">
        <v>83.893008915999999</v>
      </c>
      <c r="D1042">
        <v>97.219928433999996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127.618106348</v>
      </c>
      <c r="O1042">
        <v>76.606383864999998</v>
      </c>
      <c r="P1042"/>
      <c r="Q1042">
        <v>107.00891741</v>
      </c>
      <c r="R1042">
        <v>111.23907300800001</v>
      </c>
      <c r="S1042">
        <v>98.942952254999994</v>
      </c>
      <c r="T1042">
        <v>104.633887513</v>
      </c>
      <c r="U1042"/>
      <c r="V1042">
        <v>142.933244548</v>
      </c>
      <c r="W1042">
        <v>77.406450538000001</v>
      </c>
      <c r="X1042">
        <v>57.778931686999996</v>
      </c>
      <c r="Y1042"/>
      <c r="Z1042">
        <v>59.066234872999999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118.99008415999999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93.641790005999994</v>
      </c>
      <c r="AM1042">
        <v>62.9</v>
      </c>
      <c r="AN1042">
        <v>122.77915453999999</v>
      </c>
      <c r="AO1042">
        <v>77.278542924000007</v>
      </c>
      <c r="AP1042">
        <v>53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86.992076859999997</v>
      </c>
      <c r="C1043">
        <v>82.793100574999997</v>
      </c>
      <c r="D1043">
        <v>96.449215523999996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126.99810583199999</v>
      </c>
      <c r="O1043">
        <v>75.006250520999998</v>
      </c>
      <c r="P1043"/>
      <c r="Q1043">
        <v>110.80923410299999</v>
      </c>
      <c r="R1043">
        <v>107.96910025699999</v>
      </c>
      <c r="S1043">
        <v>99.333433397999997</v>
      </c>
      <c r="T1043">
        <v>103.891050584</v>
      </c>
      <c r="U1043"/>
      <c r="V1043">
        <v>141.335109039</v>
      </c>
      <c r="W1043">
        <v>78.906575548000006</v>
      </c>
      <c r="X1043">
        <v>59.006667647</v>
      </c>
      <c r="Y1043"/>
      <c r="Z1043">
        <v>60.076421989000004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116.69027581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94.042418600999994</v>
      </c>
      <c r="AM1043">
        <v>64.599999999999994</v>
      </c>
      <c r="AN1043">
        <v>121.46105692499999</v>
      </c>
      <c r="AO1043">
        <v>77.131137190999993</v>
      </c>
      <c r="AP1043">
        <v>54.2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87.921118460000002</v>
      </c>
      <c r="C1044">
        <v>87.792683943</v>
      </c>
      <c r="D1044">
        <v>97.550233965999993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128.62110718400001</v>
      </c>
      <c r="O1044">
        <v>76.006333861000002</v>
      </c>
      <c r="P1044"/>
      <c r="Q1044">
        <v>108.209017418</v>
      </c>
      <c r="R1044">
        <v>112.309064091</v>
      </c>
      <c r="S1044">
        <v>100.402665411</v>
      </c>
      <c r="T1044">
        <v>104.42164839100001</v>
      </c>
      <c r="U1044"/>
      <c r="V1044">
        <v>141.63475944699999</v>
      </c>
      <c r="W1044">
        <v>78.706558880000003</v>
      </c>
      <c r="X1044">
        <v>58.17199437</v>
      </c>
      <c r="Y1044"/>
      <c r="Z1044">
        <v>68.276764455999995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115.39038413500001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95.348754361999994</v>
      </c>
      <c r="AM1044">
        <v>65.8</v>
      </c>
      <c r="AN1044">
        <v>125.320865459</v>
      </c>
      <c r="AO1044">
        <v>78.283296604</v>
      </c>
      <c r="AP1044">
        <v>54.9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86.992076859999997</v>
      </c>
      <c r="C1045">
        <v>90.392467293999999</v>
      </c>
      <c r="D1045">
        <v>99.642169006000003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129.63510802900001</v>
      </c>
      <c r="O1045">
        <v>77.406450538000001</v>
      </c>
      <c r="P1045"/>
      <c r="Q1045">
        <v>111.009250771</v>
      </c>
      <c r="R1045">
        <v>110.949075424</v>
      </c>
      <c r="S1045">
        <v>100.73460694400001</v>
      </c>
      <c r="T1045">
        <v>107.817474354</v>
      </c>
      <c r="U1045"/>
      <c r="V1045">
        <v>138.937905777</v>
      </c>
      <c r="W1045">
        <v>78.806567213999998</v>
      </c>
      <c r="X1045">
        <v>60.263026816999997</v>
      </c>
      <c r="Y1045"/>
      <c r="Z1045">
        <v>56.095096298000001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115.890342471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95.471537980999997</v>
      </c>
      <c r="AM1045">
        <v>67</v>
      </c>
      <c r="AN1045">
        <v>122.92084186</v>
      </c>
      <c r="AO1045">
        <v>78.792775750000004</v>
      </c>
      <c r="AP1045">
        <v>58.2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87.667743479999999</v>
      </c>
      <c r="C1046">
        <v>86.192817265000002</v>
      </c>
      <c r="D1046">
        <v>99.972474539000004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130.51410876200001</v>
      </c>
      <c r="O1046">
        <v>76.006333861000002</v>
      </c>
      <c r="P1046"/>
      <c r="Q1046">
        <v>119.70997583099999</v>
      </c>
      <c r="R1046">
        <v>110.219081508</v>
      </c>
      <c r="S1046">
        <v>100.814238433</v>
      </c>
      <c r="T1046">
        <v>106.225680934</v>
      </c>
      <c r="U1046"/>
      <c r="V1046">
        <v>137.63942067599999</v>
      </c>
      <c r="W1046">
        <v>79.106592215999996</v>
      </c>
      <c r="X1046">
        <v>61.252275691999998</v>
      </c>
      <c r="Y1046"/>
      <c r="Z1046">
        <v>62.988137792000003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116.790267478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95.790685042999996</v>
      </c>
      <c r="AM1046">
        <v>65.3</v>
      </c>
      <c r="AN1046">
        <v>119.620581362</v>
      </c>
      <c r="AO1046">
        <v>78.400000000000006</v>
      </c>
      <c r="AP1046">
        <v>57.7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87.667743479999999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130.291108576</v>
      </c>
      <c r="O1047">
        <v>77.106425535</v>
      </c>
      <c r="P1047"/>
      <c r="Q1047">
        <v>117.30977581499999</v>
      </c>
      <c r="R1047">
        <v>109.509087424</v>
      </c>
      <c r="S1047">
        <v>100.97796657400001</v>
      </c>
      <c r="T1047">
        <v>106.756278741</v>
      </c>
      <c r="U1047"/>
      <c r="V1047">
        <v>141.734642917</v>
      </c>
      <c r="W1047">
        <v>79.906658887999995</v>
      </c>
      <c r="X1047">
        <v>61.554983268999997</v>
      </c>
      <c r="Y1047"/>
      <c r="Z1047">
        <v>53.955876523999997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113.99050079200001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95.780164299999996</v>
      </c>
      <c r="AM1047">
        <v>66.400000000000006</v>
      </c>
      <c r="AN1047">
        <v>118.811184607</v>
      </c>
      <c r="AO1047">
        <v>79.2</v>
      </c>
      <c r="AP1047">
        <v>56.3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88.174493440000006</v>
      </c>
      <c r="C1048">
        <v>87.592700608000001</v>
      </c>
      <c r="D1048">
        <v>99.862372695000005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130.98010915</v>
      </c>
      <c r="O1048">
        <v>78.306525543999996</v>
      </c>
      <c r="P1048"/>
      <c r="Q1048">
        <v>115.309609134</v>
      </c>
      <c r="R1048">
        <v>111.489070924</v>
      </c>
      <c r="S1048">
        <v>101.29625409099999</v>
      </c>
      <c r="T1048">
        <v>107.711354793</v>
      </c>
      <c r="U1048"/>
      <c r="V1048">
        <v>145.330447811</v>
      </c>
      <c r="W1048">
        <v>82.806900575</v>
      </c>
      <c r="X1048">
        <v>62.726172806999998</v>
      </c>
      <c r="Y1048"/>
      <c r="Z1048">
        <v>59.838730902999998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114.190484126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96.367135837999996</v>
      </c>
      <c r="AM1048">
        <v>66.900000000000006</v>
      </c>
      <c r="AN1048">
        <v>123.99255802899999</v>
      </c>
      <c r="AO1048">
        <v>80.099999999999994</v>
      </c>
      <c r="AP1048">
        <v>59.4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88.51232675</v>
      </c>
      <c r="C1049">
        <v>88.292642279999995</v>
      </c>
      <c r="D1049">
        <v>100.633085604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130.157108464</v>
      </c>
      <c r="O1049">
        <v>79.006583882000001</v>
      </c>
      <c r="P1049"/>
      <c r="Q1049">
        <v>116.909742479</v>
      </c>
      <c r="R1049">
        <v>110.949075424</v>
      </c>
      <c r="S1049">
        <v>101.950536594</v>
      </c>
      <c r="T1049">
        <v>107.605235232</v>
      </c>
      <c r="U1049"/>
      <c r="V1049">
        <v>142.733477609</v>
      </c>
      <c r="W1049">
        <v>82.606883906999997</v>
      </c>
      <c r="X1049">
        <v>62.039105341000003</v>
      </c>
      <c r="Y1049"/>
      <c r="Z1049">
        <v>62.096796220000002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112.890592451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96.779819580999998</v>
      </c>
      <c r="AM1049">
        <v>67.900000000000006</v>
      </c>
      <c r="AN1049">
        <v>116.861642753</v>
      </c>
      <c r="AO1049">
        <v>80.5</v>
      </c>
      <c r="AP1049">
        <v>58.9</v>
      </c>
      <c r="AQ1049">
        <v>93.407783981999998</v>
      </c>
      <c r="AR1049">
        <v>111.990667444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89.779201650000005</v>
      </c>
      <c r="C1050">
        <v>89.592533955999997</v>
      </c>
      <c r="D1050">
        <v>101.513900358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131.78610982199999</v>
      </c>
      <c r="O1050">
        <v>80.706725559999995</v>
      </c>
      <c r="P1050"/>
      <c r="Q1050">
        <v>114.509542462</v>
      </c>
      <c r="R1050">
        <v>112.719060674</v>
      </c>
      <c r="S1050">
        <v>102.09947253999999</v>
      </c>
      <c r="T1050">
        <v>107.923593916</v>
      </c>
      <c r="U1050"/>
      <c r="V1050">
        <v>144.73114699499999</v>
      </c>
      <c r="W1050">
        <v>83.206933910999993</v>
      </c>
      <c r="X1050">
        <v>62.788994692000003</v>
      </c>
      <c r="Y1050"/>
      <c r="Z1050">
        <v>65.959276368000005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118.090159153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97.249534323999995</v>
      </c>
      <c r="AM1050">
        <v>69.8</v>
      </c>
      <c r="AN1050">
        <v>124.340601628</v>
      </c>
      <c r="AO1050">
        <v>81.599999999999994</v>
      </c>
      <c r="AP1050">
        <v>60.2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90.454868270000006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132.22311018600001</v>
      </c>
      <c r="O1051">
        <v>79.606633885999997</v>
      </c>
      <c r="P1051"/>
      <c r="Q1051">
        <v>120.310025835</v>
      </c>
      <c r="R1051">
        <v>112.50906242400001</v>
      </c>
      <c r="S1051">
        <v>102.453867937</v>
      </c>
      <c r="T1051">
        <v>108.66643084499999</v>
      </c>
      <c r="U1051"/>
      <c r="V1051">
        <v>142.933244548</v>
      </c>
      <c r="W1051">
        <v>84.807067255999996</v>
      </c>
      <c r="X1051">
        <v>62.897123422</v>
      </c>
      <c r="Y1051"/>
      <c r="Z1051">
        <v>62.51275562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115.490375802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97.513544355999997</v>
      </c>
      <c r="AM1051">
        <v>70.400000000000006</v>
      </c>
      <c r="AN1051">
        <v>123.904471763</v>
      </c>
      <c r="AO1051">
        <v>80.599999999999994</v>
      </c>
      <c r="AP1051">
        <v>61.8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91.890659830000004</v>
      </c>
      <c r="C1052">
        <v>88.092658944999997</v>
      </c>
      <c r="D1052">
        <v>100.853289293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131.91810993199999</v>
      </c>
      <c r="O1052">
        <v>80.106675555999999</v>
      </c>
      <c r="P1052"/>
      <c r="Q1052">
        <v>119.20993416100001</v>
      </c>
      <c r="R1052">
        <v>111.009074924</v>
      </c>
      <c r="S1052">
        <v>102.507280862</v>
      </c>
      <c r="T1052">
        <v>107.923593916</v>
      </c>
      <c r="U1052"/>
      <c r="V1052">
        <v>138.83802230699999</v>
      </c>
      <c r="W1052">
        <v>85.507125594000001</v>
      </c>
      <c r="X1052">
        <v>64.997825426000006</v>
      </c>
      <c r="Y1052"/>
      <c r="Z1052">
        <v>61.859105134000004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118.490125823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97.200934368000006</v>
      </c>
      <c r="AM1052">
        <v>71</v>
      </c>
      <c r="AN1052">
        <v>125.250085849</v>
      </c>
      <c r="AO1052">
        <v>81.3</v>
      </c>
      <c r="AP1052">
        <v>63.1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91.8062015</v>
      </c>
      <c r="C1053">
        <v>87.492708941000004</v>
      </c>
      <c r="D1053">
        <v>100.633085604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131.60410967000001</v>
      </c>
      <c r="O1053">
        <v>81.906825569000006</v>
      </c>
      <c r="P1053"/>
      <c r="Q1053">
        <v>115.90965913799999</v>
      </c>
      <c r="R1053">
        <v>110.229081424</v>
      </c>
      <c r="S1053">
        <v>102.91877870899999</v>
      </c>
      <c r="T1053">
        <v>108.98478953</v>
      </c>
      <c r="U1053"/>
      <c r="V1053">
        <v>142.33394373199999</v>
      </c>
      <c r="W1053">
        <v>82.006833903</v>
      </c>
      <c r="X1053">
        <v>63.912743513999999</v>
      </c>
      <c r="Y1053"/>
      <c r="Z1053">
        <v>61.680836819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116.69027581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97.783765437</v>
      </c>
      <c r="AM1053">
        <v>70.599999999999994</v>
      </c>
      <c r="AN1053">
        <v>125.207639903</v>
      </c>
      <c r="AO1053">
        <v>82.4</v>
      </c>
      <c r="AP1053">
        <v>64.599999999999994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92.059576469999996</v>
      </c>
      <c r="C1054">
        <v>89.692525622999995</v>
      </c>
      <c r="D1054">
        <v>99.532067162000004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132.56811047299999</v>
      </c>
      <c r="O1054">
        <v>80.006667222000004</v>
      </c>
      <c r="P1054"/>
      <c r="Q1054">
        <v>116.109675806</v>
      </c>
      <c r="R1054">
        <v>111.939067174</v>
      </c>
      <c r="S1054">
        <v>102.80532391200001</v>
      </c>
      <c r="T1054">
        <v>109.62150689800001</v>
      </c>
      <c r="U1054"/>
      <c r="V1054">
        <v>139.33743965400001</v>
      </c>
      <c r="W1054">
        <v>85.207100592000003</v>
      </c>
      <c r="X1054">
        <v>65.533789592999995</v>
      </c>
      <c r="Y1054"/>
      <c r="Z1054">
        <v>62.037373447999997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120.88992584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97.814468582000003</v>
      </c>
      <c r="AM1054">
        <v>71.7</v>
      </c>
      <c r="AN1054">
        <v>124.34997104999999</v>
      </c>
      <c r="AO1054">
        <v>82.6</v>
      </c>
      <c r="AP1054">
        <v>64.099999999999994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92.988618059999993</v>
      </c>
      <c r="C1055">
        <v>91.592367303000003</v>
      </c>
      <c r="D1055">
        <v>99.972474539000004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132.347110289</v>
      </c>
      <c r="O1055">
        <v>81.406783899000004</v>
      </c>
      <c r="P1055"/>
      <c r="Q1055">
        <v>115.309609134</v>
      </c>
      <c r="R1055">
        <v>111.009074924</v>
      </c>
      <c r="S1055">
        <v>102.717172963</v>
      </c>
      <c r="T1055">
        <v>108.98478953</v>
      </c>
      <c r="U1055"/>
      <c r="V1055">
        <v>142.034293324</v>
      </c>
      <c r="W1055">
        <v>87.007250604000006</v>
      </c>
      <c r="X1055">
        <v>64.423363683000005</v>
      </c>
      <c r="Y1055"/>
      <c r="Z1055">
        <v>59.898153674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117.69019248399999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97.991350178999994</v>
      </c>
      <c r="AM1055">
        <v>72.099999999999994</v>
      </c>
      <c r="AN1055">
        <v>123.98938395499999</v>
      </c>
      <c r="AO1055">
        <v>83.2</v>
      </c>
      <c r="AP1055">
        <v>64.099999999999994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93.579826339999997</v>
      </c>
      <c r="C1056">
        <v>90.892425630999995</v>
      </c>
      <c r="D1056">
        <v>101.403798514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134.05611171300001</v>
      </c>
      <c r="O1056">
        <v>82.606883906999997</v>
      </c>
      <c r="P1056"/>
      <c r="Q1056">
        <v>116.309692474</v>
      </c>
      <c r="R1056">
        <v>110.369080258</v>
      </c>
      <c r="S1056">
        <v>103.109288198</v>
      </c>
      <c r="T1056">
        <v>109.303148214</v>
      </c>
      <c r="U1056"/>
      <c r="V1056">
        <v>137.63942067599999</v>
      </c>
      <c r="W1056">
        <v>87.507292273999994</v>
      </c>
      <c r="X1056">
        <v>70.065362593000003</v>
      </c>
      <c r="Y1056"/>
      <c r="Z1056">
        <v>59.838730902999998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120.789934172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98.297137735999996</v>
      </c>
      <c r="AM1056">
        <v>71.599999999999994</v>
      </c>
      <c r="AN1056">
        <v>125.98694770900001</v>
      </c>
      <c r="AO1056">
        <v>83.7</v>
      </c>
      <c r="AP1056">
        <v>65.099999999999994</v>
      </c>
      <c r="AQ1056">
        <v>100.80840070000001</v>
      </c>
      <c r="AR1056">
        <v>115.39038413500001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94.08657633</v>
      </c>
      <c r="C1057">
        <v>94.992083992999994</v>
      </c>
      <c r="D1057">
        <v>102.725020644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106.09115907</v>
      </c>
      <c r="N1057">
        <v>135.69111307599999</v>
      </c>
      <c r="O1057">
        <v>84.307025585000005</v>
      </c>
      <c r="P1057"/>
      <c r="Q1057">
        <v>113.80948412399999</v>
      </c>
      <c r="R1057">
        <v>112.21906484100001</v>
      </c>
      <c r="S1057">
        <v>103.94974108</v>
      </c>
      <c r="T1057">
        <v>108.772550407</v>
      </c>
      <c r="U1057"/>
      <c r="V1057">
        <v>142.13417679400001</v>
      </c>
      <c r="W1057">
        <v>90.407533960999999</v>
      </c>
      <c r="X1057">
        <v>68.846886232000003</v>
      </c>
      <c r="Y1057"/>
      <c r="Z1057">
        <v>63.701211049999998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118.190150821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99.126656663999995</v>
      </c>
      <c r="AM1057">
        <v>75</v>
      </c>
      <c r="AN1057">
        <v>130.041862718</v>
      </c>
      <c r="AO1057">
        <v>84.3</v>
      </c>
      <c r="AP1057">
        <v>65.900000000000006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94.255492989999993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134.780112317</v>
      </c>
      <c r="O1058">
        <v>80.106675555999999</v>
      </c>
      <c r="P1058"/>
      <c r="Q1058">
        <v>119.809984165</v>
      </c>
      <c r="R1058">
        <v>110.969075258</v>
      </c>
      <c r="S1058">
        <v>103.49119407000001</v>
      </c>
      <c r="T1058">
        <v>108.878669968</v>
      </c>
      <c r="U1058"/>
      <c r="V1058">
        <v>149.72532045899999</v>
      </c>
      <c r="W1058">
        <v>88.107342278999994</v>
      </c>
      <c r="X1058">
        <v>69.809106729999996</v>
      </c>
      <c r="Y1058"/>
      <c r="Z1058">
        <v>63.522942735999997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120.88992584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98.939754647000001</v>
      </c>
      <c r="AM1058">
        <v>74.400000000000006</v>
      </c>
      <c r="AN1058">
        <v>126.053553354</v>
      </c>
      <c r="AO1058">
        <v>85.9</v>
      </c>
      <c r="AP1058">
        <v>68.900000000000006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95.6068262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134.05411171200001</v>
      </c>
      <c r="O1059">
        <v>82.506875573000002</v>
      </c>
      <c r="P1059"/>
      <c r="Q1059">
        <v>121.11009250799999</v>
      </c>
      <c r="R1059">
        <v>111.98906675800001</v>
      </c>
      <c r="S1059">
        <v>104.214735362</v>
      </c>
      <c r="T1059">
        <v>108.2419526</v>
      </c>
      <c r="U1059"/>
      <c r="V1059">
        <v>148.32695188899999</v>
      </c>
      <c r="W1059">
        <v>88.507375615000001</v>
      </c>
      <c r="X1059">
        <v>70.207223524</v>
      </c>
      <c r="Y1059"/>
      <c r="Z1059">
        <v>64.889666480000002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120.28997583500001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99.480016801000005</v>
      </c>
      <c r="AM1059">
        <v>74.3</v>
      </c>
      <c r="AN1059">
        <v>122.144479129</v>
      </c>
      <c r="AO1059">
        <v>85.3</v>
      </c>
      <c r="AP1059">
        <v>67.7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96.029117810000002</v>
      </c>
      <c r="C1060">
        <v>94.192150654000002</v>
      </c>
      <c r="D1060">
        <v>104.48665015100001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106.791100742</v>
      </c>
      <c r="N1060">
        <v>135.69311307800001</v>
      </c>
      <c r="O1060">
        <v>83.506958913000005</v>
      </c>
      <c r="P1060"/>
      <c r="Q1060">
        <v>122.310192516</v>
      </c>
      <c r="R1060">
        <v>112.839059675</v>
      </c>
      <c r="S1060">
        <v>104.451541177</v>
      </c>
      <c r="T1060">
        <v>107.817474354</v>
      </c>
      <c r="U1060"/>
      <c r="V1060">
        <v>141.734642917</v>
      </c>
      <c r="W1060">
        <v>88.307358946999997</v>
      </c>
      <c r="X1060">
        <v>71.706610686999994</v>
      </c>
      <c r="Y1060"/>
      <c r="Z1060">
        <v>64.711398165999995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119.09007582700001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99.813222486000001</v>
      </c>
      <c r="AM1060">
        <v>75.8</v>
      </c>
      <c r="AN1060">
        <v>124.014866243</v>
      </c>
      <c r="AO1060">
        <v>86.4</v>
      </c>
      <c r="AP1060">
        <v>70.400000000000006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95.100076209999997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133.17211097699999</v>
      </c>
      <c r="O1061">
        <v>86.307192266000001</v>
      </c>
      <c r="P1061"/>
      <c r="Q1061">
        <v>119.109925827</v>
      </c>
      <c r="R1061">
        <v>110.969075258</v>
      </c>
      <c r="S1061">
        <v>104.25629634400001</v>
      </c>
      <c r="T1061">
        <v>106.756278741</v>
      </c>
      <c r="U1061"/>
      <c r="V1061">
        <v>142.733477609</v>
      </c>
      <c r="W1061">
        <v>89.507458955000004</v>
      </c>
      <c r="X1061">
        <v>72.583759599999993</v>
      </c>
      <c r="Y1061"/>
      <c r="Z1061">
        <v>64.117170451000007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115.790350804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99.709821161999997</v>
      </c>
      <c r="AM1061">
        <v>74.7</v>
      </c>
      <c r="AN1061">
        <v>119.723073708</v>
      </c>
      <c r="AO1061">
        <v>85.9</v>
      </c>
      <c r="AP1061">
        <v>68.8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96.113576190000003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136.29011357499999</v>
      </c>
      <c r="O1062">
        <v>86.807233936000003</v>
      </c>
      <c r="P1062"/>
      <c r="Q1062">
        <v>119.009917493</v>
      </c>
      <c r="R1062">
        <v>113.639053008</v>
      </c>
      <c r="S1062">
        <v>105.15778606799999</v>
      </c>
      <c r="T1062">
        <v>108.45419172299999</v>
      </c>
      <c r="U1062"/>
      <c r="V1062">
        <v>146.728816381</v>
      </c>
      <c r="W1062">
        <v>88.407367281000006</v>
      </c>
      <c r="X1062">
        <v>74.702069144999996</v>
      </c>
      <c r="Y1062"/>
      <c r="Z1062">
        <v>61.086609103999997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115.690359137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100.443774465</v>
      </c>
      <c r="AM1062">
        <v>75.599999999999994</v>
      </c>
      <c r="AN1062">
        <v>123.22559151999999</v>
      </c>
      <c r="AO1062">
        <v>86.8</v>
      </c>
      <c r="AP1062">
        <v>72.7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95.184534589999998</v>
      </c>
      <c r="C1063">
        <v>96.391967335999993</v>
      </c>
      <c r="D1063">
        <v>106.79878888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136.147113456</v>
      </c>
      <c r="O1063">
        <v>87.207267271999996</v>
      </c>
      <c r="P1063"/>
      <c r="Q1063">
        <v>124.010334195</v>
      </c>
      <c r="R1063">
        <v>113.20905659100001</v>
      </c>
      <c r="S1063">
        <v>104.977838803</v>
      </c>
      <c r="T1063">
        <v>106.437920057</v>
      </c>
      <c r="U1063"/>
      <c r="V1063">
        <v>145.03079740300001</v>
      </c>
      <c r="W1063">
        <v>90.407533960999999</v>
      </c>
      <c r="X1063">
        <v>75.157010865000004</v>
      </c>
      <c r="Y1063"/>
      <c r="Z1063">
        <v>60.967763560999998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119.490042496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100.28789265499999</v>
      </c>
      <c r="AM1063">
        <v>76</v>
      </c>
      <c r="AN1063">
        <v>122.21860841199999</v>
      </c>
      <c r="AO1063">
        <v>87.2</v>
      </c>
      <c r="AP1063">
        <v>71.3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96.029117810000002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133.718111432</v>
      </c>
      <c r="O1064">
        <v>86.107175597999998</v>
      </c>
      <c r="P1064"/>
      <c r="Q1064">
        <v>122.610217518</v>
      </c>
      <c r="R1064">
        <v>113.359055341</v>
      </c>
      <c r="S1064">
        <v>104.858115055</v>
      </c>
      <c r="T1064">
        <v>105.058365759</v>
      </c>
      <c r="U1064"/>
      <c r="V1064">
        <v>145.330447811</v>
      </c>
      <c r="W1064">
        <v>92.807733978000002</v>
      </c>
      <c r="X1064">
        <v>75.267152351999997</v>
      </c>
      <c r="Y1064"/>
      <c r="Z1064">
        <v>67.563691198000001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115.990334139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100.404277182</v>
      </c>
      <c r="AM1064">
        <v>76.8</v>
      </c>
      <c r="AN1064">
        <v>118.18261884499999</v>
      </c>
      <c r="AO1064">
        <v>88.1</v>
      </c>
      <c r="AP1064">
        <v>72.2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96.620326180000006</v>
      </c>
      <c r="C1065">
        <v>96.391967335999993</v>
      </c>
      <c r="D1065">
        <v>107.789705478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108.39096741900001</v>
      </c>
      <c r="N1065">
        <v>133.85811154800001</v>
      </c>
      <c r="O1065">
        <v>86.607217267999999</v>
      </c>
      <c r="P1065"/>
      <c r="Q1065">
        <v>120.61005083800001</v>
      </c>
      <c r="R1065">
        <v>114.049049591</v>
      </c>
      <c r="S1065">
        <v>105.921917491</v>
      </c>
      <c r="T1065">
        <v>106.544039618</v>
      </c>
      <c r="U1065"/>
      <c r="V1065">
        <v>142.83336107900001</v>
      </c>
      <c r="W1065">
        <v>92.707725644000007</v>
      </c>
      <c r="X1065">
        <v>75.490854403</v>
      </c>
      <c r="Y1065"/>
      <c r="Z1065">
        <v>63.285251649999999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113.390550787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101.160746786</v>
      </c>
      <c r="AM1065">
        <v>77</v>
      </c>
      <c r="AN1065">
        <v>116.739249773</v>
      </c>
      <c r="AO1065">
        <v>87.6</v>
      </c>
      <c r="AP1065">
        <v>70.7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95.6068262</v>
      </c>
      <c r="C1066">
        <v>96.991917340000001</v>
      </c>
      <c r="D1066">
        <v>107.018992568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134.365111971</v>
      </c>
      <c r="O1066">
        <v>86.807233936000003</v>
      </c>
      <c r="P1066"/>
      <c r="Q1066">
        <v>121.810150846</v>
      </c>
      <c r="R1066">
        <v>111.409071591</v>
      </c>
      <c r="S1066">
        <v>105.45660567199999</v>
      </c>
      <c r="T1066">
        <v>105.270604882</v>
      </c>
      <c r="U1066"/>
      <c r="V1066">
        <v>143.33277842499999</v>
      </c>
      <c r="W1066">
        <v>92.707725644000007</v>
      </c>
      <c r="X1066">
        <v>74.422500956999997</v>
      </c>
      <c r="Y1066"/>
      <c r="Z1066">
        <v>62.631601162999999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112.29064244600001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100.92868297699999</v>
      </c>
      <c r="AM1066">
        <v>77.400000000000006</v>
      </c>
      <c r="AN1066">
        <v>117.89539883800001</v>
      </c>
      <c r="AO1066">
        <v>87.2</v>
      </c>
      <c r="AP1066">
        <v>73.8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96.704784459999999</v>
      </c>
      <c r="C1067">
        <v>100.49162569800001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134.63011219200001</v>
      </c>
      <c r="O1067">
        <v>86.707225601999994</v>
      </c>
      <c r="P1067"/>
      <c r="Q1067">
        <v>120.710059172</v>
      </c>
      <c r="R1067">
        <v>113.93905050799999</v>
      </c>
      <c r="S1067">
        <v>105.581501192</v>
      </c>
      <c r="T1067">
        <v>105.058365759</v>
      </c>
      <c r="U1067"/>
      <c r="V1067">
        <v>142.433827202</v>
      </c>
      <c r="W1067">
        <v>92.607717309999998</v>
      </c>
      <c r="X1067">
        <v>76.697698309000003</v>
      </c>
      <c r="Y1067"/>
      <c r="Z1067">
        <v>67.979650598999996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114.690442463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101.344260768</v>
      </c>
      <c r="AM1067">
        <v>78.400000000000006</v>
      </c>
      <c r="AN1067">
        <v>124.481652553</v>
      </c>
      <c r="AO1067">
        <v>87.2</v>
      </c>
      <c r="AP1067">
        <v>73.7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94.08657633</v>
      </c>
      <c r="C1068">
        <v>97.591867343999994</v>
      </c>
      <c r="D1068">
        <v>108.450316543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133.62911135799999</v>
      </c>
      <c r="O1068">
        <v>85.707142262000005</v>
      </c>
      <c r="P1068"/>
      <c r="Q1068">
        <v>128.310692558</v>
      </c>
      <c r="R1068">
        <v>111.939067174</v>
      </c>
      <c r="S1068">
        <v>105.42020470999999</v>
      </c>
      <c r="T1068">
        <v>105.058365759</v>
      </c>
      <c r="U1068"/>
      <c r="V1068">
        <v>143.83219577200001</v>
      </c>
      <c r="W1068">
        <v>92.407700641999995</v>
      </c>
      <c r="X1068">
        <v>77.303135345000001</v>
      </c>
      <c r="Y1068"/>
      <c r="Z1068">
        <v>67.266577341000001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116.59028414300001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101.20022947</v>
      </c>
      <c r="AM1068">
        <v>77.8</v>
      </c>
      <c r="AN1068">
        <v>120.578784977</v>
      </c>
      <c r="AO1068">
        <v>89</v>
      </c>
      <c r="AP1068">
        <v>78.7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97.295992740000003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133.38011115</v>
      </c>
      <c r="O1069">
        <v>84.407033919</v>
      </c>
      <c r="P1069"/>
      <c r="Q1069">
        <v>121.710142512</v>
      </c>
      <c r="R1069">
        <v>112.119065674</v>
      </c>
      <c r="S1069">
        <v>105.63302182699999</v>
      </c>
      <c r="T1069">
        <v>105.270604882</v>
      </c>
      <c r="U1069"/>
      <c r="V1069">
        <v>143.232894956</v>
      </c>
      <c r="W1069">
        <v>97.608134011000004</v>
      </c>
      <c r="X1069">
        <v>78.402405178999999</v>
      </c>
      <c r="Y1069"/>
      <c r="Z1069">
        <v>67.504268427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115.290392467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101.555148328</v>
      </c>
      <c r="AM1069">
        <v>79.8</v>
      </c>
      <c r="AN1069">
        <v>119.20724550600001</v>
      </c>
      <c r="AO1069">
        <v>89</v>
      </c>
      <c r="AP1069">
        <v>75</v>
      </c>
      <c r="AQ1069">
        <v>104.108675723</v>
      </c>
      <c r="AR1069">
        <v>119.690025831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98.647325949999995</v>
      </c>
      <c r="C1070">
        <v>102.591450712</v>
      </c>
      <c r="D1070">
        <v>110.76245527099999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133.79211149299999</v>
      </c>
      <c r="O1070">
        <v>84.507042253999998</v>
      </c>
      <c r="P1070"/>
      <c r="Q1070">
        <v>128.310692558</v>
      </c>
      <c r="R1070">
        <v>113.139057175</v>
      </c>
      <c r="S1070">
        <v>106.12987126900001</v>
      </c>
      <c r="T1070">
        <v>105.588963566</v>
      </c>
      <c r="U1070"/>
      <c r="V1070">
        <v>147.72765107399999</v>
      </c>
      <c r="W1070">
        <v>94.607883990000005</v>
      </c>
      <c r="X1070">
        <v>79.281043886999996</v>
      </c>
      <c r="Y1070"/>
      <c r="Z1070">
        <v>63.404097192999998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115.19040080000001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102.141390836</v>
      </c>
      <c r="AM1070">
        <v>82.4</v>
      </c>
      <c r="AN1070">
        <v>123.175904734</v>
      </c>
      <c r="AO1070">
        <v>91.9</v>
      </c>
      <c r="AP1070">
        <v>91</v>
      </c>
      <c r="AQ1070">
        <v>107.60896741400001</v>
      </c>
      <c r="AR1070">
        <v>120.589950837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99.914200870000002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133.684111403</v>
      </c>
      <c r="O1071">
        <v>84.607050588000007</v>
      </c>
      <c r="P1071"/>
      <c r="Q1071">
        <v>125.110425869</v>
      </c>
      <c r="R1071">
        <v>114.14904875800001</v>
      </c>
      <c r="S1071">
        <v>105.99333419200001</v>
      </c>
      <c r="T1071">
        <v>106.11956137200001</v>
      </c>
      <c r="U1071"/>
      <c r="V1071">
        <v>139.13767271500001</v>
      </c>
      <c r="W1071">
        <v>97.108092341000003</v>
      </c>
      <c r="X1071">
        <v>79.271012502999994</v>
      </c>
      <c r="Y1071"/>
      <c r="Z1071">
        <v>63.641788278999996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117.09024248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102.09856746299999</v>
      </c>
      <c r="AM1071">
        <v>82.1</v>
      </c>
      <c r="AN1071">
        <v>123.087053075</v>
      </c>
      <c r="AO1071">
        <v>89.9</v>
      </c>
      <c r="AP1071">
        <v>91.5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99.998659250000003</v>
      </c>
      <c r="C1072">
        <v>101.391550704</v>
      </c>
      <c r="D1072">
        <v>110.65235342699999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131.23710936399999</v>
      </c>
      <c r="O1072">
        <v>82.906908908999995</v>
      </c>
      <c r="P1072"/>
      <c r="Q1072">
        <v>123.51029252399999</v>
      </c>
      <c r="R1072">
        <v>112.879059341</v>
      </c>
      <c r="S1072">
        <v>105.337712852</v>
      </c>
      <c r="T1072">
        <v>104.42164839100001</v>
      </c>
      <c r="U1072"/>
      <c r="V1072">
        <v>136.74046945200001</v>
      </c>
      <c r="W1072">
        <v>94.307858988000007</v>
      </c>
      <c r="X1072">
        <v>80.159972988000007</v>
      </c>
      <c r="Y1072"/>
      <c r="Z1072">
        <v>63.225828878000002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117.190234147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101.50864984099999</v>
      </c>
      <c r="AM1072">
        <v>79.7</v>
      </c>
      <c r="AN1072">
        <v>114.64828689799999</v>
      </c>
      <c r="AO1072">
        <v>89.9</v>
      </c>
      <c r="AP1072">
        <v>88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99.322992600000006</v>
      </c>
      <c r="C1073">
        <v>102.591450712</v>
      </c>
      <c r="D1073">
        <v>110.542251583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132.04111003400001</v>
      </c>
      <c r="O1073">
        <v>86.007167264000003</v>
      </c>
      <c r="P1073"/>
      <c r="Q1073">
        <v>127.510625885</v>
      </c>
      <c r="R1073">
        <v>115.249039591</v>
      </c>
      <c r="S1073">
        <v>105.388452364</v>
      </c>
      <c r="T1073">
        <v>106.862398302</v>
      </c>
      <c r="U1073"/>
      <c r="V1073">
        <v>144.33161311800001</v>
      </c>
      <c r="W1073">
        <v>95.307942328999999</v>
      </c>
      <c r="X1073">
        <v>79.951998458999995</v>
      </c>
      <c r="Y1073"/>
      <c r="Z1073">
        <v>60.848918017999999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120.089992501</v>
      </c>
      <c r="AG1073">
        <v>94.1</v>
      </c>
      <c r="AH1073">
        <v>102.361845065</v>
      </c>
      <c r="AI1073">
        <v>113.190567453</v>
      </c>
      <c r="AJ1073">
        <v>114.274631497</v>
      </c>
      <c r="AK1073"/>
      <c r="AL1073">
        <v>101.720515431</v>
      </c>
      <c r="AM1073">
        <v>81.599999999999994</v>
      </c>
      <c r="AN1073">
        <v>121.38224608100001</v>
      </c>
      <c r="AO1073">
        <v>90.2</v>
      </c>
      <c r="AP1073">
        <v>87.7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99.238534310000006</v>
      </c>
      <c r="C1074">
        <v>100.191650696</v>
      </c>
      <c r="D1074">
        <v>111.31296449200001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128.66210721799999</v>
      </c>
      <c r="O1074">
        <v>83.506958913000005</v>
      </c>
      <c r="P1074"/>
      <c r="Q1074">
        <v>126.710559213</v>
      </c>
      <c r="R1074">
        <v>109.859084508</v>
      </c>
      <c r="S1074">
        <v>104.330627089</v>
      </c>
      <c r="T1074">
        <v>105.90732224999999</v>
      </c>
      <c r="U1074"/>
      <c r="V1074">
        <v>136.64058598299999</v>
      </c>
      <c r="W1074">
        <v>93.407783981999998</v>
      </c>
      <c r="X1074">
        <v>80.186292332999997</v>
      </c>
      <c r="Y1074"/>
      <c r="Z1074">
        <v>64.473707079999997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114.190484126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100.568565773</v>
      </c>
      <c r="AM1074">
        <v>78.2</v>
      </c>
      <c r="AN1074">
        <v>114.631952634</v>
      </c>
      <c r="AO1074">
        <v>91.3</v>
      </c>
      <c r="AP1074">
        <v>88.1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97.211534450000002</v>
      </c>
      <c r="C1075">
        <v>100.191650696</v>
      </c>
      <c r="D1075">
        <v>113.294797688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124.60810384</v>
      </c>
      <c r="O1075">
        <v>84.907075590000005</v>
      </c>
      <c r="P1075"/>
      <c r="Q1075">
        <v>123.310275856</v>
      </c>
      <c r="R1075">
        <v>109.529087258</v>
      </c>
      <c r="S1075">
        <v>103.958472262</v>
      </c>
      <c r="T1075">
        <v>105.801202688</v>
      </c>
      <c r="U1075"/>
      <c r="V1075">
        <v>143.732312302</v>
      </c>
      <c r="W1075">
        <v>91.907658971999993</v>
      </c>
      <c r="X1075">
        <v>81.272930716999994</v>
      </c>
      <c r="Y1075"/>
      <c r="Z1075">
        <v>62.096796220000002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111.690692442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100.223390556</v>
      </c>
      <c r="AM1075">
        <v>78.8</v>
      </c>
      <c r="AN1075">
        <v>115.26680334300001</v>
      </c>
      <c r="AO1075">
        <v>89.6</v>
      </c>
      <c r="AP1075">
        <v>85.9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96.198034469999996</v>
      </c>
      <c r="C1076">
        <v>103.19140071699999</v>
      </c>
      <c r="D1076">
        <v>113.62510322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105.99116740300001</v>
      </c>
      <c r="N1076">
        <v>126.466105388</v>
      </c>
      <c r="O1076">
        <v>84.807067255999996</v>
      </c>
      <c r="P1076"/>
      <c r="Q1076">
        <v>126.51054254500001</v>
      </c>
      <c r="R1076">
        <v>110.34908042399999</v>
      </c>
      <c r="S1076">
        <v>103.44773286100001</v>
      </c>
      <c r="T1076">
        <v>106.11956137200001</v>
      </c>
      <c r="U1076"/>
      <c r="V1076">
        <v>140.136507408</v>
      </c>
      <c r="W1076">
        <v>91.307608966999993</v>
      </c>
      <c r="X1076">
        <v>79.207303823999993</v>
      </c>
      <c r="Y1076"/>
      <c r="Z1076">
        <v>61.383722962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116.990250812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99.738013207999998</v>
      </c>
      <c r="AM1076">
        <v>78.5</v>
      </c>
      <c r="AN1076">
        <v>114.75494270900001</v>
      </c>
      <c r="AO1076">
        <v>89</v>
      </c>
      <c r="AP1076">
        <v>85.6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98.647325949999995</v>
      </c>
      <c r="C1077">
        <v>100.591617365</v>
      </c>
      <c r="D1077">
        <v>112.19377924600001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123.128102607</v>
      </c>
      <c r="O1077">
        <v>82.906908908999995</v>
      </c>
      <c r="P1077"/>
      <c r="Q1077">
        <v>122.010167514</v>
      </c>
      <c r="R1077">
        <v>108.85909284100001</v>
      </c>
      <c r="S1077">
        <v>102.02179461999999</v>
      </c>
      <c r="T1077">
        <v>106.437920057</v>
      </c>
      <c r="U1077"/>
      <c r="V1077">
        <v>136.340935575</v>
      </c>
      <c r="W1077">
        <v>91.907658971999993</v>
      </c>
      <c r="X1077">
        <v>80.130964918000004</v>
      </c>
      <c r="Y1077"/>
      <c r="Z1077">
        <v>65.424471424000004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115.590367469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98.489773331999999</v>
      </c>
      <c r="AM1077">
        <v>77.2</v>
      </c>
      <c r="AN1077">
        <v>111.967863034</v>
      </c>
      <c r="AO1077">
        <v>89.5</v>
      </c>
      <c r="AP1077">
        <v>82.4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98.140576050000007</v>
      </c>
      <c r="C1078">
        <v>100.7916007</v>
      </c>
      <c r="D1078">
        <v>113.845306909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122.527102106</v>
      </c>
      <c r="O1078">
        <v>83.906992248999998</v>
      </c>
      <c r="P1078"/>
      <c r="Q1078">
        <v>125.310442537</v>
      </c>
      <c r="R1078">
        <v>108.37909684100001</v>
      </c>
      <c r="S1078">
        <v>99.855190808000003</v>
      </c>
      <c r="T1078">
        <v>106.11956137200001</v>
      </c>
      <c r="U1078"/>
      <c r="V1078">
        <v>136.540702514</v>
      </c>
      <c r="W1078">
        <v>89.107425618999997</v>
      </c>
      <c r="X1078">
        <v>82.155181436000007</v>
      </c>
      <c r="Y1078"/>
      <c r="Z1078">
        <v>63.522942735999997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115.690359137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96.869448685999998</v>
      </c>
      <c r="AM1078">
        <v>77.8</v>
      </c>
      <c r="AN1078">
        <v>111.845522054</v>
      </c>
      <c r="AO1078">
        <v>88.1</v>
      </c>
      <c r="AP1078">
        <v>81.7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94.339951279999994</v>
      </c>
      <c r="C1079">
        <v>98.791767352999997</v>
      </c>
      <c r="D1079">
        <v>110.21194604999999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115.222096018</v>
      </c>
      <c r="O1079">
        <v>75.406283857000005</v>
      </c>
      <c r="P1079"/>
      <c r="Q1079">
        <v>123.91032586</v>
      </c>
      <c r="R1079">
        <v>106.379113507</v>
      </c>
      <c r="S1079">
        <v>99.221592611000005</v>
      </c>
      <c r="T1079">
        <v>104.95224619699999</v>
      </c>
      <c r="U1079"/>
      <c r="V1079">
        <v>135.142333944</v>
      </c>
      <c r="W1079">
        <v>87.507292273999994</v>
      </c>
      <c r="X1079">
        <v>79.676747902000002</v>
      </c>
      <c r="Y1079"/>
      <c r="Z1079">
        <v>61.264877419000001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102.591450712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95.917260057999997</v>
      </c>
      <c r="AM1079">
        <v>76.7</v>
      </c>
      <c r="AN1079">
        <v>111.400229465</v>
      </c>
      <c r="AO1079">
        <v>85.5</v>
      </c>
      <c r="AP1079">
        <v>79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91.721743180000004</v>
      </c>
      <c r="C1080">
        <v>93.792183984999994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112.455093713</v>
      </c>
      <c r="O1080">
        <v>71.805983831999995</v>
      </c>
      <c r="P1080"/>
      <c r="Q1080">
        <v>119.409950829</v>
      </c>
      <c r="R1080">
        <v>101.05915784</v>
      </c>
      <c r="S1080">
        <v>96.071577689999998</v>
      </c>
      <c r="T1080">
        <v>101.662539795</v>
      </c>
      <c r="U1080"/>
      <c r="V1080">
        <v>130.447810887</v>
      </c>
      <c r="W1080">
        <v>84.607050588000007</v>
      </c>
      <c r="X1080">
        <v>78.960450804999994</v>
      </c>
      <c r="Y1080"/>
      <c r="Z1080">
        <v>67.563691198000001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95.392050662000003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92.679830476000006</v>
      </c>
      <c r="AM1080">
        <v>72.599999999999994</v>
      </c>
      <c r="AN1080">
        <v>108.411239373</v>
      </c>
      <c r="AO1080">
        <v>79.400000000000006</v>
      </c>
      <c r="AP1080">
        <v>77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92.988618059999993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106.599088833</v>
      </c>
      <c r="O1081">
        <v>67.605633803000003</v>
      </c>
      <c r="P1081"/>
      <c r="Q1081">
        <v>104.108675723</v>
      </c>
      <c r="R1081">
        <v>99.659169507000001</v>
      </c>
      <c r="S1081">
        <v>92.493895324999997</v>
      </c>
      <c r="T1081">
        <v>101.662539795</v>
      </c>
      <c r="U1081"/>
      <c r="V1081">
        <v>129.249209256</v>
      </c>
      <c r="W1081">
        <v>75.406283857000005</v>
      </c>
      <c r="X1081">
        <v>76.891809792999993</v>
      </c>
      <c r="Y1081"/>
      <c r="Z1081">
        <v>60.373535846000003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86.192817265000002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89.193090857000001</v>
      </c>
      <c r="AM1081">
        <v>72.3</v>
      </c>
      <c r="AN1081">
        <v>104.77436118</v>
      </c>
      <c r="AO1081">
        <v>76.3</v>
      </c>
      <c r="AP1081">
        <v>74.2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90.539326590000002</v>
      </c>
      <c r="C1082">
        <v>88.092658944999997</v>
      </c>
      <c r="D1082">
        <v>94.247178640000001</v>
      </c>
      <c r="E1082">
        <v>88.645733288000002</v>
      </c>
      <c r="F1082"/>
      <c r="G1082"/>
      <c r="H1082">
        <v>87.613802961000005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105.61208800999999</v>
      </c>
      <c r="O1082">
        <v>66.005500458</v>
      </c>
      <c r="P1082"/>
      <c r="Q1082">
        <v>99.808317360000004</v>
      </c>
      <c r="R1082">
        <v>95.999200006999999</v>
      </c>
      <c r="S1082">
        <v>88.470196170999998</v>
      </c>
      <c r="T1082">
        <v>98.266713831000004</v>
      </c>
      <c r="U1082"/>
      <c r="V1082">
        <v>123.65573497600001</v>
      </c>
      <c r="W1082">
        <v>74.306192182999993</v>
      </c>
      <c r="X1082">
        <v>75.375234053</v>
      </c>
      <c r="Y1082"/>
      <c r="Z1082">
        <v>62.809869478000003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90.092492292000003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85.965497674999995</v>
      </c>
      <c r="AM1082">
        <v>71.3</v>
      </c>
      <c r="AN1082">
        <v>100.77724409</v>
      </c>
      <c r="AO1082">
        <v>76.099999999999994</v>
      </c>
      <c r="AP1082">
        <v>69.599999999999994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88.174493440000006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86.726880018000003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105.314087762</v>
      </c>
      <c r="O1083">
        <v>65.505458787999999</v>
      </c>
      <c r="P1083"/>
      <c r="Q1083">
        <v>104.108675723</v>
      </c>
      <c r="R1083">
        <v>94.659211173000003</v>
      </c>
      <c r="S1083">
        <v>86.174330272000006</v>
      </c>
      <c r="T1083">
        <v>98.797311637999996</v>
      </c>
      <c r="U1083"/>
      <c r="V1083">
        <v>129.14932578700001</v>
      </c>
      <c r="W1083">
        <v>71.705975498000001</v>
      </c>
      <c r="X1083">
        <v>76.243254926999995</v>
      </c>
      <c r="Y1083"/>
      <c r="Z1083">
        <v>61.977950677000003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87.192733938999993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84.843985828000001</v>
      </c>
      <c r="AM1083">
        <v>72.7</v>
      </c>
      <c r="AN1083">
        <v>100.710498246</v>
      </c>
      <c r="AO1083">
        <v>76.900000000000006</v>
      </c>
      <c r="AP1083">
        <v>72.5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89.356910020000001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86.239760638000007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102.563085469</v>
      </c>
      <c r="O1084">
        <v>61.405117093000001</v>
      </c>
      <c r="P1084"/>
      <c r="Q1084">
        <v>102.208517376</v>
      </c>
      <c r="R1084">
        <v>92.909225755999998</v>
      </c>
      <c r="S1084">
        <v>85.294707927000005</v>
      </c>
      <c r="T1084">
        <v>98.372833392000004</v>
      </c>
      <c r="U1084"/>
      <c r="V1084">
        <v>124.954220077</v>
      </c>
      <c r="W1084">
        <v>75.106258854999993</v>
      </c>
      <c r="X1084">
        <v>75.690122295999998</v>
      </c>
      <c r="Y1084"/>
      <c r="Z1084">
        <v>63.522942735999997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82.393133906000003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84.193657760999997</v>
      </c>
      <c r="AM1084">
        <v>74.5</v>
      </c>
      <c r="AN1084">
        <v>101.31876657700001</v>
      </c>
      <c r="AO1084">
        <v>76.7</v>
      </c>
      <c r="AP1084">
        <v>71.7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87.160993509999997</v>
      </c>
      <c r="C1085">
        <v>85.692858928000007</v>
      </c>
      <c r="D1085">
        <v>97.990641342999993</v>
      </c>
      <c r="E1085">
        <v>84.177169473000006</v>
      </c>
      <c r="F1085"/>
      <c r="G1085"/>
      <c r="H1085">
        <v>85.852270755000006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103.44708620599999</v>
      </c>
      <c r="O1085">
        <v>58.804900408000002</v>
      </c>
      <c r="P1085"/>
      <c r="Q1085">
        <v>99.108259021999999</v>
      </c>
      <c r="R1085">
        <v>92.879226005999996</v>
      </c>
      <c r="S1085">
        <v>85.280181782</v>
      </c>
      <c r="T1085">
        <v>99.221789883</v>
      </c>
      <c r="U1085"/>
      <c r="V1085">
        <v>123.45596803700001</v>
      </c>
      <c r="W1085">
        <v>71.905992166000004</v>
      </c>
      <c r="X1085">
        <v>78.059144649000004</v>
      </c>
      <c r="Y1085"/>
      <c r="Z1085">
        <v>62.928715021000002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88.492625614999994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84.210762220000007</v>
      </c>
      <c r="AM1085">
        <v>73.3</v>
      </c>
      <c r="AN1085">
        <v>102.58241894699999</v>
      </c>
      <c r="AO1085">
        <v>76.900000000000006</v>
      </c>
      <c r="AP1085">
        <v>69.900000000000006</v>
      </c>
      <c r="AQ1085">
        <v>81.206767231000001</v>
      </c>
      <c r="AR1085">
        <v>93.692192317000007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85.302910319999995</v>
      </c>
      <c r="C1086">
        <v>95.692025665000003</v>
      </c>
      <c r="D1086">
        <v>99.421965318000005</v>
      </c>
      <c r="E1086">
        <v>83.430759065000004</v>
      </c>
      <c r="F1086"/>
      <c r="G1086"/>
      <c r="H1086">
        <v>86.367316833999993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102.778085648</v>
      </c>
      <c r="O1086">
        <v>59.10492541</v>
      </c>
      <c r="P1086"/>
      <c r="Q1086">
        <v>97.308109009000006</v>
      </c>
      <c r="R1086">
        <v>93.999216673000006</v>
      </c>
      <c r="S1086">
        <v>86.017897503</v>
      </c>
      <c r="T1086">
        <v>97.311637778999994</v>
      </c>
      <c r="U1086"/>
      <c r="V1086">
        <v>124.255035792</v>
      </c>
      <c r="W1086">
        <v>72.506042170000001</v>
      </c>
      <c r="X1086">
        <v>78.975252554999997</v>
      </c>
      <c r="Y1086"/>
      <c r="Z1086">
        <v>60.551804161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89.492542287999996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84.863969236000003</v>
      </c>
      <c r="AM1086">
        <v>73.900000000000006</v>
      </c>
      <c r="AN1086">
        <v>100.151825101</v>
      </c>
      <c r="AO1086">
        <v>77.099999999999994</v>
      </c>
      <c r="AP1086">
        <v>69.900000000000006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86.654243550000004</v>
      </c>
      <c r="C1087">
        <v>86.892758936999996</v>
      </c>
      <c r="D1087">
        <v>100.853289293</v>
      </c>
      <c r="E1087">
        <v>83.068790145999998</v>
      </c>
      <c r="F1087"/>
      <c r="G1087"/>
      <c r="H1087">
        <v>88.284945006000001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103.750086458</v>
      </c>
      <c r="O1087">
        <v>60.205017085000001</v>
      </c>
      <c r="P1087"/>
      <c r="Q1087">
        <v>100.00833402799999</v>
      </c>
      <c r="R1087">
        <v>95.199206673000006</v>
      </c>
      <c r="S1087">
        <v>86.313321502999997</v>
      </c>
      <c r="T1087">
        <v>98.372833392000004</v>
      </c>
      <c r="U1087"/>
      <c r="V1087">
        <v>123.25620109899999</v>
      </c>
      <c r="W1087">
        <v>74.106175515000004</v>
      </c>
      <c r="X1087">
        <v>79.588470818000005</v>
      </c>
      <c r="Y1087"/>
      <c r="Z1087">
        <v>61.502568504999999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91.392383968000004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85.464719423999995</v>
      </c>
      <c r="AM1087">
        <v>75</v>
      </c>
      <c r="AN1087">
        <v>100.354065416</v>
      </c>
      <c r="AO1087">
        <v>77.599999999999994</v>
      </c>
      <c r="AP1087">
        <v>70.900000000000006</v>
      </c>
      <c r="AQ1087">
        <v>84.807067255999996</v>
      </c>
      <c r="AR1087">
        <v>93.392217314999996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86.823160200000004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84.389693059999999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104.744087287</v>
      </c>
      <c r="O1088">
        <v>61.105092091000003</v>
      </c>
      <c r="P1088"/>
      <c r="Q1088">
        <v>101.10842570200001</v>
      </c>
      <c r="R1088">
        <v>94.849209590000001</v>
      </c>
      <c r="S1088">
        <v>86.941487723999998</v>
      </c>
      <c r="T1088">
        <v>98.585072514999993</v>
      </c>
      <c r="U1088"/>
      <c r="V1088">
        <v>124.45480273</v>
      </c>
      <c r="W1088">
        <v>74.106175515000004</v>
      </c>
      <c r="X1088">
        <v>80.455794362999995</v>
      </c>
      <c r="Y1088"/>
      <c r="Z1088">
        <v>60.908340789999997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92.592283976000004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86.120318706999996</v>
      </c>
      <c r="AM1088">
        <v>74.900000000000006</v>
      </c>
      <c r="AN1088">
        <v>104.36551028700001</v>
      </c>
      <c r="AO1088">
        <v>78.599999999999994</v>
      </c>
      <c r="AP1088">
        <v>72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86.316410239999996</v>
      </c>
      <c r="C1089">
        <v>90.692442295999996</v>
      </c>
      <c r="D1089">
        <v>103.495733554</v>
      </c>
      <c r="E1089">
        <v>82.912017207999995</v>
      </c>
      <c r="F1089"/>
      <c r="G1089"/>
      <c r="H1089">
        <v>89.132225207000005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105.198087665</v>
      </c>
      <c r="O1089">
        <v>62.005167096999998</v>
      </c>
      <c r="P1089"/>
      <c r="Q1089">
        <v>101.708475706</v>
      </c>
      <c r="R1089">
        <v>96.409196589999993</v>
      </c>
      <c r="S1089">
        <v>87.513010668000007</v>
      </c>
      <c r="T1089">
        <v>96.038203042000006</v>
      </c>
      <c r="U1089"/>
      <c r="V1089">
        <v>118.86132845</v>
      </c>
      <c r="W1089">
        <v>73.606133843999999</v>
      </c>
      <c r="X1089">
        <v>84.522788810999998</v>
      </c>
      <c r="Y1089"/>
      <c r="Z1089">
        <v>54.371835924999999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95.092075660000006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86.594017594999997</v>
      </c>
      <c r="AM1089">
        <v>75.5</v>
      </c>
      <c r="AN1089">
        <v>102.08607758300001</v>
      </c>
      <c r="AO1089">
        <v>78.2</v>
      </c>
      <c r="AP1089">
        <v>76.7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88.090035110000002</v>
      </c>
      <c r="C1090">
        <v>89.092575619000002</v>
      </c>
      <c r="D1090">
        <v>105.25736306100001</v>
      </c>
      <c r="E1090">
        <v>84.334745002999995</v>
      </c>
      <c r="F1090"/>
      <c r="G1090"/>
      <c r="H1090">
        <v>89.606939316999998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106.257088548</v>
      </c>
      <c r="O1090">
        <v>60.505042087</v>
      </c>
      <c r="P1090"/>
      <c r="Q1090">
        <v>99.908325693999998</v>
      </c>
      <c r="R1090">
        <v>96.889192589999993</v>
      </c>
      <c r="S1090">
        <v>89.275617244000003</v>
      </c>
      <c r="T1090">
        <v>97.736116023999998</v>
      </c>
      <c r="U1090"/>
      <c r="V1090">
        <v>123.25620109899999</v>
      </c>
      <c r="W1090">
        <v>75.606300524999995</v>
      </c>
      <c r="X1090">
        <v>83.588318150999996</v>
      </c>
      <c r="Y1090"/>
      <c r="Z1090">
        <v>59.541617045000002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105.391217399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88.107205637000007</v>
      </c>
      <c r="AM1090">
        <v>76.5</v>
      </c>
      <c r="AN1090">
        <v>105.50978995200001</v>
      </c>
      <c r="AO1090">
        <v>78.900000000000006</v>
      </c>
      <c r="AP1090">
        <v>75.599999999999994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88.596785069999996</v>
      </c>
      <c r="C1091">
        <v>89.792517290000006</v>
      </c>
      <c r="D1091">
        <v>107.129094412</v>
      </c>
      <c r="E1091">
        <v>84.338490432</v>
      </c>
      <c r="F1091"/>
      <c r="G1091"/>
      <c r="H1091">
        <v>90.161604509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105.988088323</v>
      </c>
      <c r="O1091">
        <v>61.205100424999998</v>
      </c>
      <c r="P1091"/>
      <c r="Q1091">
        <v>101.208434036</v>
      </c>
      <c r="R1091">
        <v>96.249197922999997</v>
      </c>
      <c r="S1091">
        <v>89.634953953999997</v>
      </c>
      <c r="T1091">
        <v>97.736116023999998</v>
      </c>
      <c r="U1091"/>
      <c r="V1091">
        <v>120.659230897</v>
      </c>
      <c r="W1091">
        <v>77.406450538000001</v>
      </c>
      <c r="X1091">
        <v>81.635926396000002</v>
      </c>
      <c r="Y1091"/>
      <c r="Z1091">
        <v>59.660462588000001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97.791850679000007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88.441291944</v>
      </c>
      <c r="AM1091">
        <v>77.400000000000006</v>
      </c>
      <c r="AN1091">
        <v>105.890176082</v>
      </c>
      <c r="AO1091">
        <v>79.5</v>
      </c>
      <c r="AP1091">
        <v>74.599999999999994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89.103535030000003</v>
      </c>
      <c r="C1092">
        <v>91.592367303000003</v>
      </c>
      <c r="D1092">
        <v>108.89072392</v>
      </c>
      <c r="E1092">
        <v>85.646447594999998</v>
      </c>
      <c r="F1092"/>
      <c r="G1092"/>
      <c r="H1092">
        <v>88.230124011000001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105.54808795700001</v>
      </c>
      <c r="O1092">
        <v>63.105258771999999</v>
      </c>
      <c r="P1092"/>
      <c r="Q1092">
        <v>101.008417368</v>
      </c>
      <c r="R1092">
        <v>97.189190089999997</v>
      </c>
      <c r="S1092">
        <v>90.436309198999993</v>
      </c>
      <c r="T1092">
        <v>97.629996462999998</v>
      </c>
      <c r="U1092"/>
      <c r="V1092">
        <v>122.956550691</v>
      </c>
      <c r="W1092">
        <v>76.406367196999994</v>
      </c>
      <c r="X1092">
        <v>84.062573701999995</v>
      </c>
      <c r="Y1092"/>
      <c r="Z1092">
        <v>56.808169556000003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97.291892341999997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89.179075702999995</v>
      </c>
      <c r="AM1092">
        <v>77.8</v>
      </c>
      <c r="AN1092">
        <v>102.85683666</v>
      </c>
      <c r="AO1092">
        <v>81</v>
      </c>
      <c r="AP1092">
        <v>76.7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89.441368350000005</v>
      </c>
      <c r="C1093">
        <v>90.492458962000001</v>
      </c>
      <c r="D1093">
        <v>109.110927608</v>
      </c>
      <c r="E1093">
        <v>85.146165350000004</v>
      </c>
      <c r="F1093"/>
      <c r="G1093"/>
      <c r="H1093">
        <v>87.587827474999997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104.963087469</v>
      </c>
      <c r="O1093">
        <v>63.105258771999999</v>
      </c>
      <c r="P1093"/>
      <c r="Q1093">
        <v>103.00858404900001</v>
      </c>
      <c r="R1093">
        <v>96.899192506999995</v>
      </c>
      <c r="S1093">
        <v>90.576841873999996</v>
      </c>
      <c r="T1093">
        <v>97.417757339999994</v>
      </c>
      <c r="U1093"/>
      <c r="V1093">
        <v>119.960046612</v>
      </c>
      <c r="W1093">
        <v>76.206350529000005</v>
      </c>
      <c r="X1093">
        <v>84.272389946999994</v>
      </c>
      <c r="Y1093"/>
      <c r="Z1093">
        <v>57.877779443000001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97.891842346000004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89.172390399999998</v>
      </c>
      <c r="AM1093">
        <v>76.3</v>
      </c>
      <c r="AN1093">
        <v>105.547557037</v>
      </c>
      <c r="AO1093">
        <v>81.2</v>
      </c>
      <c r="AP1093">
        <v>81.3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87.979774759999998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87.135667273999999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104.049086708</v>
      </c>
      <c r="O1094">
        <v>67.805650471000007</v>
      </c>
      <c r="P1094"/>
      <c r="Q1094">
        <v>102.508542379</v>
      </c>
      <c r="R1094">
        <v>97.919184006999998</v>
      </c>
      <c r="S1094">
        <v>91.810983573000001</v>
      </c>
      <c r="T1094">
        <v>96.568800848999999</v>
      </c>
      <c r="U1094"/>
      <c r="V1094">
        <v>115.96470784100001</v>
      </c>
      <c r="W1094">
        <v>78.706558880000003</v>
      </c>
      <c r="X1094">
        <v>85.803337622000001</v>
      </c>
      <c r="Y1094"/>
      <c r="Z1094">
        <v>63.286479876999998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100.69160903300001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90.249687363000007</v>
      </c>
      <c r="AM1094">
        <v>79.400000000000006</v>
      </c>
      <c r="AN1094">
        <v>103.169282856</v>
      </c>
      <c r="AO1094">
        <v>82.6</v>
      </c>
      <c r="AP1094">
        <v>80.5</v>
      </c>
      <c r="AQ1094">
        <v>84.407033919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89.174902320000001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88.692744793000003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104.059086716</v>
      </c>
      <c r="O1095">
        <v>68.405700475000003</v>
      </c>
      <c r="P1095"/>
      <c r="Q1095">
        <v>102.008500708</v>
      </c>
      <c r="R1095">
        <v>97.289189257000004</v>
      </c>
      <c r="S1095">
        <v>91.989183514999993</v>
      </c>
      <c r="T1095">
        <v>98.478952953999993</v>
      </c>
      <c r="U1095"/>
      <c r="V1095">
        <v>115.96470784100001</v>
      </c>
      <c r="W1095">
        <v>77.506458871999996</v>
      </c>
      <c r="X1095">
        <v>86.705397957000002</v>
      </c>
      <c r="Y1095"/>
      <c r="Z1095">
        <v>63.601651588999999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96.891925673000003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90.537830548000002</v>
      </c>
      <c r="AM1095">
        <v>79.599999999999994</v>
      </c>
      <c r="AN1095">
        <v>102.865733986</v>
      </c>
      <c r="AO1095">
        <v>82.6</v>
      </c>
      <c r="AP1095">
        <v>77.400000000000006</v>
      </c>
      <c r="AQ1095">
        <v>88.107342278999994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89.634566770000006</v>
      </c>
      <c r="C1096">
        <v>94.892092325999997</v>
      </c>
      <c r="D1096">
        <v>113.404899532</v>
      </c>
      <c r="E1096">
        <v>88.335397778000001</v>
      </c>
      <c r="F1096"/>
      <c r="G1096"/>
      <c r="H1096">
        <v>82.160315174000004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106.336088613</v>
      </c>
      <c r="O1096">
        <v>69.805817150999999</v>
      </c>
      <c r="P1096"/>
      <c r="Q1096">
        <v>103.208600717</v>
      </c>
      <c r="R1096">
        <v>99.209173257000003</v>
      </c>
      <c r="S1096">
        <v>92.995510928000002</v>
      </c>
      <c r="T1096">
        <v>99.646268129000006</v>
      </c>
      <c r="U1096"/>
      <c r="V1096">
        <v>117.762610288</v>
      </c>
      <c r="W1096">
        <v>77.906492208000003</v>
      </c>
      <c r="X1096">
        <v>86.647496129999993</v>
      </c>
      <c r="Y1096"/>
      <c r="Z1096">
        <v>65.555716207000003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100.39163403000001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91.570048345000004</v>
      </c>
      <c r="AM1096">
        <v>82</v>
      </c>
      <c r="AN1096">
        <v>105.165533221</v>
      </c>
      <c r="AO1096">
        <v>83.5</v>
      </c>
      <c r="AP1096">
        <v>81.3</v>
      </c>
      <c r="AQ1096">
        <v>91.807650637999998</v>
      </c>
      <c r="AR1096">
        <v>98.891759019999995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89.542633879999997</v>
      </c>
      <c r="C1097">
        <v>94.292142321</v>
      </c>
      <c r="D1097">
        <v>113.62510322</v>
      </c>
      <c r="E1097">
        <v>88.162037940999994</v>
      </c>
      <c r="F1097"/>
      <c r="G1097"/>
      <c r="H1097">
        <v>89.965859356999999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94.692108990999998</v>
      </c>
      <c r="N1097">
        <v>106.70408892</v>
      </c>
      <c r="O1097">
        <v>70.705892157999997</v>
      </c>
      <c r="P1097"/>
      <c r="Q1097">
        <v>102.30852571</v>
      </c>
      <c r="R1097">
        <v>98.809176590000007</v>
      </c>
      <c r="S1097">
        <v>93.516203071000007</v>
      </c>
      <c r="T1097">
        <v>98.266713831000004</v>
      </c>
      <c r="U1097"/>
      <c r="V1097">
        <v>114.266688863</v>
      </c>
      <c r="W1097">
        <v>79.306608883999999</v>
      </c>
      <c r="X1097">
        <v>88.029764508</v>
      </c>
      <c r="Y1097"/>
      <c r="Z1097">
        <v>61.080277889000001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102.791434047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92.113453422000006</v>
      </c>
      <c r="AM1097">
        <v>80.599999999999994</v>
      </c>
      <c r="AN1097">
        <v>102.972062999</v>
      </c>
      <c r="AO1097">
        <v>82.6</v>
      </c>
      <c r="AP1097">
        <v>82.2</v>
      </c>
      <c r="AQ1097">
        <v>89.907492290999997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91.749023210000004</v>
      </c>
      <c r="C1098">
        <v>96.591950671000006</v>
      </c>
      <c r="D1098">
        <v>113.404899532</v>
      </c>
      <c r="E1098">
        <v>90.347227982000007</v>
      </c>
      <c r="F1098"/>
      <c r="G1098"/>
      <c r="H1098">
        <v>88.002089794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106.22408852</v>
      </c>
      <c r="O1098">
        <v>72.006000499999999</v>
      </c>
      <c r="P1098"/>
      <c r="Q1098">
        <v>105.90882573499999</v>
      </c>
      <c r="R1098">
        <v>99.589170089999996</v>
      </c>
      <c r="S1098">
        <v>94.603661955000007</v>
      </c>
      <c r="T1098">
        <v>98.266713831000004</v>
      </c>
      <c r="U1098"/>
      <c r="V1098">
        <v>116.164474779</v>
      </c>
      <c r="W1098">
        <v>83.506958913000005</v>
      </c>
      <c r="X1098">
        <v>85.583396601000004</v>
      </c>
      <c r="Y1098"/>
      <c r="Z1098">
        <v>62.088827369000001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102.29147571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93.229236779999994</v>
      </c>
      <c r="AM1098">
        <v>83.7</v>
      </c>
      <c r="AN1098">
        <v>103.62286177599999</v>
      </c>
      <c r="AO1098">
        <v>82.8</v>
      </c>
      <c r="AP1098">
        <v>82</v>
      </c>
      <c r="AQ1098">
        <v>93.707808983999996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93.219949439999994</v>
      </c>
      <c r="C1099">
        <v>97.391884009999998</v>
      </c>
      <c r="D1099">
        <v>112.63418662300001</v>
      </c>
      <c r="E1099">
        <v>90.928304471000004</v>
      </c>
      <c r="F1099"/>
      <c r="G1099"/>
      <c r="H1099">
        <v>90.766283763999994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106.315088596</v>
      </c>
      <c r="O1099">
        <v>74.206183848999999</v>
      </c>
      <c r="P1099"/>
      <c r="Q1099">
        <v>114.409534128</v>
      </c>
      <c r="R1099">
        <v>99.199173340000002</v>
      </c>
      <c r="S1099">
        <v>94.649642510000007</v>
      </c>
      <c r="T1099">
        <v>96.674920409999999</v>
      </c>
      <c r="U1099"/>
      <c r="V1099">
        <v>116.06459131</v>
      </c>
      <c r="W1099">
        <v>83.406950578999997</v>
      </c>
      <c r="X1099">
        <v>85.473830863000003</v>
      </c>
      <c r="Y1099"/>
      <c r="Z1099">
        <v>64.105926328999999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104.39130072499999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93.378176948999993</v>
      </c>
      <c r="AM1099">
        <v>85.6</v>
      </c>
      <c r="AN1099">
        <v>104.052776894</v>
      </c>
      <c r="AO1099">
        <v>82.8</v>
      </c>
      <c r="AP1099">
        <v>81.5</v>
      </c>
      <c r="AQ1099">
        <v>93.607800650000001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92.208687659999995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91.456437453000007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105.12208760199999</v>
      </c>
      <c r="O1100">
        <v>77.806483873999994</v>
      </c>
      <c r="P1100"/>
      <c r="Q1100">
        <v>103.80865072100001</v>
      </c>
      <c r="R1100">
        <v>99.919167340000001</v>
      </c>
      <c r="S1100">
        <v>94.876879302000006</v>
      </c>
      <c r="T1100">
        <v>95.613724797000003</v>
      </c>
      <c r="U1100"/>
      <c r="V1100">
        <v>109.07274846</v>
      </c>
      <c r="W1100">
        <v>82.906908908999995</v>
      </c>
      <c r="X1100">
        <v>88.688855501999996</v>
      </c>
      <c r="Y1100"/>
      <c r="Z1100">
        <v>63.412548561999998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97.991834014000005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93.424914779999995</v>
      </c>
      <c r="AM1100">
        <v>84.8</v>
      </c>
      <c r="AN1100">
        <v>102.730099016</v>
      </c>
      <c r="AO1100">
        <v>83</v>
      </c>
      <c r="AP1100">
        <v>82.9</v>
      </c>
      <c r="AQ1100">
        <v>91.607633969000005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93.587680989999996</v>
      </c>
      <c r="C1101">
        <v>95.992000666999999</v>
      </c>
      <c r="D1101">
        <v>111.64327002500001</v>
      </c>
      <c r="E1101">
        <v>90.982345655000003</v>
      </c>
      <c r="F1101"/>
      <c r="G1101"/>
      <c r="H1101">
        <v>93.005885657999997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97.091909008000002</v>
      </c>
      <c r="N1101">
        <v>104.224086853</v>
      </c>
      <c r="O1101">
        <v>77.106425535</v>
      </c>
      <c r="P1101"/>
      <c r="Q1101">
        <v>107.30894241199999</v>
      </c>
      <c r="R1101">
        <v>98.769176924000007</v>
      </c>
      <c r="S1101">
        <v>95.527503797999998</v>
      </c>
      <c r="T1101">
        <v>96.038203042000006</v>
      </c>
      <c r="U1101"/>
      <c r="V1101">
        <v>116.763775595</v>
      </c>
      <c r="W1101">
        <v>85.107092257999994</v>
      </c>
      <c r="X1101">
        <v>88.033060387999996</v>
      </c>
      <c r="Y1101"/>
      <c r="Z1101">
        <v>58.874075900999998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97.491875676999996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93.922742858000007</v>
      </c>
      <c r="AM1101">
        <v>83.9</v>
      </c>
      <c r="AN1101">
        <v>103.21631736400001</v>
      </c>
      <c r="AO1101">
        <v>83.3</v>
      </c>
      <c r="AP1101">
        <v>83.1</v>
      </c>
      <c r="AQ1101">
        <v>96.208017334999994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93.77154677</v>
      </c>
      <c r="C1102">
        <v>97.691859011999995</v>
      </c>
      <c r="D1102">
        <v>111.863473713</v>
      </c>
      <c r="E1102">
        <v>90.546538287999994</v>
      </c>
      <c r="F1102"/>
      <c r="G1102"/>
      <c r="H1102">
        <v>90.189497543000002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104.86008738300001</v>
      </c>
      <c r="O1102">
        <v>79.906658887999995</v>
      </c>
      <c r="P1102"/>
      <c r="Q1102">
        <v>108.309025752</v>
      </c>
      <c r="R1102">
        <v>100.06916609</v>
      </c>
      <c r="S1102">
        <v>95.790181920999999</v>
      </c>
      <c r="T1102">
        <v>95.825963919000003</v>
      </c>
      <c r="U1102"/>
      <c r="V1102">
        <v>107.974030298</v>
      </c>
      <c r="W1102">
        <v>84.207017250999996</v>
      </c>
      <c r="X1102">
        <v>88.798967043999994</v>
      </c>
      <c r="Y1102"/>
      <c r="Z1102">
        <v>64.484132384000006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101.49154237099999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94.208726329000001</v>
      </c>
      <c r="AM1102">
        <v>85.4</v>
      </c>
      <c r="AN1102">
        <v>103.43012408200001</v>
      </c>
      <c r="AO1102">
        <v>84</v>
      </c>
      <c r="AP1102">
        <v>83.1</v>
      </c>
      <c r="AQ1102">
        <v>95.407950662999994</v>
      </c>
      <c r="AR1102">
        <v>104.091325723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94.231211220000006</v>
      </c>
      <c r="C1103">
        <v>100.39163403000001</v>
      </c>
      <c r="D1103">
        <v>111.53316818099999</v>
      </c>
      <c r="E1103">
        <v>91.310070655000004</v>
      </c>
      <c r="F1103">
        <v>94.1</v>
      </c>
      <c r="G1103"/>
      <c r="H1103">
        <v>90.133840492999994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105.498087915</v>
      </c>
      <c r="O1103">
        <v>83.806983915000004</v>
      </c>
      <c r="P1103"/>
      <c r="Q1103">
        <v>108.90907575599999</v>
      </c>
      <c r="R1103">
        <v>99.88916759</v>
      </c>
      <c r="S1103">
        <v>95.606716497999997</v>
      </c>
      <c r="T1103">
        <v>96.887159533000002</v>
      </c>
      <c r="U1103"/>
      <c r="V1103">
        <v>115.864824372</v>
      </c>
      <c r="W1103">
        <v>85.007083924</v>
      </c>
      <c r="X1103">
        <v>91.138984463</v>
      </c>
      <c r="Y1103"/>
      <c r="Z1103">
        <v>59.756556695999997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102.891425715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94.274346725000001</v>
      </c>
      <c r="AM1103">
        <v>85.5</v>
      </c>
      <c r="AN1103">
        <v>101.91117514</v>
      </c>
      <c r="AO1103">
        <v>85.7</v>
      </c>
      <c r="AP1103">
        <v>84.1</v>
      </c>
      <c r="AQ1103">
        <v>94.407867322000001</v>
      </c>
      <c r="AR1103">
        <v>104.091325723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94.323144099999993</v>
      </c>
      <c r="C1104">
        <v>101.49154237099999</v>
      </c>
      <c r="D1104">
        <v>112.524084778</v>
      </c>
      <c r="E1104">
        <v>91.338161369000005</v>
      </c>
      <c r="F1104">
        <v>94.1</v>
      </c>
      <c r="G1104"/>
      <c r="H1104">
        <v>91.058039805000007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108.022090018</v>
      </c>
      <c r="O1104">
        <v>84.107008917000002</v>
      </c>
      <c r="P1104"/>
      <c r="Q1104">
        <v>109.00908409</v>
      </c>
      <c r="R1104">
        <v>101.20915659000001</v>
      </c>
      <c r="S1104">
        <v>95.829316829999996</v>
      </c>
      <c r="T1104">
        <v>94.764768305999993</v>
      </c>
      <c r="U1104"/>
      <c r="V1104">
        <v>114.16680539399999</v>
      </c>
      <c r="W1104">
        <v>87.007250604000006</v>
      </c>
      <c r="X1104">
        <v>89.536689365000001</v>
      </c>
      <c r="Y1104"/>
      <c r="Z1104">
        <v>65.744819234000005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103.591367386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94.718715814000007</v>
      </c>
      <c r="AM1104">
        <v>85.4</v>
      </c>
      <c r="AN1104">
        <v>104.191965134</v>
      </c>
      <c r="AO1104">
        <v>86.1</v>
      </c>
      <c r="AP1104">
        <v>85.2</v>
      </c>
      <c r="AQ1104">
        <v>96.108009000999999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93.955412550000005</v>
      </c>
      <c r="C1105">
        <v>98.791767352999997</v>
      </c>
      <c r="D1105">
        <v>112.964492155</v>
      </c>
      <c r="E1105">
        <v>93.066409124000003</v>
      </c>
      <c r="F1105">
        <v>94.9</v>
      </c>
      <c r="G1105"/>
      <c r="H1105">
        <v>91.283628110999999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99.691692359000001</v>
      </c>
      <c r="N1105">
        <v>105.374087812</v>
      </c>
      <c r="O1105">
        <v>84.807067255999996</v>
      </c>
      <c r="P1105"/>
      <c r="Q1105">
        <v>110.209184099</v>
      </c>
      <c r="R1105">
        <v>102.52914559</v>
      </c>
      <c r="S1105">
        <v>96.643675772999998</v>
      </c>
      <c r="T1105">
        <v>93.172974885000002</v>
      </c>
      <c r="U1105"/>
      <c r="V1105">
        <v>114.266688863</v>
      </c>
      <c r="W1105">
        <v>81.306775564999995</v>
      </c>
      <c r="X1105">
        <v>91.170192049999997</v>
      </c>
      <c r="Y1105"/>
      <c r="Z1105">
        <v>65.177510151999996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100.49162569800001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95.254778154999997</v>
      </c>
      <c r="AM1105">
        <v>83.3</v>
      </c>
      <c r="AN1105">
        <v>106.402722711</v>
      </c>
      <c r="AO1105">
        <v>86.1</v>
      </c>
      <c r="AP1105">
        <v>83.6</v>
      </c>
      <c r="AQ1105">
        <v>100.908409034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95.426338770000001</v>
      </c>
      <c r="C1106">
        <v>100.7916007</v>
      </c>
      <c r="D1106">
        <v>113.184695844</v>
      </c>
      <c r="E1106">
        <v>92.851582042000004</v>
      </c>
      <c r="F1106">
        <v>96.2</v>
      </c>
      <c r="G1106"/>
      <c r="H1106">
        <v>94.379647836000004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105.85208821000001</v>
      </c>
      <c r="O1106">
        <v>88.907408950999994</v>
      </c>
      <c r="P1106"/>
      <c r="Q1106">
        <v>111.709309109</v>
      </c>
      <c r="R1106">
        <v>103.709135757</v>
      </c>
      <c r="S1106">
        <v>96.550086213</v>
      </c>
      <c r="T1106">
        <v>93.066855324000002</v>
      </c>
      <c r="U1106"/>
      <c r="V1106">
        <v>111.66971866199999</v>
      </c>
      <c r="W1106">
        <v>87.707308941999997</v>
      </c>
      <c r="X1106">
        <v>92.239473805000003</v>
      </c>
      <c r="Y1106"/>
      <c r="Z1106">
        <v>62.593102109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105.691192401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95.628863265000007</v>
      </c>
      <c r="AM1106">
        <v>85.9</v>
      </c>
      <c r="AN1106">
        <v>102.885008625</v>
      </c>
      <c r="AO1106">
        <v>87.3</v>
      </c>
      <c r="AP1106">
        <v>87.7</v>
      </c>
      <c r="AQ1106">
        <v>94.007833985999994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95.794070329999997</v>
      </c>
      <c r="C1107">
        <v>102.69144238</v>
      </c>
      <c r="D1107">
        <v>114.726121663</v>
      </c>
      <c r="E1107">
        <v>92.475701532000002</v>
      </c>
      <c r="F1107">
        <v>98.2</v>
      </c>
      <c r="G1107"/>
      <c r="H1107">
        <v>89.762286630000006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106.27208856</v>
      </c>
      <c r="O1107">
        <v>88.707392283000004</v>
      </c>
      <c r="P1107"/>
      <c r="Q1107">
        <v>109.20910075800001</v>
      </c>
      <c r="R1107">
        <v>104.06913275700001</v>
      </c>
      <c r="S1107">
        <v>96.681226264000003</v>
      </c>
      <c r="T1107">
        <v>91.581181463999997</v>
      </c>
      <c r="U1107"/>
      <c r="V1107">
        <v>111.070417846</v>
      </c>
      <c r="W1107">
        <v>88.807400616999999</v>
      </c>
      <c r="X1107">
        <v>92.426976202000006</v>
      </c>
      <c r="Y1107"/>
      <c r="Z1107">
        <v>63.034342506000002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107.19106741100001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95.586502072000002</v>
      </c>
      <c r="AM1107">
        <v>88</v>
      </c>
      <c r="AN1107">
        <v>104.18523429</v>
      </c>
      <c r="AO1107">
        <v>87</v>
      </c>
      <c r="AP1107">
        <v>87.1</v>
      </c>
      <c r="AQ1107">
        <v>91.807650637999998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96.253734769999994</v>
      </c>
      <c r="C1108">
        <v>105.391217399</v>
      </c>
      <c r="D1108">
        <v>115.386732728</v>
      </c>
      <c r="E1108">
        <v>93.528166960999997</v>
      </c>
      <c r="F1108">
        <v>94.5</v>
      </c>
      <c r="G1108"/>
      <c r="H1108">
        <v>92.809408490999999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105.413087844</v>
      </c>
      <c r="O1108">
        <v>90.407533960999999</v>
      </c>
      <c r="P1108"/>
      <c r="Q1108">
        <v>108.309025752</v>
      </c>
      <c r="R1108">
        <v>102.759143674</v>
      </c>
      <c r="S1108">
        <v>94.2722598</v>
      </c>
      <c r="T1108">
        <v>91.368942341999997</v>
      </c>
      <c r="U1108"/>
      <c r="V1108">
        <v>110.870650907</v>
      </c>
      <c r="W1108">
        <v>85.907158929999994</v>
      </c>
      <c r="X1108">
        <v>94.704831108999997</v>
      </c>
      <c r="Y1108"/>
      <c r="Z1108">
        <v>62.467033424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106.09115907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94.097790090999993</v>
      </c>
      <c r="AM1108">
        <v>87.2</v>
      </c>
      <c r="AN1108">
        <v>108.11544453800001</v>
      </c>
      <c r="AO1108">
        <v>86.7</v>
      </c>
      <c r="AP1108">
        <v>85.3</v>
      </c>
      <c r="AQ1108">
        <v>97.108092341000003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96.345667660000004</v>
      </c>
      <c r="C1109">
        <v>102.791434047</v>
      </c>
      <c r="D1109">
        <v>112.413982934</v>
      </c>
      <c r="E1109">
        <v>93.891473532000006</v>
      </c>
      <c r="F1109">
        <v>95.3</v>
      </c>
      <c r="G1109"/>
      <c r="H1109">
        <v>92.535170757000003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104.913087428</v>
      </c>
      <c r="O1109">
        <v>90.507542294999993</v>
      </c>
      <c r="P1109"/>
      <c r="Q1109">
        <v>109.309109092</v>
      </c>
      <c r="R1109">
        <v>101.019158174</v>
      </c>
      <c r="S1109">
        <v>94.456269008000007</v>
      </c>
      <c r="T1109">
        <v>90.519985851000001</v>
      </c>
      <c r="U1109"/>
      <c r="V1109">
        <v>107.274846013</v>
      </c>
      <c r="W1109">
        <v>86.207183932000007</v>
      </c>
      <c r="X1109">
        <v>92.845655074999996</v>
      </c>
      <c r="Y1109"/>
      <c r="Z1109">
        <v>63.412548561999998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105.59120073299999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94.046202852999997</v>
      </c>
      <c r="AM1109">
        <v>88.1</v>
      </c>
      <c r="AN1109">
        <v>105.191416905</v>
      </c>
      <c r="AO1109">
        <v>87.7</v>
      </c>
      <c r="AP1109">
        <v>86.7</v>
      </c>
      <c r="AQ1109">
        <v>91.707642304000004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96.98919789</v>
      </c>
      <c r="C1110">
        <v>102.29147571</v>
      </c>
      <c r="D1110">
        <v>115.827140105</v>
      </c>
      <c r="E1110">
        <v>92.247230388999995</v>
      </c>
      <c r="F1110">
        <v>98</v>
      </c>
      <c r="G1110"/>
      <c r="H1110">
        <v>92.287538339999998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104.05308671100001</v>
      </c>
      <c r="O1110">
        <v>90.507542294999993</v>
      </c>
      <c r="P1110"/>
      <c r="Q1110">
        <v>110.209184099</v>
      </c>
      <c r="R1110">
        <v>104.31913067399999</v>
      </c>
      <c r="S1110">
        <v>95.72157224</v>
      </c>
      <c r="T1110">
        <v>91.793420587</v>
      </c>
      <c r="U1110"/>
      <c r="V1110">
        <v>108.373564175</v>
      </c>
      <c r="W1110">
        <v>84.707058922000002</v>
      </c>
      <c r="X1110">
        <v>90.504117022000003</v>
      </c>
      <c r="Y1110"/>
      <c r="Z1110">
        <v>63.412548561999998</v>
      </c>
      <c r="AA1110">
        <v>89.990011457999998</v>
      </c>
      <c r="AB1110">
        <v>92.740046837999998</v>
      </c>
      <c r="AC1110">
        <v>109.69085909499999</v>
      </c>
      <c r="AD1110">
        <v>96.173891253999997</v>
      </c>
      <c r="AE1110">
        <v>97.822000000000003</v>
      </c>
      <c r="AF1110">
        <v>105.59120073299999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95.058124098999997</v>
      </c>
      <c r="AM1110">
        <v>88.2</v>
      </c>
      <c r="AN1110">
        <v>103.518261748</v>
      </c>
      <c r="AO1110">
        <v>87.7</v>
      </c>
      <c r="AP1110">
        <v>85.4</v>
      </c>
      <c r="AQ1110">
        <v>97.108092341000003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96.897265000000004</v>
      </c>
      <c r="C1111">
        <v>100.29164236299999</v>
      </c>
      <c r="D1111">
        <v>113.074593999</v>
      </c>
      <c r="E1111">
        <v>92.821083552000005</v>
      </c>
      <c r="F1111">
        <v>95.2</v>
      </c>
      <c r="G1111"/>
      <c r="H1111">
        <v>91.682827395999993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104.456087047</v>
      </c>
      <c r="O1111">
        <v>91.907658971999993</v>
      </c>
      <c r="P1111"/>
      <c r="Q1111">
        <v>107.208934078</v>
      </c>
      <c r="R1111">
        <v>101.519154007</v>
      </c>
      <c r="S1111">
        <v>96.184023120000006</v>
      </c>
      <c r="T1111">
        <v>92.217898833000007</v>
      </c>
      <c r="U1111"/>
      <c r="V1111">
        <v>103.878808057</v>
      </c>
      <c r="W1111">
        <v>85.007083924</v>
      </c>
      <c r="X1111">
        <v>93.747110230000004</v>
      </c>
      <c r="Y1111"/>
      <c r="Z1111">
        <v>62.151861711000002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100.7916007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95.330802226000003</v>
      </c>
      <c r="AM1111">
        <v>87.7</v>
      </c>
      <c r="AN1111">
        <v>100.82574248500001</v>
      </c>
      <c r="AO1111">
        <v>88.2</v>
      </c>
      <c r="AP1111">
        <v>88.4</v>
      </c>
      <c r="AQ1111">
        <v>95.907992332999996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96.069868999999997</v>
      </c>
      <c r="C1112">
        <v>101.191567369</v>
      </c>
      <c r="D1112">
        <v>113.515001376</v>
      </c>
      <c r="E1112">
        <v>94.466396817000003</v>
      </c>
      <c r="F1112">
        <v>97.3</v>
      </c>
      <c r="G1112"/>
      <c r="H1112">
        <v>87.018526956000002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104.67208722700001</v>
      </c>
      <c r="O1112">
        <v>94.407867322000001</v>
      </c>
      <c r="P1112"/>
      <c r="Q1112">
        <v>104.60871739300001</v>
      </c>
      <c r="R1112">
        <v>102.60914492400001</v>
      </c>
      <c r="S1112">
        <v>97.082802358999999</v>
      </c>
      <c r="T1112">
        <v>91.899540149000003</v>
      </c>
      <c r="U1112"/>
      <c r="V1112">
        <v>110.57100049899999</v>
      </c>
      <c r="W1112">
        <v>86.107175597999998</v>
      </c>
      <c r="X1112">
        <v>92.089444521000004</v>
      </c>
      <c r="Y1112"/>
      <c r="Z1112">
        <v>58.432835504000003</v>
      </c>
      <c r="AA1112">
        <v>94.363751539999996</v>
      </c>
      <c r="AB1112">
        <v>93.021077282999997</v>
      </c>
      <c r="AC1112">
        <v>108.49095908699999</v>
      </c>
      <c r="AD1112">
        <v>100.99798185</v>
      </c>
      <c r="AE1112">
        <v>98.477999999999994</v>
      </c>
      <c r="AF1112">
        <v>102.591450712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95.975492333000005</v>
      </c>
      <c r="AM1112">
        <v>88.2</v>
      </c>
      <c r="AN1112">
        <v>100.866739444</v>
      </c>
      <c r="AO1112">
        <v>88.5</v>
      </c>
      <c r="AP1112">
        <v>87.1</v>
      </c>
      <c r="AQ1112">
        <v>89.907492290999997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96.713399219999999</v>
      </c>
      <c r="C1113">
        <v>104.791267394</v>
      </c>
      <c r="D1113">
        <v>112.413982934</v>
      </c>
      <c r="E1113">
        <v>95.465356123000007</v>
      </c>
      <c r="F1113">
        <v>95.5</v>
      </c>
      <c r="G1113"/>
      <c r="H1113">
        <v>91.979902656999997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104.588087157</v>
      </c>
      <c r="O1113">
        <v>94.307858988000007</v>
      </c>
      <c r="P1113"/>
      <c r="Q1113">
        <v>107.108925744</v>
      </c>
      <c r="R1113">
        <v>101.759152007</v>
      </c>
      <c r="S1113">
        <v>97.466182330999999</v>
      </c>
      <c r="T1113">
        <v>91.368942341999997</v>
      </c>
      <c r="U1113"/>
      <c r="V1113">
        <v>105.57682703499999</v>
      </c>
      <c r="W1113">
        <v>85.707142262000005</v>
      </c>
      <c r="X1113">
        <v>90.649553036</v>
      </c>
      <c r="Y1113"/>
      <c r="Z1113">
        <v>63.979857643999999</v>
      </c>
      <c r="AA1113">
        <v>93.485661348999997</v>
      </c>
      <c r="AB1113">
        <v>88.711943794000007</v>
      </c>
      <c r="AC1113">
        <v>107.791017415</v>
      </c>
      <c r="AD1113">
        <v>102.537585232</v>
      </c>
      <c r="AE1113">
        <v>98.11</v>
      </c>
      <c r="AF1113">
        <v>103.491375719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96.510328639999997</v>
      </c>
      <c r="AM1113">
        <v>90.4</v>
      </c>
      <c r="AN1113">
        <v>103.55996810000001</v>
      </c>
      <c r="AO1113">
        <v>88</v>
      </c>
      <c r="AP1113">
        <v>86</v>
      </c>
      <c r="AQ1113">
        <v>94.707892323999999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96.713399219999999</v>
      </c>
      <c r="C1114">
        <v>101.991500708</v>
      </c>
      <c r="D1114">
        <v>110.32204789399999</v>
      </c>
      <c r="E1114">
        <v>96.107697122999994</v>
      </c>
      <c r="F1114">
        <v>97.8</v>
      </c>
      <c r="G1114"/>
      <c r="H1114">
        <v>93.877111405999997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103.156085963</v>
      </c>
      <c r="O1114">
        <v>89.807483957000002</v>
      </c>
      <c r="P1114"/>
      <c r="Q1114">
        <v>107.108925744</v>
      </c>
      <c r="R1114">
        <v>101.02915809</v>
      </c>
      <c r="S1114">
        <v>97.097681585000004</v>
      </c>
      <c r="T1114">
        <v>91.262822779999993</v>
      </c>
      <c r="U1114"/>
      <c r="V1114">
        <v>111.27018478399999</v>
      </c>
      <c r="W1114">
        <v>86.707225601999994</v>
      </c>
      <c r="X1114">
        <v>91.040168980000004</v>
      </c>
      <c r="Y1114"/>
      <c r="Z1114">
        <v>65.681784891999996</v>
      </c>
      <c r="AA1114">
        <v>91.755065830999996</v>
      </c>
      <c r="AB1114">
        <v>91.428571429000002</v>
      </c>
      <c r="AC1114">
        <v>107.291059078</v>
      </c>
      <c r="AD1114">
        <v>101.921743879</v>
      </c>
      <c r="AE1114">
        <v>98.602000000000004</v>
      </c>
      <c r="AF1114">
        <v>99.591700692000003</v>
      </c>
      <c r="AG1114">
        <v>95.2</v>
      </c>
      <c r="AH1114">
        <v>104.158153016</v>
      </c>
      <c r="AI1114">
        <v>104.19131738999999</v>
      </c>
      <c r="AJ1114">
        <v>101.93948797500001</v>
      </c>
      <c r="AK1114"/>
      <c r="AL1114">
        <v>96.230766071999994</v>
      </c>
      <c r="AM1114">
        <v>91.2</v>
      </c>
      <c r="AN1114">
        <v>101.277027725</v>
      </c>
      <c r="AO1114">
        <v>88.1</v>
      </c>
      <c r="AP1114">
        <v>85.6</v>
      </c>
      <c r="AQ1114">
        <v>97.908159013000002</v>
      </c>
      <c r="AR1114">
        <v>105.291225731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96.713399219999999</v>
      </c>
      <c r="C1115">
        <v>99.791684025999999</v>
      </c>
      <c r="D1115">
        <v>109.221029452</v>
      </c>
      <c r="E1115">
        <v>95.470974265999999</v>
      </c>
      <c r="F1115">
        <v>96.8</v>
      </c>
      <c r="G1115"/>
      <c r="H1115">
        <v>93.670638812999997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101.65508471299999</v>
      </c>
      <c r="O1115">
        <v>90.007500625000006</v>
      </c>
      <c r="P1115"/>
      <c r="Q1115">
        <v>106.908909076</v>
      </c>
      <c r="R1115">
        <v>101.229156424</v>
      </c>
      <c r="S1115">
        <v>97.699284488000004</v>
      </c>
      <c r="T1115">
        <v>90.944464096000004</v>
      </c>
      <c r="U1115"/>
      <c r="V1115">
        <v>102.280672549</v>
      </c>
      <c r="W1115">
        <v>87.407283939999999</v>
      </c>
      <c r="X1115">
        <v>86.542741558000003</v>
      </c>
      <c r="Y1115"/>
      <c r="Z1115">
        <v>64.610201068999999</v>
      </c>
      <c r="AA1115">
        <v>91.468855222000002</v>
      </c>
      <c r="AB1115">
        <v>90.960187353999999</v>
      </c>
      <c r="AC1115">
        <v>105.99116740300001</v>
      </c>
      <c r="AD1115">
        <v>103.56398748700001</v>
      </c>
      <c r="AE1115">
        <v>99.558999999999997</v>
      </c>
      <c r="AF1115">
        <v>97.691859011999995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96.668849811000001</v>
      </c>
      <c r="AM1115">
        <v>90.8</v>
      </c>
      <c r="AN1115">
        <v>99.065296025999999</v>
      </c>
      <c r="AO1115">
        <v>88.8</v>
      </c>
      <c r="AP1115">
        <v>88.2</v>
      </c>
      <c r="AQ1115">
        <v>91.707642304000004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97.816593889999993</v>
      </c>
      <c r="C1116">
        <v>99.791684025999999</v>
      </c>
      <c r="D1116">
        <v>109.991742362</v>
      </c>
      <c r="E1116">
        <v>95.225648695000004</v>
      </c>
      <c r="F1116">
        <v>97.3</v>
      </c>
      <c r="G1116"/>
      <c r="H1116">
        <v>93.636911499000007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101.113084261</v>
      </c>
      <c r="O1116">
        <v>91.407617301000002</v>
      </c>
      <c r="P1116"/>
      <c r="Q1116">
        <v>109.609134095</v>
      </c>
      <c r="R1116">
        <v>103.269139424</v>
      </c>
      <c r="S1116">
        <v>97.352276649999993</v>
      </c>
      <c r="T1116">
        <v>90.519985851000001</v>
      </c>
      <c r="U1116"/>
      <c r="V1116">
        <v>105.476943566</v>
      </c>
      <c r="W1116">
        <v>90.307525627000004</v>
      </c>
      <c r="X1116">
        <v>95.132749180000005</v>
      </c>
      <c r="Y1116"/>
      <c r="Z1116">
        <v>62.025793026000002</v>
      </c>
      <c r="AA1116">
        <v>91.328986379</v>
      </c>
      <c r="AB1116">
        <v>89.180327868999996</v>
      </c>
      <c r="AC1116">
        <v>106.791100742</v>
      </c>
      <c r="AD1116">
        <v>101.51118297799999</v>
      </c>
      <c r="AE1116">
        <v>97.72</v>
      </c>
      <c r="AF1116">
        <v>102.791434047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96.414593190999994</v>
      </c>
      <c r="AM1116">
        <v>92.1</v>
      </c>
      <c r="AN1116">
        <v>99.159020984999998</v>
      </c>
      <c r="AO1116">
        <v>89.1</v>
      </c>
      <c r="AP1116">
        <v>87.4</v>
      </c>
      <c r="AQ1116">
        <v>97.308109009000006</v>
      </c>
      <c r="AR1116">
        <v>101.89150904100001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98.09239255</v>
      </c>
      <c r="C1117">
        <v>99.591700692000003</v>
      </c>
      <c r="D1117">
        <v>112.854390311</v>
      </c>
      <c r="E1117">
        <v>96.138730674000001</v>
      </c>
      <c r="F1117">
        <v>97.6</v>
      </c>
      <c r="G1117"/>
      <c r="H1117">
        <v>96.607317237000004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102.301085251</v>
      </c>
      <c r="O1117">
        <v>89.807483957000002</v>
      </c>
      <c r="P1117"/>
      <c r="Q1117">
        <v>111.309275773</v>
      </c>
      <c r="R1117">
        <v>101.229156424</v>
      </c>
      <c r="S1117">
        <v>97.784185339000004</v>
      </c>
      <c r="T1117">
        <v>91.050583657999994</v>
      </c>
      <c r="U1117"/>
      <c r="V1117">
        <v>99.883469285999993</v>
      </c>
      <c r="W1117">
        <v>86.807233936000003</v>
      </c>
      <c r="X1117">
        <v>93.924166768999996</v>
      </c>
      <c r="Y1117"/>
      <c r="Z1117">
        <v>62.088827369000001</v>
      </c>
      <c r="AA1117">
        <v>90.473201431999996</v>
      </c>
      <c r="AB1117">
        <v>90.210772833999997</v>
      </c>
      <c r="AC1117">
        <v>107.691025748</v>
      </c>
      <c r="AD1117">
        <v>103.56398748700001</v>
      </c>
      <c r="AE1117">
        <v>95.888000000000005</v>
      </c>
      <c r="AF1117">
        <v>95.292058995000005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96.656044675000004</v>
      </c>
      <c r="AM1117">
        <v>94.1</v>
      </c>
      <c r="AN1117">
        <v>97.621269749000007</v>
      </c>
      <c r="AO1117">
        <v>89.7</v>
      </c>
      <c r="AP1117">
        <v>89.9</v>
      </c>
      <c r="AQ1117">
        <v>95.107925660000006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96.897265000000004</v>
      </c>
      <c r="C1118">
        <v>100.591617365</v>
      </c>
      <c r="D1118">
        <v>107.899807322</v>
      </c>
      <c r="E1118">
        <v>96.149699428999995</v>
      </c>
      <c r="F1118">
        <v>98.1</v>
      </c>
      <c r="G1118"/>
      <c r="H1118">
        <v>94.662563336999995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100.689083908</v>
      </c>
      <c r="O1118">
        <v>91.207600632999998</v>
      </c>
      <c r="P1118"/>
      <c r="Q1118">
        <v>106.50887573999999</v>
      </c>
      <c r="R1118">
        <v>100.829159757</v>
      </c>
      <c r="S1118">
        <v>97.858339991999998</v>
      </c>
      <c r="T1118">
        <v>90.413866288999998</v>
      </c>
      <c r="U1118"/>
      <c r="V1118">
        <v>103.878808057</v>
      </c>
      <c r="W1118">
        <v>86.007167264000003</v>
      </c>
      <c r="X1118">
        <v>92.952301014</v>
      </c>
      <c r="Y1118"/>
      <c r="Z1118">
        <v>62.403999081000002</v>
      </c>
      <c r="AA1118">
        <v>94.242140144999993</v>
      </c>
      <c r="AB1118">
        <v>92.646370023000003</v>
      </c>
      <c r="AC1118">
        <v>103.591367386</v>
      </c>
      <c r="AD1118">
        <v>103.871908163</v>
      </c>
      <c r="AE1118">
        <v>97.933000000000007</v>
      </c>
      <c r="AF1118">
        <v>99.791684025999999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96.755772086999997</v>
      </c>
      <c r="AM1118">
        <v>91</v>
      </c>
      <c r="AN1118">
        <v>97.042640961000004</v>
      </c>
      <c r="AO1118">
        <v>90.1</v>
      </c>
      <c r="AP1118">
        <v>89.7</v>
      </c>
      <c r="AQ1118">
        <v>94.407867322000001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95.794070329999997</v>
      </c>
      <c r="C1119">
        <v>102.491459045</v>
      </c>
      <c r="D1119">
        <v>109.000825764</v>
      </c>
      <c r="E1119">
        <v>94.061087939999993</v>
      </c>
      <c r="F1119">
        <v>97.6</v>
      </c>
      <c r="G1119"/>
      <c r="H1119">
        <v>93.560136764000006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99.466082888000003</v>
      </c>
      <c r="O1119">
        <v>90.407533960999999</v>
      </c>
      <c r="P1119"/>
      <c r="Q1119">
        <v>106.408867406</v>
      </c>
      <c r="R1119">
        <v>101.829151424</v>
      </c>
      <c r="S1119">
        <v>97.893221065999995</v>
      </c>
      <c r="T1119">
        <v>90.519985851000001</v>
      </c>
      <c r="U1119"/>
      <c r="V1119">
        <v>102.280672549</v>
      </c>
      <c r="W1119">
        <v>86.607217267999999</v>
      </c>
      <c r="X1119">
        <v>93.062039811000005</v>
      </c>
      <c r="Y1119"/>
      <c r="Z1119">
        <v>62.340964739</v>
      </c>
      <c r="AA1119">
        <v>98.195393062999997</v>
      </c>
      <c r="AB1119">
        <v>88.524590164000003</v>
      </c>
      <c r="AC1119">
        <v>103.891342388</v>
      </c>
      <c r="AD1119">
        <v>103.66662771199999</v>
      </c>
      <c r="AE1119">
        <v>101.075</v>
      </c>
      <c r="AF1119">
        <v>95.992000666999999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96.831580361999997</v>
      </c>
      <c r="AM1119">
        <v>88.8</v>
      </c>
      <c r="AN1119">
        <v>97.237890653999997</v>
      </c>
      <c r="AO1119">
        <v>90.8</v>
      </c>
      <c r="AP1119">
        <v>89.9</v>
      </c>
      <c r="AQ1119">
        <v>94.807900657999994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97.632728110000002</v>
      </c>
      <c r="C1120">
        <v>103.09140904900001</v>
      </c>
      <c r="D1120">
        <v>108.230112854</v>
      </c>
      <c r="E1120">
        <v>94.225886797000001</v>
      </c>
      <c r="F1120">
        <v>96.8</v>
      </c>
      <c r="G1120"/>
      <c r="H1120">
        <v>95.390197822999994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97.912081592999996</v>
      </c>
      <c r="O1120">
        <v>89.507458955000004</v>
      </c>
      <c r="P1120"/>
      <c r="Q1120">
        <v>107.00891741</v>
      </c>
      <c r="R1120">
        <v>100.54916209</v>
      </c>
      <c r="S1120">
        <v>97.794627663</v>
      </c>
      <c r="T1120">
        <v>91.050583657999994</v>
      </c>
      <c r="U1120"/>
      <c r="V1120">
        <v>101.88113867200001</v>
      </c>
      <c r="W1120">
        <v>86.207183932000007</v>
      </c>
      <c r="X1120">
        <v>92.267273213999999</v>
      </c>
      <c r="Y1120"/>
      <c r="Z1120">
        <v>63.097376849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98.391800683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96.703890036999994</v>
      </c>
      <c r="AM1120">
        <v>90.1</v>
      </c>
      <c r="AN1120">
        <v>97.510168254999996</v>
      </c>
      <c r="AO1120">
        <v>90.1</v>
      </c>
      <c r="AP1120">
        <v>90.7</v>
      </c>
      <c r="AQ1120">
        <v>93.707808983999996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97.908526780000003</v>
      </c>
      <c r="C1121">
        <v>99.091742354999994</v>
      </c>
      <c r="D1121">
        <v>108.450316543</v>
      </c>
      <c r="E1121">
        <v>95.072086123000005</v>
      </c>
      <c r="F1121">
        <v>99.6</v>
      </c>
      <c r="G1121"/>
      <c r="H1121">
        <v>96.663855084999994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97.126080938000001</v>
      </c>
      <c r="O1121">
        <v>90.707558962999997</v>
      </c>
      <c r="P1121"/>
      <c r="Q1121">
        <v>107.80898408199999</v>
      </c>
      <c r="R1121">
        <v>100.96915859000001</v>
      </c>
      <c r="S1121">
        <v>97.794362241000002</v>
      </c>
      <c r="T1121">
        <v>91.475061902999997</v>
      </c>
      <c r="U1121"/>
      <c r="V1121">
        <v>102.680206426</v>
      </c>
      <c r="W1121">
        <v>84.207017250999996</v>
      </c>
      <c r="X1121">
        <v>90.605337192999997</v>
      </c>
      <c r="Y1121"/>
      <c r="Z1121">
        <v>61.080277889000001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97.991834014000005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96.879384189000007</v>
      </c>
      <c r="AM1121">
        <v>90.4</v>
      </c>
      <c r="AN1121">
        <v>92.759628122999999</v>
      </c>
      <c r="AO1121">
        <v>90.2</v>
      </c>
      <c r="AP1121">
        <v>91.3</v>
      </c>
      <c r="AQ1121">
        <v>93.607800650000001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99.379452999999998</v>
      </c>
      <c r="C1122">
        <v>100.591617365</v>
      </c>
      <c r="D1122">
        <v>108.89072392</v>
      </c>
      <c r="E1122">
        <v>95.018044939999996</v>
      </c>
      <c r="F1122">
        <v>97.4</v>
      </c>
      <c r="G1122"/>
      <c r="H1122">
        <v>96.108869432999995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97.618081348000004</v>
      </c>
      <c r="O1122">
        <v>91.307608966999993</v>
      </c>
      <c r="P1122"/>
      <c r="Q1122">
        <v>107.00891741</v>
      </c>
      <c r="R1122">
        <v>99.629169757</v>
      </c>
      <c r="S1122">
        <v>97.895450281999999</v>
      </c>
      <c r="T1122">
        <v>92.005659710000003</v>
      </c>
      <c r="U1122"/>
      <c r="V1122">
        <v>105.277176627</v>
      </c>
      <c r="W1122">
        <v>87.107258938000001</v>
      </c>
      <c r="X1122">
        <v>92.749284513000006</v>
      </c>
      <c r="Y1122"/>
      <c r="Z1122">
        <v>63.727720273999999</v>
      </c>
      <c r="AA1122">
        <v>97.548970324999999</v>
      </c>
      <c r="AB1122">
        <v>96.393442622999999</v>
      </c>
      <c r="AC1122">
        <v>104.291309058</v>
      </c>
      <c r="AD1122">
        <v>101.10062207599999</v>
      </c>
      <c r="AE1122">
        <v>101.181</v>
      </c>
      <c r="AF1122">
        <v>96.891925673000003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97.146709243999993</v>
      </c>
      <c r="AM1122">
        <v>91.9</v>
      </c>
      <c r="AN1122">
        <v>96.506164511999998</v>
      </c>
      <c r="AO1122">
        <v>90.8</v>
      </c>
      <c r="AP1122">
        <v>90.8</v>
      </c>
      <c r="AQ1122">
        <v>93.407783981999998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98.735922779999996</v>
      </c>
      <c r="C1123">
        <v>99.791684025999999</v>
      </c>
      <c r="D1123">
        <v>109.000825764</v>
      </c>
      <c r="E1123">
        <v>94.471747429999994</v>
      </c>
      <c r="F1123">
        <v>99.1</v>
      </c>
      <c r="G1123"/>
      <c r="H1123">
        <v>95.207699964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97.693081410999994</v>
      </c>
      <c r="O1123">
        <v>92.007667306000002</v>
      </c>
      <c r="P1123"/>
      <c r="Q1123">
        <v>108.309025752</v>
      </c>
      <c r="R1123">
        <v>98.769176924000007</v>
      </c>
      <c r="S1123">
        <v>97.318649304000004</v>
      </c>
      <c r="T1123">
        <v>90.732224973000001</v>
      </c>
      <c r="U1123"/>
      <c r="V1123">
        <v>103.679041119</v>
      </c>
      <c r="W1123">
        <v>84.607050588000007</v>
      </c>
      <c r="X1123">
        <v>91.551379048000001</v>
      </c>
      <c r="Y1123"/>
      <c r="Z1123">
        <v>62.656136451000002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101.091575702</v>
      </c>
      <c r="AG1123">
        <v>98.2</v>
      </c>
      <c r="AH1123">
        <v>107.19918536</v>
      </c>
      <c r="AI1123">
        <v>105.391217399</v>
      </c>
      <c r="AJ1123">
        <v>103.452288596</v>
      </c>
      <c r="AK1123"/>
      <c r="AL1123">
        <v>96.600073203999997</v>
      </c>
      <c r="AM1123">
        <v>90.7</v>
      </c>
      <c r="AN1123">
        <v>96.437127957000001</v>
      </c>
      <c r="AO1123">
        <v>90.9</v>
      </c>
      <c r="AP1123">
        <v>88.6</v>
      </c>
      <c r="AQ1123">
        <v>93.407783981999998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99.379452999999998</v>
      </c>
      <c r="C1124">
        <v>99.791684025999999</v>
      </c>
      <c r="D1124">
        <v>110.65235342699999</v>
      </c>
      <c r="E1124">
        <v>94.114861593000001</v>
      </c>
      <c r="F1124">
        <v>97.7</v>
      </c>
      <c r="G1124"/>
      <c r="H1124">
        <v>92.738564670000002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96.959080799000006</v>
      </c>
      <c r="O1124">
        <v>90.207517292999995</v>
      </c>
      <c r="P1124"/>
      <c r="Q1124">
        <v>107.408950746</v>
      </c>
      <c r="R1124">
        <v>99.549170423999996</v>
      </c>
      <c r="S1124">
        <v>97.767182532999996</v>
      </c>
      <c r="T1124">
        <v>93.809692252999994</v>
      </c>
      <c r="U1124"/>
      <c r="V1124">
        <v>106.076244382</v>
      </c>
      <c r="W1124">
        <v>84.807067255999996</v>
      </c>
      <c r="X1124">
        <v>90.965094444000002</v>
      </c>
      <c r="Y1124"/>
      <c r="Z1124">
        <v>61.773655656000003</v>
      </c>
      <c r="AA1124">
        <v>91.755290263000006</v>
      </c>
      <c r="AB1124">
        <v>97.517564402999994</v>
      </c>
      <c r="AC1124">
        <v>103.29139238400001</v>
      </c>
      <c r="AD1124">
        <v>99.868939370000007</v>
      </c>
      <c r="AE1124">
        <v>98.510999999999996</v>
      </c>
      <c r="AF1124">
        <v>101.191567369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96.763980758000002</v>
      </c>
      <c r="AM1124">
        <v>90.7</v>
      </c>
      <c r="AN1124">
        <v>97.800604175000004</v>
      </c>
      <c r="AO1124">
        <v>91.3</v>
      </c>
      <c r="AP1124">
        <v>92.2</v>
      </c>
      <c r="AQ1124">
        <v>93.10775898</v>
      </c>
      <c r="AR1124">
        <v>103.891342388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100.6665134</v>
      </c>
      <c r="C1125">
        <v>100.991584035</v>
      </c>
      <c r="D1125">
        <v>112.854390311</v>
      </c>
      <c r="E1125">
        <v>93.168338286999997</v>
      </c>
      <c r="F1125">
        <v>99.3</v>
      </c>
      <c r="G1125"/>
      <c r="H1125">
        <v>97.137623222000002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98.491792351000001</v>
      </c>
      <c r="N1125">
        <v>98.884082402999994</v>
      </c>
      <c r="O1125">
        <v>94.007833985999994</v>
      </c>
      <c r="P1125"/>
      <c r="Q1125">
        <v>105.308775731</v>
      </c>
      <c r="R1125">
        <v>101.68915259000001</v>
      </c>
      <c r="S1125">
        <v>97.318790127</v>
      </c>
      <c r="T1125">
        <v>92.960735761999999</v>
      </c>
      <c r="U1125"/>
      <c r="V1125">
        <v>106.176127851</v>
      </c>
      <c r="W1125">
        <v>87.807317276000006</v>
      </c>
      <c r="X1125">
        <v>91.213310840999995</v>
      </c>
      <c r="Y1125"/>
      <c r="Z1125">
        <v>64.988407124000005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96.491959003000005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96.513354555999996</v>
      </c>
      <c r="AM1125">
        <v>90.6</v>
      </c>
      <c r="AN1125">
        <v>99.973732216000002</v>
      </c>
      <c r="AO1125">
        <v>92.1</v>
      </c>
      <c r="AP1125">
        <v>88.5</v>
      </c>
      <c r="AQ1125">
        <v>97.708142344999999</v>
      </c>
      <c r="AR1125">
        <v>107.99100075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99.011721440000002</v>
      </c>
      <c r="C1126">
        <v>101.091575702</v>
      </c>
      <c r="D1126">
        <v>110.76245527099999</v>
      </c>
      <c r="E1126">
        <v>92.855059940000004</v>
      </c>
      <c r="F1126">
        <v>98.5</v>
      </c>
      <c r="G1126"/>
      <c r="H1126">
        <v>96.551180041999999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96.491959003000005</v>
      </c>
      <c r="N1126">
        <v>95.759079799000006</v>
      </c>
      <c r="O1126">
        <v>94.807900657999994</v>
      </c>
      <c r="P1126"/>
      <c r="Q1126">
        <v>105.508792399</v>
      </c>
      <c r="R1126">
        <v>99.459171174000005</v>
      </c>
      <c r="S1126">
        <v>96.472996461999998</v>
      </c>
      <c r="T1126">
        <v>90.732224973000001</v>
      </c>
      <c r="U1126"/>
      <c r="V1126">
        <v>103.679041119</v>
      </c>
      <c r="W1126">
        <v>87.007250604000006</v>
      </c>
      <c r="X1126">
        <v>89.841032970000001</v>
      </c>
      <c r="Y1126"/>
      <c r="Z1126">
        <v>56.541805228000001</v>
      </c>
      <c r="AA1126">
        <v>93.771965277999996</v>
      </c>
      <c r="AB1126">
        <v>97.798594847999993</v>
      </c>
      <c r="AC1126">
        <v>102.391467378</v>
      </c>
      <c r="AD1126">
        <v>96.481811930000006</v>
      </c>
      <c r="AE1126">
        <v>98.067999999999998</v>
      </c>
      <c r="AF1126">
        <v>99.791684025999999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95.842857404</v>
      </c>
      <c r="AM1126">
        <v>91</v>
      </c>
      <c r="AN1126">
        <v>96.130299374000003</v>
      </c>
      <c r="AO1126">
        <v>91.5</v>
      </c>
      <c r="AP1126">
        <v>89.5</v>
      </c>
      <c r="AQ1126">
        <v>91.307608966999993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100.3907148</v>
      </c>
      <c r="C1127">
        <v>96.791934005000002</v>
      </c>
      <c r="D1127">
        <v>112.413982934</v>
      </c>
      <c r="E1127">
        <v>92.831784776999996</v>
      </c>
      <c r="F1127">
        <v>98.7</v>
      </c>
      <c r="G1127"/>
      <c r="H1127">
        <v>96.814719909000004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96.239080199</v>
      </c>
      <c r="O1127">
        <v>90.007500625000006</v>
      </c>
      <c r="P1127"/>
      <c r="Q1127">
        <v>104.60871739300001</v>
      </c>
      <c r="R1127">
        <v>97.999183340000002</v>
      </c>
      <c r="S1127">
        <v>96.311297690999993</v>
      </c>
      <c r="T1127">
        <v>90.838344535000004</v>
      </c>
      <c r="U1127"/>
      <c r="V1127">
        <v>105.476943566</v>
      </c>
      <c r="W1127">
        <v>84.707058922000002</v>
      </c>
      <c r="X1127">
        <v>92.141838773000003</v>
      </c>
      <c r="Y1127"/>
      <c r="Z1127">
        <v>61.521518286000003</v>
      </c>
      <c r="AA1127">
        <v>97.524851040000001</v>
      </c>
      <c r="AB1127">
        <v>97.423887587999999</v>
      </c>
      <c r="AC1127">
        <v>100.49162569800001</v>
      </c>
      <c r="AD1127">
        <v>96.789732607000005</v>
      </c>
      <c r="AE1127">
        <v>99.912000000000006</v>
      </c>
      <c r="AF1127">
        <v>98.591784017999998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95.796807407000003</v>
      </c>
      <c r="AM1127">
        <v>90.7</v>
      </c>
      <c r="AN1127">
        <v>94.773439131000003</v>
      </c>
      <c r="AO1127">
        <v>90.7</v>
      </c>
      <c r="AP1127">
        <v>88.9</v>
      </c>
      <c r="AQ1127">
        <v>96.508042337000006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98.64398989</v>
      </c>
      <c r="C1128">
        <v>96.391967335999993</v>
      </c>
      <c r="D1128">
        <v>110.76245527099999</v>
      </c>
      <c r="E1128">
        <v>93.780180797</v>
      </c>
      <c r="F1128">
        <v>99.7</v>
      </c>
      <c r="G1128"/>
      <c r="H1128">
        <v>97.239924827999999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93.965078304000002</v>
      </c>
      <c r="O1128">
        <v>93.207767313999994</v>
      </c>
      <c r="P1128"/>
      <c r="Q1128">
        <v>103.708642387</v>
      </c>
      <c r="R1128">
        <v>97.899184172999995</v>
      </c>
      <c r="S1128">
        <v>96.264206639999998</v>
      </c>
      <c r="T1128">
        <v>91.156703218999994</v>
      </c>
      <c r="U1128"/>
      <c r="V1128">
        <v>102.18078907899999</v>
      </c>
      <c r="W1128">
        <v>84.007000583000007</v>
      </c>
      <c r="X1128">
        <v>91.129276422000004</v>
      </c>
      <c r="Y1128"/>
      <c r="Z1128">
        <v>60.134762750999997</v>
      </c>
      <c r="AA1128">
        <v>89.149416122999995</v>
      </c>
      <c r="AB1128">
        <v>95.925058547999996</v>
      </c>
      <c r="AC1128">
        <v>99.091742354999994</v>
      </c>
      <c r="AD1128">
        <v>96.071251028000006</v>
      </c>
      <c r="AE1128">
        <v>100.634</v>
      </c>
      <c r="AF1128">
        <v>90.492458962000001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95.688294092000007</v>
      </c>
      <c r="AM1128">
        <v>89.4</v>
      </c>
      <c r="AN1128">
        <v>94.796097732999996</v>
      </c>
      <c r="AO1128">
        <v>91.2</v>
      </c>
      <c r="AP1128">
        <v>86.4</v>
      </c>
      <c r="AQ1128">
        <v>92.607717309999998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98.460124109999995</v>
      </c>
      <c r="C1129">
        <v>97.991834014000005</v>
      </c>
      <c r="D1129">
        <v>111.53316818099999</v>
      </c>
      <c r="E1129">
        <v>93.372731674999997</v>
      </c>
      <c r="F1129">
        <v>98.5</v>
      </c>
      <c r="G1129"/>
      <c r="H1129">
        <v>96.427166897000006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94.360078633000001</v>
      </c>
      <c r="O1129">
        <v>96.608050671000001</v>
      </c>
      <c r="P1129"/>
      <c r="Q1129">
        <v>104.408700725</v>
      </c>
      <c r="R1129">
        <v>98.859176173999998</v>
      </c>
      <c r="S1129">
        <v>96.846421966999998</v>
      </c>
      <c r="T1129">
        <v>92.217898833000007</v>
      </c>
      <c r="U1129"/>
      <c r="V1129">
        <v>100.68253704</v>
      </c>
      <c r="W1129">
        <v>85.707142262000005</v>
      </c>
      <c r="X1129">
        <v>91.372575562999998</v>
      </c>
      <c r="Y1129"/>
      <c r="Z1129">
        <v>61.458483944000001</v>
      </c>
      <c r="AA1129">
        <v>80.456293372000005</v>
      </c>
      <c r="AB1129">
        <v>91.428571429000002</v>
      </c>
      <c r="AC1129">
        <v>99.891675694</v>
      </c>
      <c r="AD1129">
        <v>97.405573958999994</v>
      </c>
      <c r="AE1129">
        <v>100.685</v>
      </c>
      <c r="AF1129">
        <v>94.392133989000001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96.035230818000002</v>
      </c>
      <c r="AM1129">
        <v>89.1</v>
      </c>
      <c r="AN1129">
        <v>93.975541010000001</v>
      </c>
      <c r="AO1129">
        <v>91.6</v>
      </c>
      <c r="AP1129">
        <v>88.2</v>
      </c>
      <c r="AQ1129">
        <v>88.007333943999996</v>
      </c>
      <c r="AR1129">
        <v>102.391467378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97.632728110000002</v>
      </c>
      <c r="C1130">
        <v>96.391967335999993</v>
      </c>
      <c r="D1130">
        <v>112.413982934</v>
      </c>
      <c r="E1130">
        <v>94.095599389</v>
      </c>
      <c r="F1130">
        <v>97.8</v>
      </c>
      <c r="G1130"/>
      <c r="H1130">
        <v>100.513283659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95.138079282000007</v>
      </c>
      <c r="O1130">
        <v>96.908075672999999</v>
      </c>
      <c r="P1130"/>
      <c r="Q1130">
        <v>104.408700725</v>
      </c>
      <c r="R1130">
        <v>98.649177924</v>
      </c>
      <c r="S1130">
        <v>96.294548289000005</v>
      </c>
      <c r="T1130">
        <v>90.838344535000004</v>
      </c>
      <c r="U1130"/>
      <c r="V1130">
        <v>100.68253704</v>
      </c>
      <c r="W1130">
        <v>85.007083924</v>
      </c>
      <c r="X1130">
        <v>91.366183814999999</v>
      </c>
      <c r="Y1130"/>
      <c r="Z1130">
        <v>59.630488010999997</v>
      </c>
      <c r="AA1130">
        <v>90.147097467999998</v>
      </c>
      <c r="AB1130">
        <v>93.302107727999996</v>
      </c>
      <c r="AC1130">
        <v>99.891675694</v>
      </c>
      <c r="AD1130">
        <v>95.392050662000003</v>
      </c>
      <c r="AE1130">
        <v>100.815</v>
      </c>
      <c r="AF1130">
        <v>92.992250646000002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95.670555370000002</v>
      </c>
      <c r="AM1130">
        <v>89.2</v>
      </c>
      <c r="AN1130">
        <v>96.073619426999997</v>
      </c>
      <c r="AO1130">
        <v>89.6</v>
      </c>
      <c r="AP1130">
        <v>88.2</v>
      </c>
      <c r="AQ1130">
        <v>94.207850653999998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97.356929440000002</v>
      </c>
      <c r="C1131">
        <v>96.391967335999993</v>
      </c>
      <c r="D1131">
        <v>109.77153867299999</v>
      </c>
      <c r="E1131">
        <v>95.097501531999995</v>
      </c>
      <c r="F1131">
        <v>100.6</v>
      </c>
      <c r="G1131"/>
      <c r="H1131">
        <v>99.150490121999994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94.606078838000002</v>
      </c>
      <c r="O1131">
        <v>94.707892323999999</v>
      </c>
      <c r="P1131"/>
      <c r="Q1131">
        <v>103.80865072100001</v>
      </c>
      <c r="R1131">
        <v>99.619169839999998</v>
      </c>
      <c r="S1131">
        <v>97.019232841999994</v>
      </c>
      <c r="T1131">
        <v>91.581181463999997</v>
      </c>
      <c r="U1131"/>
      <c r="V1131">
        <v>99.184285001000006</v>
      </c>
      <c r="W1131">
        <v>84.507042253999998</v>
      </c>
      <c r="X1131">
        <v>91.151141314</v>
      </c>
      <c r="Y1131"/>
      <c r="Z1131">
        <v>59.315316299000003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93.492208982999998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96.181634997000003</v>
      </c>
      <c r="AM1131">
        <v>90.1</v>
      </c>
      <c r="AN1131">
        <v>95.309575084000002</v>
      </c>
      <c r="AO1131">
        <v>90.2</v>
      </c>
      <c r="AP1131">
        <v>88.3</v>
      </c>
      <c r="AQ1131">
        <v>94.107842320000003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96.897265000000004</v>
      </c>
      <c r="C1132">
        <v>98.991750687000007</v>
      </c>
      <c r="D1132">
        <v>111.42306633600001</v>
      </c>
      <c r="E1132">
        <v>95.688209122999993</v>
      </c>
      <c r="F1132">
        <v>100.3</v>
      </c>
      <c r="G1132"/>
      <c r="H1132">
        <v>99.945570717999999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95.397079497999997</v>
      </c>
      <c r="O1132">
        <v>97.808150678999993</v>
      </c>
      <c r="P1132"/>
      <c r="Q1132">
        <v>105.508792399</v>
      </c>
      <c r="R1132">
        <v>99.859167839999998</v>
      </c>
      <c r="S1132">
        <v>97.640936087</v>
      </c>
      <c r="T1132">
        <v>92.960735761999999</v>
      </c>
      <c r="U1132"/>
      <c r="V1132">
        <v>101.381721325</v>
      </c>
      <c r="W1132">
        <v>84.907075590000005</v>
      </c>
      <c r="X1132">
        <v>92.902530175999999</v>
      </c>
      <c r="Y1132"/>
      <c r="Z1132">
        <v>60.449934464000002</v>
      </c>
      <c r="AA1132">
        <v>93.602910703999996</v>
      </c>
      <c r="AB1132">
        <v>93.583138172999995</v>
      </c>
      <c r="AC1132">
        <v>98.791767352999997</v>
      </c>
      <c r="AD1132">
        <v>97.891842346000004</v>
      </c>
      <c r="AE1132">
        <v>98.379000000000005</v>
      </c>
      <c r="AF1132">
        <v>90.192483960000004</v>
      </c>
      <c r="AG1132">
        <v>96</v>
      </c>
      <c r="AH1132">
        <v>106.310317502</v>
      </c>
      <c r="AI1132">
        <v>107.19106741100001</v>
      </c>
      <c r="AJ1132">
        <v>93.211792087000006</v>
      </c>
      <c r="AK1132"/>
      <c r="AL1132">
        <v>96.642294147000001</v>
      </c>
      <c r="AM1132">
        <v>89.6</v>
      </c>
      <c r="AN1132">
        <v>98.242872739000006</v>
      </c>
      <c r="AO1132">
        <v>93.4</v>
      </c>
      <c r="AP1132">
        <v>90.3</v>
      </c>
      <c r="AQ1132">
        <v>87.707308941999997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99.379452999999998</v>
      </c>
      <c r="C1133">
        <v>99.491709024000002</v>
      </c>
      <c r="D1133">
        <v>113.404899532</v>
      </c>
      <c r="E1133">
        <v>95.024465673999998</v>
      </c>
      <c r="F1133">
        <v>98.8</v>
      </c>
      <c r="G1133"/>
      <c r="H1133">
        <v>96.405771916000006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94.378078647999999</v>
      </c>
      <c r="O1133">
        <v>92.807733978000002</v>
      </c>
      <c r="P1133"/>
      <c r="Q1133">
        <v>101.30844236999999</v>
      </c>
      <c r="R1133">
        <v>101.399155007</v>
      </c>
      <c r="S1133">
        <v>97.615998929</v>
      </c>
      <c r="T1133">
        <v>92.430137955000006</v>
      </c>
      <c r="U1133"/>
      <c r="V1133">
        <v>102.979856834</v>
      </c>
      <c r="W1133">
        <v>85.207100592000003</v>
      </c>
      <c r="X1133">
        <v>93.641285697000001</v>
      </c>
      <c r="Y1133"/>
      <c r="Z1133">
        <v>61.143312231000003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92.492292309000007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96.635574926000004</v>
      </c>
      <c r="AM1133">
        <v>90.8</v>
      </c>
      <c r="AN1133">
        <v>96.879186212999997</v>
      </c>
      <c r="AO1133">
        <v>92.4</v>
      </c>
      <c r="AP1133">
        <v>89.8</v>
      </c>
      <c r="AQ1133">
        <v>96.208017334999994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99.011721440000002</v>
      </c>
      <c r="C1134">
        <v>100.49162569800001</v>
      </c>
      <c r="D1134">
        <v>112.854390311</v>
      </c>
      <c r="E1134">
        <v>94.824620307000004</v>
      </c>
      <c r="F1134">
        <v>100</v>
      </c>
      <c r="G1134"/>
      <c r="H1134">
        <v>96.546248382000002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102.508542379</v>
      </c>
      <c r="R1134">
        <v>101.05915784</v>
      </c>
      <c r="S1134">
        <v>97.965258138999999</v>
      </c>
      <c r="T1134">
        <v>92.854616200999999</v>
      </c>
      <c r="U1134"/>
      <c r="V1134">
        <v>101.082070917</v>
      </c>
      <c r="W1134">
        <v>84.807067255999996</v>
      </c>
      <c r="X1134">
        <v>93.184517264999997</v>
      </c>
      <c r="Y1134"/>
      <c r="Z1134">
        <v>63.475582903999999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93.592200649999995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96.968384929999999</v>
      </c>
      <c r="AM1134">
        <v>92.3</v>
      </c>
      <c r="AN1134">
        <v>96.656293641000005</v>
      </c>
      <c r="AO1134">
        <v>94.2</v>
      </c>
      <c r="AP1134">
        <v>90.7</v>
      </c>
      <c r="AQ1134">
        <v>91.107592299000004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98.552057000000005</v>
      </c>
      <c r="C1135">
        <v>100.39163403000001</v>
      </c>
      <c r="D1135">
        <v>113.62510322</v>
      </c>
      <c r="E1135">
        <v>94.534082061999996</v>
      </c>
      <c r="F1135">
        <v>100.9</v>
      </c>
      <c r="G1135"/>
      <c r="H1135">
        <v>98.329122296999998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95.824079853000001</v>
      </c>
      <c r="O1135">
        <v>96.808067339000004</v>
      </c>
      <c r="P1135"/>
      <c r="Q1135">
        <v>103.50862571899999</v>
      </c>
      <c r="R1135">
        <v>99.879167674000001</v>
      </c>
      <c r="S1135">
        <v>98.053612990000005</v>
      </c>
      <c r="T1135">
        <v>93.915811814999998</v>
      </c>
      <c r="U1135"/>
      <c r="V1135">
        <v>106.076244382</v>
      </c>
      <c r="W1135">
        <v>85.407117260000007</v>
      </c>
      <c r="X1135">
        <v>90.843380788000005</v>
      </c>
      <c r="Y1135"/>
      <c r="Z1135">
        <v>61.143312231000003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90.692442295999996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97.173516742000004</v>
      </c>
      <c r="AM1135">
        <v>93.1</v>
      </c>
      <c r="AN1135">
        <v>95.185316989</v>
      </c>
      <c r="AO1135">
        <v>92.7</v>
      </c>
      <c r="AP1135">
        <v>89.6</v>
      </c>
      <c r="AQ1135">
        <v>88.707392283000004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99.747184559999994</v>
      </c>
      <c r="C1136">
        <v>101.991500708</v>
      </c>
      <c r="D1136">
        <v>112.744288467</v>
      </c>
      <c r="E1136">
        <v>94.917720959999997</v>
      </c>
      <c r="F1136">
        <v>102.5</v>
      </c>
      <c r="G1136"/>
      <c r="H1136">
        <v>100.75495316600001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95.841079867999994</v>
      </c>
      <c r="O1136">
        <v>98.608217350999993</v>
      </c>
      <c r="P1136"/>
      <c r="Q1136">
        <v>102.808567381</v>
      </c>
      <c r="R1136">
        <v>99.16917359</v>
      </c>
      <c r="S1136">
        <v>97.948384527000002</v>
      </c>
      <c r="T1136">
        <v>94.128050936999998</v>
      </c>
      <c r="U1136"/>
      <c r="V1136">
        <v>98.385217247</v>
      </c>
      <c r="W1136">
        <v>86.707225601999994</v>
      </c>
      <c r="X1136">
        <v>93.663825071000005</v>
      </c>
      <c r="Y1136"/>
      <c r="Z1136">
        <v>60.071728409000002</v>
      </c>
      <c r="AA1136">
        <v>87.912010843999994</v>
      </c>
      <c r="AB1136">
        <v>94.519906323000001</v>
      </c>
      <c r="AC1136">
        <v>99.491709024000002</v>
      </c>
      <c r="AD1136">
        <v>100.091659028</v>
      </c>
      <c r="AE1136">
        <v>98.765000000000001</v>
      </c>
      <c r="AF1136">
        <v>95.892008998999998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97.170306070999999</v>
      </c>
      <c r="AM1136">
        <v>94.2</v>
      </c>
      <c r="AN1136">
        <v>93.561470321000002</v>
      </c>
      <c r="AO1136">
        <v>91.8</v>
      </c>
      <c r="AP1136">
        <v>90.9</v>
      </c>
      <c r="AQ1136">
        <v>94.107842320000003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99.747184559999994</v>
      </c>
      <c r="C1137">
        <v>99.691692359000001</v>
      </c>
      <c r="D1137">
        <v>113.294797688</v>
      </c>
      <c r="E1137">
        <v>95.744658083000004</v>
      </c>
      <c r="F1137">
        <v>101.3</v>
      </c>
      <c r="G1137"/>
      <c r="H1137">
        <v>100.28558732499999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96.659080548999995</v>
      </c>
      <c r="O1137">
        <v>96.408034002999997</v>
      </c>
      <c r="P1137"/>
      <c r="Q1137">
        <v>104.408700725</v>
      </c>
      <c r="R1137">
        <v>98.349180423000007</v>
      </c>
      <c r="S1137">
        <v>98.408624388000007</v>
      </c>
      <c r="T1137">
        <v>93.279094446000002</v>
      </c>
      <c r="U1137"/>
      <c r="V1137">
        <v>99.983352754999999</v>
      </c>
      <c r="W1137">
        <v>88.707392283000004</v>
      </c>
      <c r="X1137">
        <v>95.038076079000007</v>
      </c>
      <c r="Y1137"/>
      <c r="Z1137">
        <v>59.882625380999997</v>
      </c>
      <c r="AA1137">
        <v>89.148472483000006</v>
      </c>
      <c r="AB1137">
        <v>90.772833723999995</v>
      </c>
      <c r="AC1137">
        <v>97.891842346000004</v>
      </c>
      <c r="AD1137">
        <v>100.39163403000001</v>
      </c>
      <c r="AE1137">
        <v>100.173</v>
      </c>
      <c r="AF1137">
        <v>96.491959003000005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97.465463283999995</v>
      </c>
      <c r="AM1137">
        <v>95</v>
      </c>
      <c r="AN1137">
        <v>96.012053069999993</v>
      </c>
      <c r="AO1137">
        <v>91.3</v>
      </c>
      <c r="AP1137">
        <v>91.5</v>
      </c>
      <c r="AQ1137">
        <v>92.207683974000005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100.9423121</v>
      </c>
      <c r="C1138">
        <v>98.491792351000001</v>
      </c>
      <c r="D1138">
        <v>113.955408753</v>
      </c>
      <c r="E1138">
        <v>96.533338326999996</v>
      </c>
      <c r="F1138">
        <v>101.4</v>
      </c>
      <c r="G1138"/>
      <c r="H1138">
        <v>99.152137761000006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101.60846737200001</v>
      </c>
      <c r="R1138">
        <v>99.079174339999994</v>
      </c>
      <c r="S1138">
        <v>99.020235920999994</v>
      </c>
      <c r="T1138">
        <v>94.870887866999993</v>
      </c>
      <c r="U1138"/>
      <c r="V1138">
        <v>100.982187448</v>
      </c>
      <c r="W1138">
        <v>89.507458955000004</v>
      </c>
      <c r="X1138">
        <v>95.510485734</v>
      </c>
      <c r="Y1138"/>
      <c r="Z1138">
        <v>60.954209204000001</v>
      </c>
      <c r="AA1138">
        <v>89.223522903000003</v>
      </c>
      <c r="AB1138">
        <v>92.552693207999994</v>
      </c>
      <c r="AC1138">
        <v>99.691692359000001</v>
      </c>
      <c r="AD1138">
        <v>101.191567369</v>
      </c>
      <c r="AE1138">
        <v>98.938000000000002</v>
      </c>
      <c r="AF1138">
        <v>96.191984000999994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97.968801389000006</v>
      </c>
      <c r="AM1138">
        <v>94.6</v>
      </c>
      <c r="AN1138">
        <v>97.385516444000004</v>
      </c>
      <c r="AO1138">
        <v>92.7</v>
      </c>
      <c r="AP1138">
        <v>92.2</v>
      </c>
      <c r="AQ1138">
        <v>92.007667306000002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100.20684900000001</v>
      </c>
      <c r="C1139">
        <v>100.7916007</v>
      </c>
      <c r="D1139">
        <v>112.744288467</v>
      </c>
      <c r="E1139">
        <v>97.877144591999993</v>
      </c>
      <c r="F1139">
        <v>98.5</v>
      </c>
      <c r="G1139"/>
      <c r="H1139">
        <v>99.887737001000005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95.600079667000003</v>
      </c>
      <c r="O1139">
        <v>97.608134011000004</v>
      </c>
      <c r="P1139"/>
      <c r="Q1139">
        <v>102.408534045</v>
      </c>
      <c r="R1139">
        <v>98.92917559</v>
      </c>
      <c r="S1139">
        <v>99.018103369000002</v>
      </c>
      <c r="T1139">
        <v>94.658648744000004</v>
      </c>
      <c r="U1139"/>
      <c r="V1139">
        <v>99.783585817000002</v>
      </c>
      <c r="W1139">
        <v>89.107425618999997</v>
      </c>
      <c r="X1139">
        <v>93.931292546999998</v>
      </c>
      <c r="Y1139"/>
      <c r="Z1139">
        <v>56.856976940999999</v>
      </c>
      <c r="AA1139">
        <v>90.760496384000007</v>
      </c>
      <c r="AB1139">
        <v>93.583138172999995</v>
      </c>
      <c r="AC1139">
        <v>100.091659028</v>
      </c>
      <c r="AD1139">
        <v>101.49154237099999</v>
      </c>
      <c r="AE1139">
        <v>100.843</v>
      </c>
      <c r="AF1139">
        <v>98.491792351000001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97.946765338999995</v>
      </c>
      <c r="AM1139">
        <v>94.9</v>
      </c>
      <c r="AN1139">
        <v>97.920616534999994</v>
      </c>
      <c r="AO1139">
        <v>92.3</v>
      </c>
      <c r="AP1139">
        <v>92.5</v>
      </c>
      <c r="AQ1139">
        <v>95.007917325999998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99.563318780000003</v>
      </c>
      <c r="C1140">
        <v>103.691359053</v>
      </c>
      <c r="D1140">
        <v>113.404899532</v>
      </c>
      <c r="E1140">
        <v>97.541126143</v>
      </c>
      <c r="F1140">
        <v>101</v>
      </c>
      <c r="G1140"/>
      <c r="H1140">
        <v>100.84891985100001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96.418080348000004</v>
      </c>
      <c r="O1140">
        <v>96.708059004999996</v>
      </c>
      <c r="P1140"/>
      <c r="Q1140">
        <v>103.608634053</v>
      </c>
      <c r="R1140">
        <v>100.68916092400001</v>
      </c>
      <c r="S1140">
        <v>99.571650058000003</v>
      </c>
      <c r="T1140">
        <v>95.295366111999996</v>
      </c>
      <c r="U1140"/>
      <c r="V1140">
        <v>96.487431330000007</v>
      </c>
      <c r="W1140">
        <v>89.107425618999997</v>
      </c>
      <c r="X1140">
        <v>94.502706157999995</v>
      </c>
      <c r="Y1140"/>
      <c r="Z1140">
        <v>60.260831435999997</v>
      </c>
      <c r="AA1140">
        <v>89.845078056999995</v>
      </c>
      <c r="AB1140">
        <v>95.081967212999999</v>
      </c>
      <c r="AC1140">
        <v>99.691692359000001</v>
      </c>
      <c r="AD1140">
        <v>101.89150904100001</v>
      </c>
      <c r="AE1140">
        <v>100.125</v>
      </c>
      <c r="AF1140">
        <v>95.192067327999993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98.563103738999999</v>
      </c>
      <c r="AM1140">
        <v>96.3</v>
      </c>
      <c r="AN1140">
        <v>98.162787976999994</v>
      </c>
      <c r="AO1140">
        <v>95.4</v>
      </c>
      <c r="AP1140">
        <v>93.9</v>
      </c>
      <c r="AQ1140">
        <v>92.207683974000005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99.471385889999993</v>
      </c>
      <c r="C1141">
        <v>102.29147571</v>
      </c>
      <c r="D1141">
        <v>109.000825764</v>
      </c>
      <c r="E1141">
        <v>96.697869654000002</v>
      </c>
      <c r="F1141">
        <v>102.1</v>
      </c>
      <c r="G1141"/>
      <c r="H1141">
        <v>98.682114600000006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96.669080558000005</v>
      </c>
      <c r="O1141">
        <v>90.607550629000002</v>
      </c>
      <c r="P1141"/>
      <c r="Q1141">
        <v>98.708225685000002</v>
      </c>
      <c r="R1141">
        <v>99.479171007000005</v>
      </c>
      <c r="S1141">
        <v>99.495803086999999</v>
      </c>
      <c r="T1141">
        <v>95.189246550999997</v>
      </c>
      <c r="U1141"/>
      <c r="V1141">
        <v>99.583818878000002</v>
      </c>
      <c r="W1141">
        <v>89.407450620999995</v>
      </c>
      <c r="X1141">
        <v>94.741447210999993</v>
      </c>
      <c r="Y1141"/>
      <c r="Z1141">
        <v>62.214896054</v>
      </c>
      <c r="AA1141">
        <v>88.845140188000002</v>
      </c>
      <c r="AB1141">
        <v>95.081967212999999</v>
      </c>
      <c r="AC1141">
        <v>98.691775684999996</v>
      </c>
      <c r="AD1141">
        <v>101.89150904100001</v>
      </c>
      <c r="AE1141">
        <v>101.547</v>
      </c>
      <c r="AF1141">
        <v>100.29164236299999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98.501890103999997</v>
      </c>
      <c r="AM1141">
        <v>92.9</v>
      </c>
      <c r="AN1141">
        <v>98.703218082999996</v>
      </c>
      <c r="AO1141">
        <v>96</v>
      </c>
      <c r="AP1141">
        <v>92.8</v>
      </c>
      <c r="AQ1141">
        <v>95.107925660000006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100.85037920000001</v>
      </c>
      <c r="C1142">
        <v>100.091659028</v>
      </c>
      <c r="D1142">
        <v>110.76245527099999</v>
      </c>
      <c r="E1142">
        <v>97.052347714999996</v>
      </c>
      <c r="F1142">
        <v>100.2</v>
      </c>
      <c r="G1142"/>
      <c r="H1142">
        <v>99.182638604000005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96.549080458000006</v>
      </c>
      <c r="O1142">
        <v>97.708142344999999</v>
      </c>
      <c r="P1142"/>
      <c r="Q1142">
        <v>101.10842570200001</v>
      </c>
      <c r="R1142">
        <v>97.919184006999998</v>
      </c>
      <c r="S1142">
        <v>99.670042719999998</v>
      </c>
      <c r="T1142">
        <v>96.038203042000006</v>
      </c>
      <c r="U1142"/>
      <c r="V1142">
        <v>97.486266022999999</v>
      </c>
      <c r="W1142">
        <v>90.107508959</v>
      </c>
      <c r="X1142">
        <v>95.966277590999994</v>
      </c>
      <c r="Y1142"/>
      <c r="Z1142">
        <v>65.303578837000003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96.891925673000003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98.799805512000006</v>
      </c>
      <c r="AM1142">
        <v>95</v>
      </c>
      <c r="AN1142">
        <v>100.32884702600001</v>
      </c>
      <c r="AO1142">
        <v>90.3</v>
      </c>
      <c r="AP1142">
        <v>92.4</v>
      </c>
      <c r="AQ1142">
        <v>94.107842320000003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99.655251669999998</v>
      </c>
      <c r="C1143">
        <v>104.791267394</v>
      </c>
      <c r="D1143">
        <v>111.42306633600001</v>
      </c>
      <c r="E1143">
        <v>98.855771571999995</v>
      </c>
      <c r="F1143">
        <v>101.2</v>
      </c>
      <c r="G1143"/>
      <c r="H1143">
        <v>100.479714173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97.113080928000002</v>
      </c>
      <c r="O1143">
        <v>97.308109009000006</v>
      </c>
      <c r="P1143"/>
      <c r="Q1143">
        <v>101.708475706</v>
      </c>
      <c r="R1143">
        <v>99.339172173999998</v>
      </c>
      <c r="S1143">
        <v>100.03315539800001</v>
      </c>
      <c r="T1143">
        <v>95.932083481000006</v>
      </c>
      <c r="U1143"/>
      <c r="V1143">
        <v>99.683702346999993</v>
      </c>
      <c r="W1143">
        <v>91.107592299000004</v>
      </c>
      <c r="X1143">
        <v>96.028334336</v>
      </c>
      <c r="Y1143"/>
      <c r="Z1143">
        <v>68.833502017000001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99.891675694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99.110617899999994</v>
      </c>
      <c r="AM1143">
        <v>94.7</v>
      </c>
      <c r="AN1143">
        <v>99.946267504000005</v>
      </c>
      <c r="AO1143">
        <v>92.9</v>
      </c>
      <c r="AP1143">
        <v>93</v>
      </c>
      <c r="AQ1143">
        <v>92.707725644000007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98.36819122</v>
      </c>
      <c r="C1144">
        <v>101.091575702</v>
      </c>
      <c r="D1144">
        <v>111.20286264800001</v>
      </c>
      <c r="E1144">
        <v>99.169584979999996</v>
      </c>
      <c r="F1144">
        <v>101</v>
      </c>
      <c r="G1144"/>
      <c r="H1144">
        <v>98.718689729999994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96.991917340000001</v>
      </c>
      <c r="N1144">
        <v>96.482080401999994</v>
      </c>
      <c r="O1144">
        <v>96.808067339000004</v>
      </c>
      <c r="P1144"/>
      <c r="Q1144">
        <v>101.008417368</v>
      </c>
      <c r="R1144">
        <v>98.849176256999996</v>
      </c>
      <c r="S1144">
        <v>100.62974850000001</v>
      </c>
      <c r="T1144">
        <v>94.764768305999993</v>
      </c>
      <c r="U1144"/>
      <c r="V1144">
        <v>97.686032961999999</v>
      </c>
      <c r="W1144">
        <v>92.207683974000005</v>
      </c>
      <c r="X1144">
        <v>95.873853537000002</v>
      </c>
      <c r="Y1144"/>
      <c r="Z1144">
        <v>70.346326237</v>
      </c>
      <c r="AA1144">
        <v>84.499925743000006</v>
      </c>
      <c r="AB1144">
        <v>91.522248243999996</v>
      </c>
      <c r="AC1144">
        <v>98.491792351000001</v>
      </c>
      <c r="AD1144">
        <v>104.291309058</v>
      </c>
      <c r="AE1144">
        <v>101.428</v>
      </c>
      <c r="AF1144">
        <v>97.191900674999999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99.404242217999993</v>
      </c>
      <c r="AM1144">
        <v>94.4</v>
      </c>
      <c r="AN1144">
        <v>96.224031402999998</v>
      </c>
      <c r="AO1144">
        <v>92.2</v>
      </c>
      <c r="AP1144">
        <v>92.1</v>
      </c>
      <c r="AQ1144">
        <v>90.907575631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99.103654329999998</v>
      </c>
      <c r="C1145">
        <v>104.091325723</v>
      </c>
      <c r="D1145">
        <v>110.32204789399999</v>
      </c>
      <c r="E1145">
        <v>100.463898082</v>
      </c>
      <c r="F1145">
        <v>101.8</v>
      </c>
      <c r="G1145"/>
      <c r="H1145">
        <v>100.56397790600001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97.516081263000004</v>
      </c>
      <c r="O1145">
        <v>100.00833402799999</v>
      </c>
      <c r="P1145"/>
      <c r="Q1145">
        <v>102.608550713</v>
      </c>
      <c r="R1145">
        <v>99.089174256999996</v>
      </c>
      <c r="S1145">
        <v>100.01125313599999</v>
      </c>
      <c r="T1145">
        <v>94.977007427999993</v>
      </c>
      <c r="U1145"/>
      <c r="V1145">
        <v>99.983352754999999</v>
      </c>
      <c r="W1145">
        <v>92.907742311999996</v>
      </c>
      <c r="X1145">
        <v>97.412075522999999</v>
      </c>
      <c r="Y1145"/>
      <c r="Z1145">
        <v>81.881610916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97.591867343999994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99.403536375000002</v>
      </c>
      <c r="AM1145">
        <v>95.8</v>
      </c>
      <c r="AN1145">
        <v>98.737948794000005</v>
      </c>
      <c r="AO1145">
        <v>94.5</v>
      </c>
      <c r="AP1145">
        <v>94</v>
      </c>
      <c r="AQ1145">
        <v>97.008084006999994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97.448862329999997</v>
      </c>
      <c r="C1146">
        <v>101.191567369</v>
      </c>
      <c r="D1146">
        <v>108.780622075</v>
      </c>
      <c r="E1146">
        <v>100.72928844899999</v>
      </c>
      <c r="F1146">
        <v>100.1</v>
      </c>
      <c r="G1146"/>
      <c r="H1146">
        <v>101.22204927999999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97.128080940000004</v>
      </c>
      <c r="O1146">
        <v>100.50837569799999</v>
      </c>
      <c r="P1146"/>
      <c r="Q1146">
        <v>101.90849237400001</v>
      </c>
      <c r="R1146">
        <v>97.189190089999997</v>
      </c>
      <c r="S1146">
        <v>100.248614293</v>
      </c>
      <c r="T1146">
        <v>94.446409622000004</v>
      </c>
      <c r="U1146"/>
      <c r="V1146">
        <v>105.476943566</v>
      </c>
      <c r="W1146">
        <v>92.407700641999995</v>
      </c>
      <c r="X1146">
        <v>97.283425825999998</v>
      </c>
      <c r="Y1146"/>
      <c r="Z1146">
        <v>84.213881588999996</v>
      </c>
      <c r="AA1146">
        <v>84.741170089999997</v>
      </c>
      <c r="AB1146">
        <v>93.302107727999996</v>
      </c>
      <c r="AC1146">
        <v>97.991834014000005</v>
      </c>
      <c r="AD1146">
        <v>101.89150904100001</v>
      </c>
      <c r="AE1146">
        <v>99.405000000000001</v>
      </c>
      <c r="AF1146">
        <v>97.291892341999997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99.268599609999995</v>
      </c>
      <c r="AM1146">
        <v>94.2</v>
      </c>
      <c r="AN1146">
        <v>97.369710646000001</v>
      </c>
      <c r="AO1146">
        <v>94</v>
      </c>
      <c r="AP1146">
        <v>93.6</v>
      </c>
      <c r="AQ1146">
        <v>91.007583964999995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101.034245</v>
      </c>
      <c r="C1147">
        <v>102.69144238</v>
      </c>
      <c r="D1147">
        <v>105.80787228200001</v>
      </c>
      <c r="E1147">
        <v>101.577092959</v>
      </c>
      <c r="F1147">
        <v>105.7</v>
      </c>
      <c r="G1147"/>
      <c r="H1147">
        <v>100.86166945799999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96.646080538000007</v>
      </c>
      <c r="O1147">
        <v>100.00833402799999</v>
      </c>
      <c r="P1147"/>
      <c r="Q1147">
        <v>99.808317360000004</v>
      </c>
      <c r="R1147">
        <v>99.129173924</v>
      </c>
      <c r="S1147">
        <v>100.47213444099999</v>
      </c>
      <c r="T1147">
        <v>94.340290060000001</v>
      </c>
      <c r="U1147"/>
      <c r="V1147">
        <v>98.185450308</v>
      </c>
      <c r="W1147">
        <v>95.707975665000006</v>
      </c>
      <c r="X1147">
        <v>98.173922594000004</v>
      </c>
      <c r="Y1147"/>
      <c r="Z1147">
        <v>63.979857643999999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97.691859011999995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99.562679856000003</v>
      </c>
      <c r="AM1147">
        <v>94.8</v>
      </c>
      <c r="AN1147">
        <v>96.848495998999994</v>
      </c>
      <c r="AO1147">
        <v>95.1</v>
      </c>
      <c r="AP1147">
        <v>95.8</v>
      </c>
      <c r="AQ1147">
        <v>94.107842320000003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98.184325439999995</v>
      </c>
      <c r="C1148">
        <v>100.991584035</v>
      </c>
      <c r="D1148">
        <v>108.230112854</v>
      </c>
      <c r="E1148">
        <v>100.987187959</v>
      </c>
      <c r="F1148">
        <v>100.2</v>
      </c>
      <c r="G1148"/>
      <c r="H1148">
        <v>98.796194455000006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96.553080460999993</v>
      </c>
      <c r="O1148">
        <v>102.70855904699999</v>
      </c>
      <c r="P1148"/>
      <c r="Q1148">
        <v>101.408450704</v>
      </c>
      <c r="R1148">
        <v>100.12916559</v>
      </c>
      <c r="S1148">
        <v>100.826390395</v>
      </c>
      <c r="T1148">
        <v>95.401485674</v>
      </c>
      <c r="U1148"/>
      <c r="V1148">
        <v>97.486266022999999</v>
      </c>
      <c r="W1148">
        <v>97.408117343000001</v>
      </c>
      <c r="X1148">
        <v>98.973530198999995</v>
      </c>
      <c r="Y1148"/>
      <c r="Z1148">
        <v>71.228807032000006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100.591617365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99.919918890999995</v>
      </c>
      <c r="AM1148">
        <v>96.6</v>
      </c>
      <c r="AN1148">
        <v>98.437760424999993</v>
      </c>
      <c r="AO1148">
        <v>94.5</v>
      </c>
      <c r="AP1148">
        <v>92.8</v>
      </c>
      <c r="AQ1148">
        <v>99.008250688000004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97.264996550000006</v>
      </c>
      <c r="C1149">
        <v>98.091825681000003</v>
      </c>
      <c r="D1149">
        <v>109.221029452</v>
      </c>
      <c r="E1149">
        <v>99.307898305999998</v>
      </c>
      <c r="F1149">
        <v>101.2</v>
      </c>
      <c r="G1149"/>
      <c r="H1149">
        <v>98.001437894000006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97.021080850999994</v>
      </c>
      <c r="O1149">
        <v>100.80840070000001</v>
      </c>
      <c r="P1149"/>
      <c r="Q1149">
        <v>102.008500708</v>
      </c>
      <c r="R1149">
        <v>98.329180590000007</v>
      </c>
      <c r="S1149">
        <v>99.680621254000002</v>
      </c>
      <c r="T1149">
        <v>94.340290060000001</v>
      </c>
      <c r="U1149"/>
      <c r="V1149">
        <v>95.988013984000006</v>
      </c>
      <c r="W1149">
        <v>91.707642304000004</v>
      </c>
      <c r="X1149">
        <v>98.135383782000005</v>
      </c>
      <c r="Y1149"/>
      <c r="Z1149">
        <v>74.947833239999994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97.691859011999995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98.794699324000007</v>
      </c>
      <c r="AM1149">
        <v>95.6</v>
      </c>
      <c r="AN1149">
        <v>96.917924111000005</v>
      </c>
      <c r="AO1149">
        <v>94.7</v>
      </c>
      <c r="AP1149">
        <v>94.6</v>
      </c>
      <c r="AQ1149">
        <v>91.007583964999995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98.552057000000005</v>
      </c>
      <c r="C1150">
        <v>102.491459045</v>
      </c>
      <c r="D1150">
        <v>109.441233141</v>
      </c>
      <c r="E1150">
        <v>101.212983796</v>
      </c>
      <c r="F1150">
        <v>101.1</v>
      </c>
      <c r="G1150"/>
      <c r="H1150">
        <v>98.107846601000006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97.261081051000005</v>
      </c>
      <c r="O1150">
        <v>101.60846737200001</v>
      </c>
      <c r="P1150"/>
      <c r="Q1150">
        <v>100.00833402799999</v>
      </c>
      <c r="R1150">
        <v>99.16917359</v>
      </c>
      <c r="S1150">
        <v>100.575946692</v>
      </c>
      <c r="T1150">
        <v>94.977007427999993</v>
      </c>
      <c r="U1150"/>
      <c r="V1150">
        <v>97.186615614999994</v>
      </c>
      <c r="W1150">
        <v>93.907825652</v>
      </c>
      <c r="X1150">
        <v>98.955779285000006</v>
      </c>
      <c r="Y1150"/>
      <c r="Z1150">
        <v>73.435009019999995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99.591700692000003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99.661753598000004</v>
      </c>
      <c r="AM1150">
        <v>96.6</v>
      </c>
      <c r="AN1150">
        <v>96.959881210999995</v>
      </c>
      <c r="AO1150">
        <v>96</v>
      </c>
      <c r="AP1150">
        <v>93.9</v>
      </c>
      <c r="AQ1150">
        <v>96.408034002999997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98.09239255</v>
      </c>
      <c r="C1151">
        <v>99.791684025999999</v>
      </c>
      <c r="D1151">
        <v>109.661436829</v>
      </c>
      <c r="E1151">
        <v>102.027079449</v>
      </c>
      <c r="F1151">
        <v>103.6</v>
      </c>
      <c r="G1151"/>
      <c r="H1151">
        <v>99.016977448999995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96.812080676999997</v>
      </c>
      <c r="O1151">
        <v>100.80840070000001</v>
      </c>
      <c r="P1151"/>
      <c r="Q1151">
        <v>101.30844236999999</v>
      </c>
      <c r="R1151">
        <v>97.559187007000006</v>
      </c>
      <c r="S1151">
        <v>100.554764214</v>
      </c>
      <c r="T1151">
        <v>94.870887866999993</v>
      </c>
      <c r="U1151"/>
      <c r="V1151">
        <v>99.883469285999993</v>
      </c>
      <c r="W1151">
        <v>91.407617301000002</v>
      </c>
      <c r="X1151">
        <v>94.477847038999997</v>
      </c>
      <c r="Y1151"/>
      <c r="Z1151">
        <v>76.523691803000006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100.191650696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99.576449233000005</v>
      </c>
      <c r="AM1151">
        <v>96.7</v>
      </c>
      <c r="AN1151">
        <v>98.861917950999995</v>
      </c>
      <c r="AO1151">
        <v>97.1</v>
      </c>
      <c r="AP1151">
        <v>94</v>
      </c>
      <c r="AQ1151">
        <v>97.708142344999999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97.356929440000002</v>
      </c>
      <c r="C1152">
        <v>99.191734022000006</v>
      </c>
      <c r="D1152">
        <v>108.560418387</v>
      </c>
      <c r="E1152">
        <v>101.65815473399999</v>
      </c>
      <c r="F1152">
        <v>103.2</v>
      </c>
      <c r="G1152"/>
      <c r="H1152">
        <v>97.950676248999997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96.415080345999996</v>
      </c>
      <c r="O1152">
        <v>102.30852571</v>
      </c>
      <c r="P1152"/>
      <c r="Q1152">
        <v>100.50837569799999</v>
      </c>
      <c r="R1152">
        <v>96.76919359</v>
      </c>
      <c r="S1152">
        <v>100.855929278</v>
      </c>
      <c r="T1152">
        <v>95.825963919000003</v>
      </c>
      <c r="U1152"/>
      <c r="V1152">
        <v>99.284168469999997</v>
      </c>
      <c r="W1152">
        <v>95.307942328999999</v>
      </c>
      <c r="X1152">
        <v>101.362732786</v>
      </c>
      <c r="Y1152"/>
      <c r="Z1152">
        <v>76.019417063000006</v>
      </c>
      <c r="AA1152">
        <v>99.588354140000007</v>
      </c>
      <c r="AB1152">
        <v>97.049180328000006</v>
      </c>
      <c r="AC1152">
        <v>97.791850679000007</v>
      </c>
      <c r="AD1152">
        <v>100.591617365</v>
      </c>
      <c r="AE1152">
        <v>98.492999999999995</v>
      </c>
      <c r="AF1152">
        <v>100.29164236299999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99.781922179000006</v>
      </c>
      <c r="AM1152">
        <v>96.5</v>
      </c>
      <c r="AN1152">
        <v>97.751337915999997</v>
      </c>
      <c r="AO1152">
        <v>97.7</v>
      </c>
      <c r="AP1152">
        <v>94.5</v>
      </c>
      <c r="AQ1152">
        <v>93.707808983999996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99.379452999999998</v>
      </c>
      <c r="C1153">
        <v>99.791684025999999</v>
      </c>
      <c r="D1153">
        <v>105.037159372</v>
      </c>
      <c r="E1153">
        <v>102.06961681600001</v>
      </c>
      <c r="F1153">
        <v>102.6</v>
      </c>
      <c r="G1153"/>
      <c r="H1153">
        <v>99.609983765999999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96.645080538000002</v>
      </c>
      <c r="O1153">
        <v>101.90849237400001</v>
      </c>
      <c r="P1153"/>
      <c r="Q1153">
        <v>98.508209016999999</v>
      </c>
      <c r="R1153">
        <v>99.679169340000001</v>
      </c>
      <c r="S1153">
        <v>101.364445394</v>
      </c>
      <c r="T1153">
        <v>97.736116023999998</v>
      </c>
      <c r="U1153"/>
      <c r="V1153">
        <v>96.687198269000007</v>
      </c>
      <c r="W1153">
        <v>93.907825652</v>
      </c>
      <c r="X1153">
        <v>98.689780354999996</v>
      </c>
      <c r="Y1153"/>
      <c r="Z1153">
        <v>70.157223209999998</v>
      </c>
      <c r="AA1153">
        <v>98.477595368999999</v>
      </c>
      <c r="AB1153">
        <v>96.018735363000005</v>
      </c>
      <c r="AC1153">
        <v>98.791767352999997</v>
      </c>
      <c r="AD1153">
        <v>100.191650696</v>
      </c>
      <c r="AE1153">
        <v>101.089</v>
      </c>
      <c r="AF1153">
        <v>101.49154237099999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100.317354141</v>
      </c>
      <c r="AM1153">
        <v>98.1</v>
      </c>
      <c r="AN1153">
        <v>97.356714303999993</v>
      </c>
      <c r="AO1153">
        <v>100.1</v>
      </c>
      <c r="AP1153">
        <v>96.4</v>
      </c>
      <c r="AQ1153">
        <v>98.608217350999993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100.6</v>
      </c>
      <c r="C1154">
        <v>101.291559037</v>
      </c>
      <c r="D1154">
        <v>105.69777043800001</v>
      </c>
      <c r="E1154">
        <v>101.38634363200001</v>
      </c>
      <c r="F1154">
        <v>103</v>
      </c>
      <c r="G1154"/>
      <c r="H1154">
        <v>102.817211912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96.851080709000001</v>
      </c>
      <c r="O1154">
        <v>99.108259021999999</v>
      </c>
      <c r="P1154"/>
      <c r="Q1154">
        <v>97.308109009000006</v>
      </c>
      <c r="R1154">
        <v>99.439171340000001</v>
      </c>
      <c r="S1154">
        <v>101.080219458</v>
      </c>
      <c r="T1154">
        <v>99.327909445000003</v>
      </c>
      <c r="U1154"/>
      <c r="V1154">
        <v>98.085566838999995</v>
      </c>
      <c r="W1154">
        <v>97.608134011000004</v>
      </c>
      <c r="X1154">
        <v>98.093042718000007</v>
      </c>
      <c r="Y1154"/>
      <c r="Z1154">
        <v>76.287285452000006</v>
      </c>
      <c r="AA1154">
        <v>99.280554359000007</v>
      </c>
      <c r="AB1154">
        <v>96.112412178</v>
      </c>
      <c r="AC1154">
        <v>98.291809016000002</v>
      </c>
      <c r="AD1154">
        <v>102.69144238</v>
      </c>
      <c r="AE1154">
        <v>97.7</v>
      </c>
      <c r="AF1154">
        <v>99.991667360999998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99.994355041000006</v>
      </c>
      <c r="AM1154">
        <v>98.7</v>
      </c>
      <c r="AN1154">
        <v>95.879201007000006</v>
      </c>
      <c r="AO1154">
        <v>101.2</v>
      </c>
      <c r="AP1154">
        <v>97.6</v>
      </c>
      <c r="AQ1154">
        <v>97.408117343000001</v>
      </c>
      <c r="AR1154">
        <v>94.592117324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99.6</v>
      </c>
      <c r="C1155">
        <v>97.291892341999997</v>
      </c>
      <c r="D1155">
        <v>105.037159372</v>
      </c>
      <c r="E1155">
        <v>100.746142877</v>
      </c>
      <c r="F1155">
        <v>99</v>
      </c>
      <c r="G1155"/>
      <c r="H1155">
        <v>100.521270442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98.110081758000007</v>
      </c>
      <c r="O1155">
        <v>102.408534045</v>
      </c>
      <c r="P1155"/>
      <c r="Q1155">
        <v>98.80823402</v>
      </c>
      <c r="R1155">
        <v>100.01916650699999</v>
      </c>
      <c r="S1155">
        <v>100.51977490500001</v>
      </c>
      <c r="T1155">
        <v>100.389105058</v>
      </c>
      <c r="U1155"/>
      <c r="V1155">
        <v>101.68137173300001</v>
      </c>
      <c r="W1155">
        <v>96.208017334999994</v>
      </c>
      <c r="X1155">
        <v>98.865118941999995</v>
      </c>
      <c r="Y1155"/>
      <c r="Z1155">
        <v>111.78136977200001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100.29164236299999</v>
      </c>
      <c r="AG1155">
        <v>97.4</v>
      </c>
      <c r="AH1155">
        <v>109.590521705</v>
      </c>
      <c r="AI1155">
        <v>103.491375719</v>
      </c>
      <c r="AJ1155">
        <v>100.77579519</v>
      </c>
      <c r="AK1155"/>
      <c r="AL1155">
        <v>100.094129442</v>
      </c>
      <c r="AM1155">
        <v>99.2</v>
      </c>
      <c r="AN1155">
        <v>97.799185007000005</v>
      </c>
      <c r="AO1155">
        <v>100.1</v>
      </c>
      <c r="AP1155">
        <v>95.9</v>
      </c>
      <c r="AQ1155">
        <v>99.508292358000006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100.2</v>
      </c>
      <c r="C1156">
        <v>100.29164236299999</v>
      </c>
      <c r="D1156">
        <v>104.59675199599999</v>
      </c>
      <c r="E1156">
        <v>100.143128878</v>
      </c>
      <c r="F1156">
        <v>98.3</v>
      </c>
      <c r="G1156"/>
      <c r="H1156">
        <v>98.447137329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98.838082365000005</v>
      </c>
      <c r="O1156">
        <v>101.008417368</v>
      </c>
      <c r="P1156"/>
      <c r="Q1156">
        <v>100.80840070000001</v>
      </c>
      <c r="R1156">
        <v>99.969166924000007</v>
      </c>
      <c r="S1156">
        <v>100.27747699699999</v>
      </c>
      <c r="T1156">
        <v>100.919702865</v>
      </c>
      <c r="U1156"/>
      <c r="V1156">
        <v>101.68137173300001</v>
      </c>
      <c r="W1156">
        <v>99.308275690000002</v>
      </c>
      <c r="X1156">
        <v>98.182727569999997</v>
      </c>
      <c r="Y1156"/>
      <c r="Z1156">
        <v>110.781536411</v>
      </c>
      <c r="AA1156">
        <v>103.55149900399999</v>
      </c>
      <c r="AB1156">
        <v>97.142857143000001</v>
      </c>
      <c r="AC1156">
        <v>99.391717357000005</v>
      </c>
      <c r="AD1156">
        <v>99.291725690000007</v>
      </c>
      <c r="AE1156">
        <v>98.5</v>
      </c>
      <c r="AF1156">
        <v>99.991667360999998</v>
      </c>
      <c r="AG1156">
        <v>101.2</v>
      </c>
      <c r="AH1156">
        <v>109.693842453</v>
      </c>
      <c r="AI1156">
        <v>100.7916007</v>
      </c>
      <c r="AJ1156">
        <v>102.172226532</v>
      </c>
      <c r="AK1156"/>
      <c r="AL1156">
        <v>100.067439458</v>
      </c>
      <c r="AM1156">
        <v>100.1</v>
      </c>
      <c r="AN1156">
        <v>98.159182006999998</v>
      </c>
      <c r="AO1156">
        <v>99.6</v>
      </c>
      <c r="AP1156">
        <v>99</v>
      </c>
      <c r="AQ1156">
        <v>98.708225685000002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100</v>
      </c>
      <c r="C1157">
        <v>101.591534039</v>
      </c>
      <c r="D1157">
        <v>102.394715111</v>
      </c>
      <c r="E1157">
        <v>99.276062163000006</v>
      </c>
      <c r="F1157">
        <v>100.9</v>
      </c>
      <c r="G1157"/>
      <c r="H1157">
        <v>100.68528843599999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99.762083134999997</v>
      </c>
      <c r="O1157">
        <v>101.30844236999999</v>
      </c>
      <c r="P1157"/>
      <c r="Q1157">
        <v>100.208350696</v>
      </c>
      <c r="R1157">
        <v>99.249172924000007</v>
      </c>
      <c r="S1157">
        <v>100.13745215</v>
      </c>
      <c r="T1157">
        <v>100.81358330400001</v>
      </c>
      <c r="U1157"/>
      <c r="V1157">
        <v>100.882303979</v>
      </c>
      <c r="W1157">
        <v>99.008250688000004</v>
      </c>
      <c r="X1157">
        <v>98.111696245000005</v>
      </c>
      <c r="Y1157"/>
      <c r="Z1157">
        <v>90.884852524999999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100.7916007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99.925095354000007</v>
      </c>
      <c r="AM1157">
        <v>97.9</v>
      </c>
      <c r="AN1157">
        <v>99.849167924</v>
      </c>
      <c r="AO1157">
        <v>99.5</v>
      </c>
      <c r="AP1157">
        <v>98</v>
      </c>
      <c r="AQ1157">
        <v>97.908159013000002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99.3</v>
      </c>
      <c r="C1158">
        <v>101.591534039</v>
      </c>
      <c r="D1158">
        <v>101.513900358</v>
      </c>
      <c r="E1158">
        <v>98.354954265999993</v>
      </c>
      <c r="F1158">
        <v>101.3</v>
      </c>
      <c r="G1158"/>
      <c r="H1158">
        <v>100.752734863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100.091659028</v>
      </c>
      <c r="N1158">
        <v>100.933084111</v>
      </c>
      <c r="O1158">
        <v>101.008417368</v>
      </c>
      <c r="P1158"/>
      <c r="Q1158">
        <v>99.508292358000006</v>
      </c>
      <c r="R1158">
        <v>100.33916384</v>
      </c>
      <c r="S1158">
        <v>100.003626842</v>
      </c>
      <c r="T1158">
        <v>100.282985497</v>
      </c>
      <c r="U1158"/>
      <c r="V1158">
        <v>96.187780922000002</v>
      </c>
      <c r="W1158">
        <v>98.208184015</v>
      </c>
      <c r="X1158">
        <v>98.913908957999993</v>
      </c>
      <c r="Y1158"/>
      <c r="Z1158">
        <v>97.183802700000001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100.191650696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99.761291443000005</v>
      </c>
      <c r="AM1158">
        <v>99</v>
      </c>
      <c r="AN1158">
        <v>100.089165924</v>
      </c>
      <c r="AO1158">
        <v>100.1</v>
      </c>
      <c r="AP1158">
        <v>100.2</v>
      </c>
      <c r="AQ1158">
        <v>96.608050671000001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100.1</v>
      </c>
      <c r="C1159">
        <v>97.591867343999994</v>
      </c>
      <c r="D1159">
        <v>100.52298376</v>
      </c>
      <c r="E1159">
        <v>99.156475979999996</v>
      </c>
      <c r="F1159">
        <v>97.8</v>
      </c>
      <c r="G1159"/>
      <c r="H1159">
        <v>103.17362847299999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100.39163403000001</v>
      </c>
      <c r="N1159">
        <v>101.123084269</v>
      </c>
      <c r="O1159">
        <v>101.60846737200001</v>
      </c>
      <c r="P1159"/>
      <c r="Q1159">
        <v>101.408450704</v>
      </c>
      <c r="R1159">
        <v>100.22916475700001</v>
      </c>
      <c r="S1159">
        <v>99.988274723999993</v>
      </c>
      <c r="T1159">
        <v>100.49522462</v>
      </c>
      <c r="U1159"/>
      <c r="V1159">
        <v>95.188946228999995</v>
      </c>
      <c r="W1159">
        <v>100.208350696</v>
      </c>
      <c r="X1159">
        <v>98.985120265000006</v>
      </c>
      <c r="Y1159"/>
      <c r="Z1159">
        <v>101.08315280799999</v>
      </c>
      <c r="AA1159">
        <v>105.02693641</v>
      </c>
      <c r="AB1159">
        <v>96.955503512999996</v>
      </c>
      <c r="AC1159">
        <v>99.991667360999998</v>
      </c>
      <c r="AD1159">
        <v>100.49162569800001</v>
      </c>
      <c r="AE1159">
        <v>100.1</v>
      </c>
      <c r="AF1159">
        <v>99.291725690000007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100.083623807</v>
      </c>
      <c r="AM1159">
        <v>99.4</v>
      </c>
      <c r="AN1159">
        <v>100.599161674</v>
      </c>
      <c r="AO1159">
        <v>99.8</v>
      </c>
      <c r="AP1159">
        <v>99.6</v>
      </c>
      <c r="AQ1159">
        <v>102.208517376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100</v>
      </c>
      <c r="C1160">
        <v>98.591784017999998</v>
      </c>
      <c r="D1160">
        <v>98.541150564000006</v>
      </c>
      <c r="E1160">
        <v>100.61746065299999</v>
      </c>
      <c r="F1160">
        <v>100.4</v>
      </c>
      <c r="G1160"/>
      <c r="H1160">
        <v>99.322653957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102.069085058</v>
      </c>
      <c r="O1160">
        <v>100.108342362</v>
      </c>
      <c r="P1160"/>
      <c r="Q1160">
        <v>99.408284023999997</v>
      </c>
      <c r="R1160">
        <v>99.139173839999998</v>
      </c>
      <c r="S1160">
        <v>100.52666046100001</v>
      </c>
      <c r="T1160">
        <v>99.964626812999995</v>
      </c>
      <c r="U1160"/>
      <c r="V1160">
        <v>97.286499083999999</v>
      </c>
      <c r="W1160">
        <v>101.408450704</v>
      </c>
      <c r="X1160">
        <v>100.451508616</v>
      </c>
      <c r="Y1160"/>
      <c r="Z1160">
        <v>99.483419429999998</v>
      </c>
      <c r="AA1160">
        <v>100.226348699</v>
      </c>
      <c r="AB1160">
        <v>93.676814988000004</v>
      </c>
      <c r="AC1160">
        <v>100.991584035</v>
      </c>
      <c r="AD1160">
        <v>100.39163403000001</v>
      </c>
      <c r="AE1160">
        <v>99.2</v>
      </c>
      <c r="AF1160">
        <v>98.591784017999998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100.388105389</v>
      </c>
      <c r="AM1160">
        <v>100.6</v>
      </c>
      <c r="AN1160">
        <v>103.499137507</v>
      </c>
      <c r="AO1160">
        <v>100.1</v>
      </c>
      <c r="AP1160">
        <v>103.4</v>
      </c>
      <c r="AQ1160">
        <v>101.80848404</v>
      </c>
      <c r="AR1160">
        <v>98.591784017999998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99.8</v>
      </c>
      <c r="C1161">
        <v>98.191817349000004</v>
      </c>
      <c r="D1161">
        <v>99.421965318000005</v>
      </c>
      <c r="E1161">
        <v>101.706577775</v>
      </c>
      <c r="F1161">
        <v>99.3</v>
      </c>
      <c r="G1161"/>
      <c r="H1161">
        <v>95.086937950000006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99.792083160000004</v>
      </c>
      <c r="O1161">
        <v>100.908409034</v>
      </c>
      <c r="P1161"/>
      <c r="Q1161">
        <v>100.00833402799999</v>
      </c>
      <c r="R1161">
        <v>100.119165674</v>
      </c>
      <c r="S1161">
        <v>99.770656915999993</v>
      </c>
      <c r="T1161">
        <v>100.282985497</v>
      </c>
      <c r="U1161"/>
      <c r="V1161">
        <v>100.68253704</v>
      </c>
      <c r="W1161">
        <v>97.708142344999999</v>
      </c>
      <c r="X1161">
        <v>101.429210227</v>
      </c>
      <c r="Y1161"/>
      <c r="Z1161">
        <v>105.582402933</v>
      </c>
      <c r="AA1161">
        <v>96.249366486</v>
      </c>
      <c r="AB1161">
        <v>96.487119437999993</v>
      </c>
      <c r="AC1161">
        <v>98.791767352999997</v>
      </c>
      <c r="AD1161">
        <v>98.791767352999997</v>
      </c>
      <c r="AE1161">
        <v>101.9</v>
      </c>
      <c r="AF1161">
        <v>101.49154237099999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100.007357442</v>
      </c>
      <c r="AM1161">
        <v>98.6</v>
      </c>
      <c r="AN1161">
        <v>98.259181173000002</v>
      </c>
      <c r="AO1161">
        <v>100.9</v>
      </c>
      <c r="AP1161">
        <v>96.6</v>
      </c>
      <c r="AQ1161">
        <v>98.308192348999995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99.8</v>
      </c>
      <c r="C1162">
        <v>100.991584035</v>
      </c>
      <c r="D1162">
        <v>97.109826589999997</v>
      </c>
      <c r="E1162">
        <v>99.550013509999999</v>
      </c>
      <c r="F1162">
        <v>100.2</v>
      </c>
      <c r="G1162"/>
      <c r="H1162">
        <v>100.051490227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101.183084319</v>
      </c>
      <c r="O1162">
        <v>100.708392366</v>
      </c>
      <c r="P1162"/>
      <c r="Q1162">
        <v>101.60846737200001</v>
      </c>
      <c r="R1162">
        <v>101.17915684</v>
      </c>
      <c r="S1162">
        <v>99.953588961999998</v>
      </c>
      <c r="T1162">
        <v>100.070746374</v>
      </c>
      <c r="U1162"/>
      <c r="V1162">
        <v>100.38288663199999</v>
      </c>
      <c r="W1162">
        <v>101.508459038</v>
      </c>
      <c r="X1162">
        <v>100.793428957</v>
      </c>
      <c r="Y1162"/>
      <c r="Z1162">
        <v>101.58306948800001</v>
      </c>
      <c r="AA1162">
        <v>93.741077685999997</v>
      </c>
      <c r="AB1162">
        <v>95.269320843000003</v>
      </c>
      <c r="AC1162">
        <v>99.791684025999999</v>
      </c>
      <c r="AD1162">
        <v>100.49162569800001</v>
      </c>
      <c r="AE1162">
        <v>103.1</v>
      </c>
      <c r="AF1162">
        <v>98.591784017999998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100.471264308</v>
      </c>
      <c r="AM1162">
        <v>100.8</v>
      </c>
      <c r="AN1162">
        <v>101.499154174</v>
      </c>
      <c r="AO1162">
        <v>99.8</v>
      </c>
      <c r="AP1162">
        <v>101.8</v>
      </c>
      <c r="AQ1162">
        <v>102.408534045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100.7</v>
      </c>
      <c r="C1163">
        <v>101.591534039</v>
      </c>
      <c r="D1163">
        <v>96.999724744999995</v>
      </c>
      <c r="E1163">
        <v>99.326625449000005</v>
      </c>
      <c r="F1163">
        <v>101</v>
      </c>
      <c r="G1163"/>
      <c r="H1163">
        <v>100.35103325999999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100.554083795</v>
      </c>
      <c r="O1163">
        <v>101.30844236999999</v>
      </c>
      <c r="P1163"/>
      <c r="Q1163">
        <v>99.908325693999998</v>
      </c>
      <c r="R1163">
        <v>101.259156174</v>
      </c>
      <c r="S1163">
        <v>99.914171046000007</v>
      </c>
      <c r="T1163">
        <v>100.070746374</v>
      </c>
      <c r="U1163"/>
      <c r="V1163">
        <v>99.583818878000002</v>
      </c>
      <c r="W1163">
        <v>102.10850904199999</v>
      </c>
      <c r="X1163">
        <v>103.421754157</v>
      </c>
      <c r="Y1163"/>
      <c r="Z1163">
        <v>101.183136144</v>
      </c>
      <c r="AA1163">
        <v>92.875559421999995</v>
      </c>
      <c r="AB1163">
        <v>94.051522247999998</v>
      </c>
      <c r="AC1163">
        <v>99.891675694</v>
      </c>
      <c r="AD1163">
        <v>100.591617365</v>
      </c>
      <c r="AE1163">
        <v>101.2</v>
      </c>
      <c r="AF1163">
        <v>100.191650696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100.22136485199999</v>
      </c>
      <c r="AM1163">
        <v>101.6</v>
      </c>
      <c r="AN1163">
        <v>104.239131341</v>
      </c>
      <c r="AO1163">
        <v>100.4</v>
      </c>
      <c r="AP1163">
        <v>101.6</v>
      </c>
      <c r="AQ1163">
        <v>101.10842570200001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101.1</v>
      </c>
      <c r="C1164">
        <v>101.091575702</v>
      </c>
      <c r="D1164">
        <v>95.127993394000001</v>
      </c>
      <c r="E1164">
        <v>99.645521939000005</v>
      </c>
      <c r="F1164">
        <v>100.2</v>
      </c>
      <c r="G1164"/>
      <c r="H1164">
        <v>97.906773532000003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100.487083739</v>
      </c>
      <c r="O1164">
        <v>98.308192348999995</v>
      </c>
      <c r="P1164"/>
      <c r="Q1164">
        <v>98.708225685000002</v>
      </c>
      <c r="R1164">
        <v>99.349172089999996</v>
      </c>
      <c r="S1164">
        <v>99.186092923999993</v>
      </c>
      <c r="T1164">
        <v>98.797311637999996</v>
      </c>
      <c r="U1164"/>
      <c r="V1164">
        <v>102.680206426</v>
      </c>
      <c r="W1164">
        <v>101.60846737200001</v>
      </c>
      <c r="X1164">
        <v>101.62741394299999</v>
      </c>
      <c r="Y1164"/>
      <c r="Z1164">
        <v>98.783536076999994</v>
      </c>
      <c r="AA1164">
        <v>95.571336367000001</v>
      </c>
      <c r="AB1164">
        <v>101.826697892</v>
      </c>
      <c r="AC1164">
        <v>100.591617365</v>
      </c>
      <c r="AD1164">
        <v>99.991667360999998</v>
      </c>
      <c r="AE1164">
        <v>100.5</v>
      </c>
      <c r="AF1164">
        <v>100.991584035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99.668040529999999</v>
      </c>
      <c r="AM1164">
        <v>101.8</v>
      </c>
      <c r="AN1164">
        <v>99.799168339999994</v>
      </c>
      <c r="AO1164">
        <v>100</v>
      </c>
      <c r="AP1164">
        <v>103.1</v>
      </c>
      <c r="AQ1164">
        <v>101.408450704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98.8</v>
      </c>
      <c r="C1165">
        <v>99.891675694</v>
      </c>
      <c r="D1165">
        <v>93.366363887000006</v>
      </c>
      <c r="E1165">
        <v>100.090692878</v>
      </c>
      <c r="F1165">
        <v>98.5</v>
      </c>
      <c r="G1165"/>
      <c r="H1165">
        <v>98.564707945999999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100.298083582</v>
      </c>
      <c r="O1165">
        <v>96.008000667000005</v>
      </c>
      <c r="P1165"/>
      <c r="Q1165">
        <v>102.30852571</v>
      </c>
      <c r="R1165">
        <v>99.709169090000003</v>
      </c>
      <c r="S1165">
        <v>98.642004615999994</v>
      </c>
      <c r="T1165">
        <v>98.585072514999993</v>
      </c>
      <c r="U1165"/>
      <c r="V1165">
        <v>105.676710504</v>
      </c>
      <c r="W1165">
        <v>101.008417368</v>
      </c>
      <c r="X1165">
        <v>102.134422187</v>
      </c>
      <c r="Y1165"/>
      <c r="Z1165">
        <v>105.68238626900001</v>
      </c>
      <c r="AA1165">
        <v>99.151255117000005</v>
      </c>
      <c r="AB1165">
        <v>98.079625293000007</v>
      </c>
      <c r="AC1165">
        <v>98.691775684999996</v>
      </c>
      <c r="AD1165">
        <v>98.091825681000003</v>
      </c>
      <c r="AE1165">
        <v>99.8</v>
      </c>
      <c r="AF1165">
        <v>99.591700692000003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99.317932935000002</v>
      </c>
      <c r="AM1165">
        <v>102.2</v>
      </c>
      <c r="AN1165">
        <v>100.30916409</v>
      </c>
      <c r="AO1165">
        <v>99.2</v>
      </c>
      <c r="AP1165">
        <v>102.1</v>
      </c>
      <c r="AQ1165">
        <v>102.30852571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102.3</v>
      </c>
      <c r="C1166">
        <v>104.991250729</v>
      </c>
      <c r="D1166">
        <v>94.797687861</v>
      </c>
      <c r="E1166">
        <v>100.697987367</v>
      </c>
      <c r="F1166">
        <v>99.2</v>
      </c>
      <c r="G1166"/>
      <c r="H1166">
        <v>99.051298904000006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101.83908486599999</v>
      </c>
      <c r="O1166">
        <v>101.10842570200001</v>
      </c>
      <c r="P1166"/>
      <c r="Q1166">
        <v>100.408367364</v>
      </c>
      <c r="R1166">
        <v>101.43915467399999</v>
      </c>
      <c r="S1166">
        <v>99.870639781999998</v>
      </c>
      <c r="T1166">
        <v>100.070746374</v>
      </c>
      <c r="U1166"/>
      <c r="V1166">
        <v>102.18078907899999</v>
      </c>
      <c r="W1166">
        <v>99.808317360000004</v>
      </c>
      <c r="X1166">
        <v>102.458038265</v>
      </c>
      <c r="Y1166"/>
      <c r="Z1166">
        <v>118.880186636</v>
      </c>
      <c r="AA1166">
        <v>94.680152081000003</v>
      </c>
      <c r="AB1166">
        <v>96.487119437999993</v>
      </c>
      <c r="AC1166">
        <v>101.69152570599999</v>
      </c>
      <c r="AD1166">
        <v>100.29164236299999</v>
      </c>
      <c r="AE1166">
        <v>99</v>
      </c>
      <c r="AF1166">
        <v>99.891675694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100.35408192200001</v>
      </c>
      <c r="AM1166">
        <v>102.2</v>
      </c>
      <c r="AN1166">
        <v>100.649161257</v>
      </c>
      <c r="AO1166">
        <v>100.5</v>
      </c>
      <c r="AP1166">
        <v>104.1</v>
      </c>
      <c r="AQ1166">
        <v>102.008500708</v>
      </c>
      <c r="AR1166">
        <v>101.091575702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101.9</v>
      </c>
      <c r="C1167">
        <v>102.191484043</v>
      </c>
      <c r="D1167">
        <v>93.366363887000006</v>
      </c>
      <c r="E1167">
        <v>99.773401570999994</v>
      </c>
      <c r="F1167">
        <v>103.2</v>
      </c>
      <c r="G1167"/>
      <c r="H1167">
        <v>99.409802228000004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101.45308454400001</v>
      </c>
      <c r="O1167">
        <v>98.708225685000002</v>
      </c>
      <c r="P1167"/>
      <c r="Q1167">
        <v>102.408534045</v>
      </c>
      <c r="R1167">
        <v>100.799160007</v>
      </c>
      <c r="S1167">
        <v>99.284392479999994</v>
      </c>
      <c r="T1167">
        <v>99.434029006000003</v>
      </c>
      <c r="U1167"/>
      <c r="V1167">
        <v>98.385217247</v>
      </c>
      <c r="W1167">
        <v>98.108175681000006</v>
      </c>
      <c r="X1167">
        <v>102.177911778</v>
      </c>
      <c r="Y1167"/>
      <c r="Z1167">
        <v>99.783369437999994</v>
      </c>
      <c r="AA1167">
        <v>90.758607264000005</v>
      </c>
      <c r="AB1167">
        <v>95.550351288000002</v>
      </c>
      <c r="AC1167">
        <v>100.39163403000001</v>
      </c>
      <c r="AD1167">
        <v>99.491709024000002</v>
      </c>
      <c r="AE1167">
        <v>100.8</v>
      </c>
      <c r="AF1167">
        <v>102.09149237600001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100.01631154899999</v>
      </c>
      <c r="AM1167">
        <v>101.8</v>
      </c>
      <c r="AN1167">
        <v>102.309147424</v>
      </c>
      <c r="AO1167">
        <v>99.8</v>
      </c>
      <c r="AP1167">
        <v>105.6</v>
      </c>
      <c r="AQ1167">
        <v>107.80898408199999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102.6</v>
      </c>
      <c r="C1168">
        <v>103.691359053</v>
      </c>
      <c r="D1168">
        <v>94.247178640000001</v>
      </c>
      <c r="E1168">
        <v>98.756785245000003</v>
      </c>
      <c r="F1168">
        <v>102.1</v>
      </c>
      <c r="G1168"/>
      <c r="H1168">
        <v>101.79362521500001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102.36008529999999</v>
      </c>
      <c r="O1168">
        <v>97.108092341000003</v>
      </c>
      <c r="P1168"/>
      <c r="Q1168">
        <v>100.208350696</v>
      </c>
      <c r="R1168">
        <v>100.029166424</v>
      </c>
      <c r="S1168">
        <v>98.837143350000005</v>
      </c>
      <c r="T1168">
        <v>100.282985497</v>
      </c>
      <c r="U1168"/>
      <c r="V1168">
        <v>99.783585817000002</v>
      </c>
      <c r="W1168">
        <v>96.608050671000001</v>
      </c>
      <c r="X1168">
        <v>103.03052183200001</v>
      </c>
      <c r="Y1168"/>
      <c r="Z1168">
        <v>98.383602733000004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101.69152570599999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99.677116510000005</v>
      </c>
      <c r="AM1168">
        <v>100.5</v>
      </c>
      <c r="AN1168">
        <v>100.46916275700001</v>
      </c>
      <c r="AO1168">
        <v>100.7</v>
      </c>
      <c r="AP1168">
        <v>100.3</v>
      </c>
      <c r="AQ1168">
        <v>102.30852571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102.1</v>
      </c>
      <c r="C1169">
        <v>105.291225731</v>
      </c>
      <c r="D1169">
        <v>94.026974952000003</v>
      </c>
      <c r="E1169">
        <v>99.012009449000004</v>
      </c>
      <c r="F1169">
        <v>101.5</v>
      </c>
      <c r="G1169"/>
      <c r="H1169">
        <v>97.879908959000005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102.55108545900001</v>
      </c>
      <c r="O1169">
        <v>102.10850904199999</v>
      </c>
      <c r="P1169"/>
      <c r="Q1169">
        <v>105.308775731</v>
      </c>
      <c r="R1169">
        <v>101.08915759</v>
      </c>
      <c r="S1169">
        <v>99.313500282999996</v>
      </c>
      <c r="T1169">
        <v>103.46657233800001</v>
      </c>
      <c r="U1169"/>
      <c r="V1169">
        <v>103.27950724199999</v>
      </c>
      <c r="W1169">
        <v>102.30852571</v>
      </c>
      <c r="X1169">
        <v>104.287762534</v>
      </c>
      <c r="Y1169"/>
      <c r="Z1169">
        <v>98.683552741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98.891759019999995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100.065172219</v>
      </c>
      <c r="AM1169">
        <v>103.5</v>
      </c>
      <c r="AN1169">
        <v>103.799135007</v>
      </c>
      <c r="AO1169">
        <v>100.3</v>
      </c>
      <c r="AP1169">
        <v>104.6</v>
      </c>
      <c r="AQ1169">
        <v>105.808817401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101.2</v>
      </c>
      <c r="C1170">
        <v>101.391550704</v>
      </c>
      <c r="D1170">
        <v>94.467382329000003</v>
      </c>
      <c r="E1170">
        <v>95.219227959999998</v>
      </c>
      <c r="F1170">
        <v>100.4</v>
      </c>
      <c r="G1170"/>
      <c r="H1170">
        <v>98.715567061000002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100.351083626</v>
      </c>
      <c r="O1170">
        <v>99.608300692</v>
      </c>
      <c r="P1170"/>
      <c r="Q1170">
        <v>104.008667389</v>
      </c>
      <c r="R1170">
        <v>99.609169924</v>
      </c>
      <c r="S1170">
        <v>98.348666629999997</v>
      </c>
      <c r="T1170">
        <v>101.768659356</v>
      </c>
      <c r="U1170"/>
      <c r="V1170">
        <v>101.082070917</v>
      </c>
      <c r="W1170">
        <v>101.60846737200001</v>
      </c>
      <c r="X1170">
        <v>105.643312468</v>
      </c>
      <c r="Y1170"/>
      <c r="Z1170">
        <v>101.483086152</v>
      </c>
      <c r="AA1170">
        <v>89.613868667999995</v>
      </c>
      <c r="AB1170">
        <v>97.892271663000002</v>
      </c>
      <c r="AC1170">
        <v>100.39163403000001</v>
      </c>
      <c r="AD1170">
        <v>98.691775684999996</v>
      </c>
      <c r="AE1170">
        <v>103.4</v>
      </c>
      <c r="AF1170">
        <v>99.491709024000002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99.458472448999999</v>
      </c>
      <c r="AM1170">
        <v>102</v>
      </c>
      <c r="AN1170">
        <v>100.60916159</v>
      </c>
      <c r="AO1170">
        <v>100.4</v>
      </c>
      <c r="AP1170">
        <v>103.6</v>
      </c>
      <c r="AQ1170">
        <v>105.90882573499999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</v>
      </c>
      <c r="C1171">
        <v>102.891425715</v>
      </c>
      <c r="D1171">
        <v>93.366363887000006</v>
      </c>
      <c r="E1171">
        <v>97.696293897999993</v>
      </c>
      <c r="F1171">
        <v>99.4</v>
      </c>
      <c r="G1171"/>
      <c r="H1171">
        <v>98.504028328999993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100.658083882</v>
      </c>
      <c r="O1171">
        <v>99.808317360000004</v>
      </c>
      <c r="P1171"/>
      <c r="Q1171">
        <v>105.308775731</v>
      </c>
      <c r="R1171">
        <v>99.309172423999996</v>
      </c>
      <c r="S1171">
        <v>98.929540347</v>
      </c>
      <c r="T1171">
        <v>100.601344181</v>
      </c>
      <c r="U1171"/>
      <c r="V1171">
        <v>101.88113867200001</v>
      </c>
      <c r="W1171">
        <v>100.208350696</v>
      </c>
      <c r="X1171">
        <v>107.00642019199999</v>
      </c>
      <c r="Y1171"/>
      <c r="Z1171">
        <v>105.68238626900001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99.191734022000006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99.910908524000007</v>
      </c>
      <c r="AM1171">
        <v>103</v>
      </c>
      <c r="AN1171">
        <v>102.449146257</v>
      </c>
      <c r="AO1171">
        <v>100.7</v>
      </c>
      <c r="AP1171">
        <v>103.9</v>
      </c>
      <c r="AQ1171">
        <v>109.309109092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100.8</v>
      </c>
      <c r="C1172">
        <v>107.791017415</v>
      </c>
      <c r="D1172">
        <v>94.137076796000002</v>
      </c>
      <c r="E1172">
        <v>100.25736444899999</v>
      </c>
      <c r="F1172">
        <v>98.3</v>
      </c>
      <c r="G1172"/>
      <c r="H1172">
        <v>97.523247863999998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101.091575702</v>
      </c>
      <c r="N1172">
        <v>100.793083994</v>
      </c>
      <c r="O1172">
        <v>104.508709059</v>
      </c>
      <c r="P1172"/>
      <c r="Q1172">
        <v>106.608884074</v>
      </c>
      <c r="R1172">
        <v>99.109174089999996</v>
      </c>
      <c r="S1172">
        <v>99.159504841</v>
      </c>
      <c r="T1172">
        <v>100.601344181</v>
      </c>
      <c r="U1172"/>
      <c r="V1172">
        <v>102.979856834</v>
      </c>
      <c r="W1172">
        <v>101.708475706</v>
      </c>
      <c r="X1172">
        <v>105.690838869</v>
      </c>
      <c r="Y1172"/>
      <c r="Z1172">
        <v>106.282286286</v>
      </c>
      <c r="AA1172">
        <v>93.901338335999995</v>
      </c>
      <c r="AB1172">
        <v>97.611241218000004</v>
      </c>
      <c r="AC1172">
        <v>101.291559037</v>
      </c>
      <c r="AD1172">
        <v>99.691692359000001</v>
      </c>
      <c r="AE1172">
        <v>102.7</v>
      </c>
      <c r="AF1172">
        <v>99.691692359000001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99.858614020000005</v>
      </c>
      <c r="AM1172">
        <v>102</v>
      </c>
      <c r="AN1172">
        <v>101.80915159</v>
      </c>
      <c r="AO1172">
        <v>102</v>
      </c>
      <c r="AP1172">
        <v>100.2</v>
      </c>
      <c r="AQ1172">
        <v>104.108675723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103.2</v>
      </c>
      <c r="C1173">
        <v>105.79118406800001</v>
      </c>
      <c r="D1173">
        <v>91.935039911999993</v>
      </c>
      <c r="E1173">
        <v>100.66427851</v>
      </c>
      <c r="F1173">
        <v>101.1</v>
      </c>
      <c r="G1173"/>
      <c r="H1173">
        <v>97.515518541000006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102.133085111</v>
      </c>
      <c r="O1173">
        <v>103.50862571899999</v>
      </c>
      <c r="P1173"/>
      <c r="Q1173">
        <v>103.708642387</v>
      </c>
      <c r="R1173">
        <v>101.069157757</v>
      </c>
      <c r="S1173">
        <v>99.652452499000006</v>
      </c>
      <c r="T1173">
        <v>100.389105058</v>
      </c>
      <c r="U1173"/>
      <c r="V1173">
        <v>103.07974030299999</v>
      </c>
      <c r="W1173">
        <v>101.30844236999999</v>
      </c>
      <c r="X1173">
        <v>104.889580731</v>
      </c>
      <c r="Y1173"/>
      <c r="Z1173">
        <v>88.985169138000003</v>
      </c>
      <c r="AA1173">
        <v>97.527279890000003</v>
      </c>
      <c r="AB1173">
        <v>96.768149883000007</v>
      </c>
      <c r="AC1173">
        <v>102.09149237600001</v>
      </c>
      <c r="AD1173">
        <v>100.591617365</v>
      </c>
      <c r="AE1173">
        <v>101.3</v>
      </c>
      <c r="AF1173">
        <v>97.291892341999997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100.29656551399999</v>
      </c>
      <c r="AM1173">
        <v>103.8</v>
      </c>
      <c r="AN1173">
        <v>103.219139841</v>
      </c>
      <c r="AO1173">
        <v>101.7</v>
      </c>
      <c r="AP1173">
        <v>108.5</v>
      </c>
      <c r="AQ1173">
        <v>108.50904242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</v>
      </c>
      <c r="C1174">
        <v>102.99141738199999</v>
      </c>
      <c r="D1174">
        <v>92.925956510000006</v>
      </c>
      <c r="E1174">
        <v>101.849706653</v>
      </c>
      <c r="F1174">
        <v>99.6</v>
      </c>
      <c r="G1174"/>
      <c r="H1174">
        <v>97.849196015000004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101.901084918</v>
      </c>
      <c r="O1174">
        <v>107.208934078</v>
      </c>
      <c r="P1174"/>
      <c r="Q1174">
        <v>105.508792399</v>
      </c>
      <c r="R1174">
        <v>99.819168173999998</v>
      </c>
      <c r="S1174">
        <v>99.622007818</v>
      </c>
      <c r="T1174">
        <v>100.176865936</v>
      </c>
      <c r="U1174"/>
      <c r="V1174">
        <v>101.581488264</v>
      </c>
      <c r="W1174">
        <v>99.208267355999993</v>
      </c>
      <c r="X1174">
        <v>105.72848794799999</v>
      </c>
      <c r="Y1174"/>
      <c r="Z1174">
        <v>100.483252791</v>
      </c>
      <c r="AA1174">
        <v>92.278772641000003</v>
      </c>
      <c r="AB1174">
        <v>95.925058547999996</v>
      </c>
      <c r="AC1174">
        <v>101.89150904100001</v>
      </c>
      <c r="AD1174">
        <v>100.991584035</v>
      </c>
      <c r="AE1174">
        <v>101.8</v>
      </c>
      <c r="AF1174">
        <v>97.791850679000007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100.15466643400001</v>
      </c>
      <c r="AM1174">
        <v>104.3</v>
      </c>
      <c r="AN1174">
        <v>103.35913867399999</v>
      </c>
      <c r="AO1174">
        <v>102.2</v>
      </c>
      <c r="AP1174">
        <v>105.4</v>
      </c>
      <c r="AQ1174">
        <v>109.80915076300001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103.3</v>
      </c>
      <c r="C1175">
        <v>103.29139238400001</v>
      </c>
      <c r="D1175">
        <v>91.714836223999995</v>
      </c>
      <c r="E1175">
        <v>101.307422102</v>
      </c>
      <c r="F1175">
        <v>99.1</v>
      </c>
      <c r="G1175"/>
      <c r="H1175">
        <v>96.294967206999999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102.17408514500001</v>
      </c>
      <c r="O1175">
        <v>107.208934078</v>
      </c>
      <c r="P1175"/>
      <c r="Q1175">
        <v>106.408867406</v>
      </c>
      <c r="R1175">
        <v>99.609169924</v>
      </c>
      <c r="S1175">
        <v>99.686787850000002</v>
      </c>
      <c r="T1175">
        <v>98.691192075999993</v>
      </c>
      <c r="U1175"/>
      <c r="V1175">
        <v>105.377060097</v>
      </c>
      <c r="W1175">
        <v>100.108342362</v>
      </c>
      <c r="X1175">
        <v>108.241520983</v>
      </c>
      <c r="Y1175"/>
      <c r="Z1175">
        <v>119.58006998800001</v>
      </c>
      <c r="AA1175">
        <v>88.628063901999994</v>
      </c>
      <c r="AB1175">
        <v>94.707259953000005</v>
      </c>
      <c r="AC1175">
        <v>102.391467378</v>
      </c>
      <c r="AD1175">
        <v>101.091575702</v>
      </c>
      <c r="AE1175">
        <v>100.4</v>
      </c>
      <c r="AF1175">
        <v>97.991834014000005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100.531695931</v>
      </c>
      <c r="AM1175">
        <v>102.9</v>
      </c>
      <c r="AN1175">
        <v>101.279156007</v>
      </c>
      <c r="AO1175">
        <v>104.1</v>
      </c>
      <c r="AP1175">
        <v>106.1</v>
      </c>
      <c r="AQ1175">
        <v>104.108675723</v>
      </c>
      <c r="AR1175">
        <v>101.69152570599999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104.6</v>
      </c>
      <c r="C1176">
        <v>103.891342388</v>
      </c>
      <c r="D1176">
        <v>92.485549133000006</v>
      </c>
      <c r="E1176">
        <v>102.579530163</v>
      </c>
      <c r="F1176">
        <v>99</v>
      </c>
      <c r="G1176"/>
      <c r="H1176">
        <v>99.026371386999998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102.69144238</v>
      </c>
      <c r="N1176">
        <v>103.231086026</v>
      </c>
      <c r="O1176">
        <v>108.209017418</v>
      </c>
      <c r="P1176"/>
      <c r="Q1176">
        <v>105.708809067</v>
      </c>
      <c r="R1176">
        <v>102.269147757</v>
      </c>
      <c r="S1176">
        <v>99.937935343000007</v>
      </c>
      <c r="T1176">
        <v>99.540148567000003</v>
      </c>
      <c r="U1176"/>
      <c r="V1176">
        <v>104.777759281</v>
      </c>
      <c r="W1176">
        <v>102.508542379</v>
      </c>
      <c r="X1176">
        <v>106.264670681</v>
      </c>
      <c r="Y1176"/>
      <c r="Z1176">
        <v>101.983002833</v>
      </c>
      <c r="AA1176">
        <v>88.013203204999996</v>
      </c>
      <c r="AB1176">
        <v>98.079625293000007</v>
      </c>
      <c r="AC1176">
        <v>103.29139238400001</v>
      </c>
      <c r="AD1176">
        <v>102.09149237600001</v>
      </c>
      <c r="AE1176">
        <v>104.8</v>
      </c>
      <c r="AF1176">
        <v>97.991834014000005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101.041943167</v>
      </c>
      <c r="AM1176">
        <v>104.9</v>
      </c>
      <c r="AN1176">
        <v>103.169140257</v>
      </c>
      <c r="AO1176">
        <v>104.7</v>
      </c>
      <c r="AP1176">
        <v>106.6</v>
      </c>
      <c r="AQ1176">
        <v>109.109092424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104.3</v>
      </c>
      <c r="C1177">
        <v>110.190817432</v>
      </c>
      <c r="D1177">
        <v>94.137076796000002</v>
      </c>
      <c r="E1177">
        <v>102.808803897</v>
      </c>
      <c r="F1177">
        <v>101.6</v>
      </c>
      <c r="G1177"/>
      <c r="H1177">
        <v>97.747360297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102.491459045</v>
      </c>
      <c r="N1177">
        <v>103.258086048</v>
      </c>
      <c r="O1177">
        <v>106.108842404</v>
      </c>
      <c r="P1177"/>
      <c r="Q1177">
        <v>104.30869239099999</v>
      </c>
      <c r="R1177">
        <v>100.66916109</v>
      </c>
      <c r="S1177">
        <v>99.996667740999996</v>
      </c>
      <c r="T1177">
        <v>101.02582242699999</v>
      </c>
      <c r="U1177"/>
      <c r="V1177">
        <v>106.67554519700001</v>
      </c>
      <c r="W1177">
        <v>102.408534045</v>
      </c>
      <c r="X1177">
        <v>104.898740057</v>
      </c>
      <c r="Y1177"/>
      <c r="Z1177">
        <v>104.582569572</v>
      </c>
      <c r="AA1177">
        <v>88.600286482000001</v>
      </c>
      <c r="AB1177">
        <v>98.079625293000007</v>
      </c>
      <c r="AC1177">
        <v>104.991250729</v>
      </c>
      <c r="AD1177">
        <v>101.49154237099999</v>
      </c>
      <c r="AE1177">
        <v>103.8</v>
      </c>
      <c r="AF1177">
        <v>103.391384051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101.095940797</v>
      </c>
      <c r="AM1177">
        <v>107</v>
      </c>
      <c r="AN1177">
        <v>104.669127757</v>
      </c>
      <c r="AO1177">
        <v>103.9</v>
      </c>
      <c r="AP1177">
        <v>106.1</v>
      </c>
      <c r="AQ1177">
        <v>111.409284107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102.4</v>
      </c>
      <c r="C1178">
        <v>102.99141738199999</v>
      </c>
      <c r="D1178">
        <v>95.127993394000001</v>
      </c>
      <c r="E1178">
        <v>103.53407938700001</v>
      </c>
      <c r="F1178">
        <v>105.1</v>
      </c>
      <c r="G1178"/>
      <c r="H1178">
        <v>97.939759022999993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101.991500708</v>
      </c>
      <c r="N1178">
        <v>104.238086865</v>
      </c>
      <c r="O1178">
        <v>103.708642387</v>
      </c>
      <c r="P1178"/>
      <c r="Q1178">
        <v>107.60896741400001</v>
      </c>
      <c r="R1178">
        <v>101.109157424</v>
      </c>
      <c r="S1178">
        <v>99.756679482999999</v>
      </c>
      <c r="T1178">
        <v>99.752387690000006</v>
      </c>
      <c r="U1178"/>
      <c r="V1178">
        <v>107.274846013</v>
      </c>
      <c r="W1178">
        <v>101.708475706</v>
      </c>
      <c r="X1178">
        <v>105.75813638299999</v>
      </c>
      <c r="Y1178"/>
      <c r="Z1178">
        <v>99.083486085999994</v>
      </c>
      <c r="AA1178">
        <v>86.844985057000002</v>
      </c>
      <c r="AB1178">
        <v>98.079625293000007</v>
      </c>
      <c r="AC1178">
        <v>102.09149237600001</v>
      </c>
      <c r="AD1178">
        <v>100.69160903300001</v>
      </c>
      <c r="AE1178">
        <v>106.3</v>
      </c>
      <c r="AF1178">
        <v>97.191900674999999</v>
      </c>
      <c r="AG1178">
        <v>109.5</v>
      </c>
      <c r="AH1178">
        <v>109.740365635</v>
      </c>
      <c r="AI1178">
        <v>101.191567369</v>
      </c>
      <c r="AJ1178">
        <v>100.659425912</v>
      </c>
      <c r="AK1178"/>
      <c r="AL1178">
        <v>101.08788163299999</v>
      </c>
      <c r="AM1178">
        <v>106.7</v>
      </c>
      <c r="AN1178">
        <v>104.80912659099999</v>
      </c>
      <c r="AO1178">
        <v>105.6</v>
      </c>
      <c r="AP1178">
        <v>107.4</v>
      </c>
      <c r="AQ1178">
        <v>109.40911742599999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104.8</v>
      </c>
      <c r="C1179">
        <v>106.791100742</v>
      </c>
      <c r="D1179">
        <v>96.229011835999998</v>
      </c>
      <c r="E1179">
        <v>103.129305571</v>
      </c>
      <c r="F1179">
        <v>100.9</v>
      </c>
      <c r="G1179"/>
      <c r="H1179">
        <v>93.838965048999995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102.69144238</v>
      </c>
      <c r="N1179">
        <v>103.48708623900001</v>
      </c>
      <c r="O1179">
        <v>105.508792399</v>
      </c>
      <c r="P1179"/>
      <c r="Q1179">
        <v>106.108842404</v>
      </c>
      <c r="R1179">
        <v>100.049166257</v>
      </c>
      <c r="S1179">
        <v>99.838360202000004</v>
      </c>
      <c r="T1179">
        <v>99.221789883</v>
      </c>
      <c r="U1179"/>
      <c r="V1179">
        <v>108.673214583</v>
      </c>
      <c r="W1179">
        <v>104.108675723</v>
      </c>
      <c r="X1179">
        <v>107.055279083</v>
      </c>
      <c r="Y1179"/>
      <c r="Z1179">
        <v>103.08281952999999</v>
      </c>
      <c r="AA1179">
        <v>86.163810866999995</v>
      </c>
      <c r="AB1179">
        <v>94.613583137999996</v>
      </c>
      <c r="AC1179">
        <v>102.891425715</v>
      </c>
      <c r="AD1179">
        <v>101.391550704</v>
      </c>
      <c r="AE1179">
        <v>104.7</v>
      </c>
      <c r="AF1179">
        <v>101.391550704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101.138035765</v>
      </c>
      <c r="AM1179">
        <v>106.6</v>
      </c>
      <c r="AN1179">
        <v>103.11914067399999</v>
      </c>
      <c r="AO1179">
        <v>104.4</v>
      </c>
      <c r="AP1179">
        <v>106.8</v>
      </c>
      <c r="AQ1179">
        <v>111.309275773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105.7</v>
      </c>
      <c r="C1180">
        <v>105.891175735</v>
      </c>
      <c r="D1180">
        <v>94.247178640000001</v>
      </c>
      <c r="E1180">
        <v>103.363127326</v>
      </c>
      <c r="F1180">
        <v>104.5</v>
      </c>
      <c r="G1180"/>
      <c r="H1180">
        <v>90.599515522999994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103.300086083</v>
      </c>
      <c r="O1180">
        <v>108.40903408600001</v>
      </c>
      <c r="P1180"/>
      <c r="Q1180">
        <v>105.308775731</v>
      </c>
      <c r="R1180">
        <v>101.32915559</v>
      </c>
      <c r="S1180">
        <v>100.15867186200001</v>
      </c>
      <c r="T1180">
        <v>98.054474708000001</v>
      </c>
      <c r="U1180"/>
      <c r="V1180">
        <v>107.67437989</v>
      </c>
      <c r="W1180">
        <v>104.908742395</v>
      </c>
      <c r="X1180">
        <v>107.444258608</v>
      </c>
      <c r="Y1180"/>
      <c r="Z1180">
        <v>95.184135976999997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103.691359053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101.523040063</v>
      </c>
      <c r="AM1180">
        <v>108.9</v>
      </c>
      <c r="AN1180">
        <v>106.93910884100001</v>
      </c>
      <c r="AO1180">
        <v>104.2</v>
      </c>
      <c r="AP1180">
        <v>107.9</v>
      </c>
      <c r="AQ1180">
        <v>115.509625802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106.3</v>
      </c>
      <c r="C1181">
        <v>107.891009083</v>
      </c>
      <c r="D1181">
        <v>94.577484173000002</v>
      </c>
      <c r="E1181">
        <v>104.323027162</v>
      </c>
      <c r="F1181">
        <v>101.8</v>
      </c>
      <c r="G1181"/>
      <c r="H1181">
        <v>96.480564455000007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103.295086079</v>
      </c>
      <c r="O1181">
        <v>110.00916743099999</v>
      </c>
      <c r="P1181"/>
      <c r="Q1181">
        <v>106.00883407000001</v>
      </c>
      <c r="R1181">
        <v>101.039158007</v>
      </c>
      <c r="S1181">
        <v>101.293574444</v>
      </c>
      <c r="T1181">
        <v>98.903431198999996</v>
      </c>
      <c r="U1181"/>
      <c r="V1181">
        <v>103.679041119</v>
      </c>
      <c r="W1181">
        <v>105.808817401</v>
      </c>
      <c r="X1181">
        <v>108.013680624</v>
      </c>
      <c r="Y1181"/>
      <c r="Z1181">
        <v>101.28311948</v>
      </c>
      <c r="AA1181">
        <v>88.803067695999999</v>
      </c>
      <c r="AB1181">
        <v>100.421545667</v>
      </c>
      <c r="AC1181">
        <v>103.491375719</v>
      </c>
      <c r="AD1181">
        <v>103.791350721</v>
      </c>
      <c r="AE1181">
        <v>104.4</v>
      </c>
      <c r="AF1181">
        <v>102.69144238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102.3083915</v>
      </c>
      <c r="AM1181">
        <v>107.8</v>
      </c>
      <c r="AN1181">
        <v>101.879151007</v>
      </c>
      <c r="AO1181">
        <v>105.6</v>
      </c>
      <c r="AP1181">
        <v>106.5</v>
      </c>
      <c r="AQ1181">
        <v>107.60896741400001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106.8</v>
      </c>
      <c r="C1182">
        <v>106.49112574</v>
      </c>
      <c r="D1182">
        <v>94.907789704999999</v>
      </c>
      <c r="E1182">
        <v>105.473676325</v>
      </c>
      <c r="F1182">
        <v>104.2</v>
      </c>
      <c r="G1182"/>
      <c r="H1182">
        <v>96.834980681000005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104.477087064</v>
      </c>
      <c r="O1182">
        <v>108.309025752</v>
      </c>
      <c r="P1182"/>
      <c r="Q1182">
        <v>107.408950746</v>
      </c>
      <c r="R1182">
        <v>103.269139424</v>
      </c>
      <c r="S1182">
        <v>101.318952985</v>
      </c>
      <c r="T1182">
        <v>99.115670322</v>
      </c>
      <c r="U1182"/>
      <c r="V1182">
        <v>107.57449642100001</v>
      </c>
      <c r="W1182">
        <v>107.408950746</v>
      </c>
      <c r="X1182">
        <v>108.27290949099999</v>
      </c>
      <c r="Y1182"/>
      <c r="Z1182">
        <v>94.684219296999999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102.69144238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102.460512818</v>
      </c>
      <c r="AM1182">
        <v>108.6</v>
      </c>
      <c r="AN1182">
        <v>107.099107507</v>
      </c>
      <c r="AO1182">
        <v>106.6</v>
      </c>
      <c r="AP1182">
        <v>106.6</v>
      </c>
      <c r="AQ1182">
        <v>114.70955913</v>
      </c>
      <c r="AR1182">
        <v>105.891175735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107.2</v>
      </c>
      <c r="C1183">
        <v>107.791017415</v>
      </c>
      <c r="D1183">
        <v>95.788604458999998</v>
      </c>
      <c r="E1183">
        <v>105.566241917</v>
      </c>
      <c r="F1183">
        <v>104.2</v>
      </c>
      <c r="G1183"/>
      <c r="H1183">
        <v>97.315730649000002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104.47908706600001</v>
      </c>
      <c r="O1183">
        <v>108.40903408600001</v>
      </c>
      <c r="P1183"/>
      <c r="Q1183">
        <v>107.708975748</v>
      </c>
      <c r="R1183">
        <v>101.95915033999999</v>
      </c>
      <c r="S1183">
        <v>101.581852119</v>
      </c>
      <c r="T1183">
        <v>99.009550761</v>
      </c>
      <c r="U1183"/>
      <c r="V1183">
        <v>106.975195605</v>
      </c>
      <c r="W1183">
        <v>106.308859072</v>
      </c>
      <c r="X1183">
        <v>106.703517625</v>
      </c>
      <c r="Y1183"/>
      <c r="Z1183">
        <v>84.885852357999994</v>
      </c>
      <c r="AA1183">
        <v>84.715606136000005</v>
      </c>
      <c r="AB1183">
        <v>98.266978922999996</v>
      </c>
      <c r="AC1183">
        <v>105.691192401</v>
      </c>
      <c r="AD1183">
        <v>102.99141738199999</v>
      </c>
      <c r="AE1183">
        <v>104.3</v>
      </c>
      <c r="AF1183">
        <v>104.091325723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102.573939829</v>
      </c>
      <c r="AM1183">
        <v>110</v>
      </c>
      <c r="AN1183">
        <v>106.329113924</v>
      </c>
      <c r="AO1183">
        <v>106.8</v>
      </c>
      <c r="AP1183">
        <v>106.4</v>
      </c>
      <c r="AQ1183">
        <v>117.509792483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108.3</v>
      </c>
      <c r="C1184">
        <v>111.79068411</v>
      </c>
      <c r="D1184">
        <v>96.118909991999999</v>
      </c>
      <c r="E1184">
        <v>106.10692128399999</v>
      </c>
      <c r="F1184">
        <v>108.5</v>
      </c>
      <c r="G1184"/>
      <c r="H1184">
        <v>99.196856976000007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104.59128406000001</v>
      </c>
      <c r="N1184">
        <v>104.218086848</v>
      </c>
      <c r="O1184">
        <v>105.308775731</v>
      </c>
      <c r="P1184"/>
      <c r="Q1184">
        <v>109.00908409</v>
      </c>
      <c r="R1184">
        <v>102.599145007</v>
      </c>
      <c r="S1184">
        <v>101.67138099</v>
      </c>
      <c r="T1184">
        <v>99.964626812999995</v>
      </c>
      <c r="U1184"/>
      <c r="V1184">
        <v>105.377060097</v>
      </c>
      <c r="W1184">
        <v>102.808567381</v>
      </c>
      <c r="X1184">
        <v>106.91092876499999</v>
      </c>
      <c r="Y1184"/>
      <c r="Z1184">
        <v>99.683386102</v>
      </c>
      <c r="AA1184">
        <v>91.538577064999998</v>
      </c>
      <c r="AB1184">
        <v>98.173302108000001</v>
      </c>
      <c r="AC1184">
        <v>106.391134072</v>
      </c>
      <c r="AD1184">
        <v>102.491459045</v>
      </c>
      <c r="AE1184">
        <v>105</v>
      </c>
      <c r="AF1184">
        <v>101.991500708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102.68812536900001</v>
      </c>
      <c r="AM1184">
        <v>108.5</v>
      </c>
      <c r="AN1184">
        <v>108.759093674</v>
      </c>
      <c r="AO1184">
        <v>106.7</v>
      </c>
      <c r="AP1184">
        <v>107.6</v>
      </c>
      <c r="AQ1184">
        <v>111.60930077499999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109.5</v>
      </c>
      <c r="C1185">
        <v>110.190817432</v>
      </c>
      <c r="D1185">
        <v>95.788604458999998</v>
      </c>
      <c r="E1185">
        <v>104.886981693</v>
      </c>
      <c r="F1185">
        <v>108.9</v>
      </c>
      <c r="G1185"/>
      <c r="H1185">
        <v>101.075828735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104.631087193</v>
      </c>
      <c r="O1185">
        <v>104.508709059</v>
      </c>
      <c r="P1185"/>
      <c r="Q1185">
        <v>107.50895908</v>
      </c>
      <c r="R1185">
        <v>102.82914309</v>
      </c>
      <c r="S1185">
        <v>102.045641287</v>
      </c>
      <c r="T1185">
        <v>100.070746374</v>
      </c>
      <c r="U1185"/>
      <c r="V1185">
        <v>108.872981522</v>
      </c>
      <c r="W1185">
        <v>106.80890074200001</v>
      </c>
      <c r="X1185">
        <v>110.03015963</v>
      </c>
      <c r="Y1185"/>
      <c r="Z1185">
        <v>91.384769204999998</v>
      </c>
      <c r="AA1185">
        <v>100.142881812</v>
      </c>
      <c r="AB1185">
        <v>98.360655738000005</v>
      </c>
      <c r="AC1185">
        <v>108.190984085</v>
      </c>
      <c r="AD1185">
        <v>103.791350721</v>
      </c>
      <c r="AE1185">
        <v>105</v>
      </c>
      <c r="AF1185">
        <v>104.891259062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103.291752647</v>
      </c>
      <c r="AM1185">
        <v>113.2</v>
      </c>
      <c r="AN1185">
        <v>113.609053258</v>
      </c>
      <c r="AO1185">
        <v>106.8</v>
      </c>
      <c r="AP1185">
        <v>108.9</v>
      </c>
      <c r="AQ1185">
        <v>116.80973414499999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109.5</v>
      </c>
      <c r="C1186">
        <v>107.791017415</v>
      </c>
      <c r="D1186">
        <v>96.229011835999998</v>
      </c>
      <c r="E1186">
        <v>105.332687693</v>
      </c>
      <c r="F1186">
        <v>106.7</v>
      </c>
      <c r="G1186"/>
      <c r="H1186">
        <v>100.111519016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104.891259062</v>
      </c>
      <c r="N1186">
        <v>105.31208776</v>
      </c>
      <c r="O1186">
        <v>107.708975748</v>
      </c>
      <c r="P1186"/>
      <c r="Q1186">
        <v>106.80890074200001</v>
      </c>
      <c r="R1186">
        <v>103.509137424</v>
      </c>
      <c r="S1186">
        <v>101.712086899</v>
      </c>
      <c r="T1186">
        <v>101.874778918</v>
      </c>
      <c r="U1186"/>
      <c r="V1186">
        <v>104.078574996</v>
      </c>
      <c r="W1186">
        <v>106.308859072</v>
      </c>
      <c r="X1186">
        <v>110.55562534800001</v>
      </c>
      <c r="Y1186"/>
      <c r="Z1186">
        <v>97.383769372000003</v>
      </c>
      <c r="AA1186">
        <v>95.64025556</v>
      </c>
      <c r="AB1186">
        <v>98.079625293000007</v>
      </c>
      <c r="AC1186">
        <v>105.191234064</v>
      </c>
      <c r="AD1186">
        <v>102.591450712</v>
      </c>
      <c r="AE1186">
        <v>105.3</v>
      </c>
      <c r="AF1186">
        <v>104.19131738999999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103.02181510600001</v>
      </c>
      <c r="AM1186">
        <v>111.8</v>
      </c>
      <c r="AN1186">
        <v>106.879109341</v>
      </c>
      <c r="AO1186">
        <v>107</v>
      </c>
      <c r="AP1186">
        <v>110.3</v>
      </c>
      <c r="AQ1186">
        <v>119.009917493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109.1</v>
      </c>
      <c r="C1187">
        <v>106.891092409</v>
      </c>
      <c r="D1187">
        <v>96.889622900999996</v>
      </c>
      <c r="E1187">
        <v>104.646739203</v>
      </c>
      <c r="F1187">
        <v>106.4</v>
      </c>
      <c r="G1187"/>
      <c r="H1187">
        <v>100.251127242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105.891175735</v>
      </c>
      <c r="N1187">
        <v>106.41508867899999</v>
      </c>
      <c r="O1187">
        <v>109.109092424</v>
      </c>
      <c r="P1187"/>
      <c r="Q1187">
        <v>108.40903408600001</v>
      </c>
      <c r="R1187">
        <v>104.119132341</v>
      </c>
      <c r="S1187">
        <v>102.226904472</v>
      </c>
      <c r="T1187">
        <v>102.08701804</v>
      </c>
      <c r="U1187"/>
      <c r="V1187">
        <v>107.474612952</v>
      </c>
      <c r="W1187">
        <v>107.908992416</v>
      </c>
      <c r="X1187">
        <v>110.08141154</v>
      </c>
      <c r="Y1187"/>
      <c r="Z1187">
        <v>118.480253291</v>
      </c>
      <c r="AA1187">
        <v>92.934800706999994</v>
      </c>
      <c r="AB1187">
        <v>100.046838407</v>
      </c>
      <c r="AC1187">
        <v>105.79118406800001</v>
      </c>
      <c r="AD1187">
        <v>103.19140071699999</v>
      </c>
      <c r="AE1187">
        <v>105.8</v>
      </c>
      <c r="AF1187">
        <v>101.89150904100001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103.621717428</v>
      </c>
      <c r="AM1187">
        <v>113.2</v>
      </c>
      <c r="AN1187">
        <v>105.929117257</v>
      </c>
      <c r="AO1187">
        <v>105.7</v>
      </c>
      <c r="AP1187">
        <v>110.3</v>
      </c>
      <c r="AQ1187">
        <v>117.809817485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111.7</v>
      </c>
      <c r="C1188">
        <v>108.29097575199999</v>
      </c>
      <c r="D1188">
        <v>97.330030277999995</v>
      </c>
      <c r="E1188">
        <v>105.794445529</v>
      </c>
      <c r="F1188">
        <v>108.3</v>
      </c>
      <c r="G1188"/>
      <c r="H1188">
        <v>100.912255296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107.791017415</v>
      </c>
      <c r="N1188">
        <v>107.636089697</v>
      </c>
      <c r="O1188">
        <v>107.108925744</v>
      </c>
      <c r="P1188"/>
      <c r="Q1188">
        <v>109.909159097</v>
      </c>
      <c r="R1188">
        <v>104.34913042399999</v>
      </c>
      <c r="S1188">
        <v>103.17808996799999</v>
      </c>
      <c r="T1188">
        <v>102.82985497</v>
      </c>
      <c r="U1188"/>
      <c r="V1188">
        <v>106.27601131999999</v>
      </c>
      <c r="W1188">
        <v>106.308859072</v>
      </c>
      <c r="X1188">
        <v>115.103970041</v>
      </c>
      <c r="Y1188"/>
      <c r="Z1188">
        <v>117.180469922</v>
      </c>
      <c r="AA1188">
        <v>96.896902148999999</v>
      </c>
      <c r="AB1188">
        <v>100.60889929699999</v>
      </c>
      <c r="AC1188">
        <v>107.391050746</v>
      </c>
      <c r="AD1188">
        <v>103.991334055</v>
      </c>
      <c r="AE1188">
        <v>105.4</v>
      </c>
      <c r="AF1188">
        <v>107.291059078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104.347668251</v>
      </c>
      <c r="AM1188">
        <v>112.1</v>
      </c>
      <c r="AN1188">
        <v>106.359113674</v>
      </c>
      <c r="AO1188">
        <v>105.5</v>
      </c>
      <c r="AP1188">
        <v>112.8</v>
      </c>
      <c r="AQ1188">
        <v>120.01000083300001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112.6</v>
      </c>
      <c r="C1189">
        <v>107.691025748</v>
      </c>
      <c r="D1189">
        <v>100.52298376</v>
      </c>
      <c r="E1189">
        <v>106.223297101</v>
      </c>
      <c r="F1189">
        <v>115.2</v>
      </c>
      <c r="G1189"/>
      <c r="H1189">
        <v>99.145986723999997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109.391091159</v>
      </c>
      <c r="O1189">
        <v>109.20910075800001</v>
      </c>
      <c r="P1189"/>
      <c r="Q1189">
        <v>111.209267439</v>
      </c>
      <c r="R1189">
        <v>105.579120174</v>
      </c>
      <c r="S1189">
        <v>103.76036364799999</v>
      </c>
      <c r="T1189">
        <v>103.148213654</v>
      </c>
      <c r="U1189"/>
      <c r="V1189">
        <v>107.774263359</v>
      </c>
      <c r="W1189">
        <v>108.40903408600001</v>
      </c>
      <c r="X1189">
        <v>112.798416437</v>
      </c>
      <c r="Y1189"/>
      <c r="Z1189">
        <v>110.881519747</v>
      </c>
      <c r="AA1189">
        <v>102.41819142200001</v>
      </c>
      <c r="AB1189">
        <v>100.702576112</v>
      </c>
      <c r="AC1189">
        <v>110.690775769</v>
      </c>
      <c r="AD1189">
        <v>105.491209066</v>
      </c>
      <c r="AE1189">
        <v>103.3</v>
      </c>
      <c r="AF1189">
        <v>108.590950754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104.981484419</v>
      </c>
      <c r="AM1189">
        <v>115.6</v>
      </c>
      <c r="AN1189">
        <v>104.459129507</v>
      </c>
      <c r="AO1189">
        <v>104.7</v>
      </c>
      <c r="AP1189">
        <v>109.9</v>
      </c>
      <c r="AQ1189">
        <v>115.809650804</v>
      </c>
      <c r="AR1189">
        <v>110.09082576500001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110.1</v>
      </c>
      <c r="C1190">
        <v>108.190984085</v>
      </c>
      <c r="D1190">
        <v>97.880539498999994</v>
      </c>
      <c r="E1190">
        <v>105.853569795</v>
      </c>
      <c r="F1190">
        <v>110.4</v>
      </c>
      <c r="G1190"/>
      <c r="H1190">
        <v>100.565782529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105.38408782</v>
      </c>
      <c r="O1190">
        <v>111.209267439</v>
      </c>
      <c r="P1190"/>
      <c r="Q1190">
        <v>111.509292441</v>
      </c>
      <c r="R1190">
        <v>101.77915184</v>
      </c>
      <c r="S1190">
        <v>102.45227889</v>
      </c>
      <c r="T1190">
        <v>103.042094093</v>
      </c>
      <c r="U1190"/>
      <c r="V1190">
        <v>107.67437989</v>
      </c>
      <c r="W1190">
        <v>108.90907575599999</v>
      </c>
      <c r="X1190">
        <v>113.24173433599999</v>
      </c>
      <c r="Y1190"/>
      <c r="Z1190">
        <v>102.482919513</v>
      </c>
      <c r="AA1190">
        <v>99.974499350000002</v>
      </c>
      <c r="AB1190">
        <v>103.51288056200001</v>
      </c>
      <c r="AC1190">
        <v>106.591117407</v>
      </c>
      <c r="AD1190">
        <v>101.291559037</v>
      </c>
      <c r="AE1190">
        <v>105.2</v>
      </c>
      <c r="AF1190">
        <v>103.991334055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103.93540015000001</v>
      </c>
      <c r="AM1190">
        <v>113.4</v>
      </c>
      <c r="AN1190">
        <v>107.409104924</v>
      </c>
      <c r="AO1190">
        <v>108.2</v>
      </c>
      <c r="AP1190">
        <v>107.2</v>
      </c>
      <c r="AQ1190">
        <v>125.110425869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111.7</v>
      </c>
      <c r="C1191">
        <v>106.191150737</v>
      </c>
      <c r="D1191">
        <v>97.550233965999993</v>
      </c>
      <c r="E1191">
        <v>107.321777794</v>
      </c>
      <c r="F1191">
        <v>111.7</v>
      </c>
      <c r="G1191"/>
      <c r="H1191">
        <v>103.49584505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106.563088803</v>
      </c>
      <c r="O1191">
        <v>107.00891741</v>
      </c>
      <c r="P1191"/>
      <c r="Q1191">
        <v>111.309275773</v>
      </c>
      <c r="R1191">
        <v>103.249139591</v>
      </c>
      <c r="S1191">
        <v>102.95558692900001</v>
      </c>
      <c r="T1191">
        <v>103.36045277700001</v>
      </c>
      <c r="U1191"/>
      <c r="V1191">
        <v>107.974030298</v>
      </c>
      <c r="W1191">
        <v>107.908992416</v>
      </c>
      <c r="X1191">
        <v>114.38172262400001</v>
      </c>
      <c r="Y1191"/>
      <c r="Z1191">
        <v>97.283786035999995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101.49154237099999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104.37590851</v>
      </c>
      <c r="AM1191">
        <v>114.3</v>
      </c>
      <c r="AN1191">
        <v>105.079124341</v>
      </c>
      <c r="AO1191">
        <v>107.3</v>
      </c>
      <c r="AP1191">
        <v>109.5</v>
      </c>
      <c r="AQ1191">
        <v>119.909992499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109.9</v>
      </c>
      <c r="C1192">
        <v>109.89084243000001</v>
      </c>
      <c r="D1192">
        <v>98.761354252999993</v>
      </c>
      <c r="E1192">
        <v>108.526468141</v>
      </c>
      <c r="F1192">
        <v>111</v>
      </c>
      <c r="G1192"/>
      <c r="H1192">
        <v>101.681893941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107.71308976100001</v>
      </c>
      <c r="O1192">
        <v>111.309275773</v>
      </c>
      <c r="P1192"/>
      <c r="Q1192">
        <v>113.30944245400001</v>
      </c>
      <c r="R1192">
        <v>104.209131591</v>
      </c>
      <c r="S1192">
        <v>103.784860838</v>
      </c>
      <c r="T1192">
        <v>103.148213654</v>
      </c>
      <c r="U1192"/>
      <c r="V1192">
        <v>108.673214583</v>
      </c>
      <c r="W1192">
        <v>107.60896741400001</v>
      </c>
      <c r="X1192">
        <v>113.140923519</v>
      </c>
      <c r="Y1192"/>
      <c r="Z1192">
        <v>79.286785535999996</v>
      </c>
      <c r="AA1192"/>
      <c r="AB1192">
        <v>101.077283372</v>
      </c>
      <c r="AC1192">
        <v>107.391050746</v>
      </c>
      <c r="AD1192">
        <v>104.891259062</v>
      </c>
      <c r="AE1192">
        <v>104.6</v>
      </c>
      <c r="AF1192">
        <v>101.69152570599999</v>
      </c>
      <c r="AG1192">
        <v>115</v>
      </c>
      <c r="AH1192"/>
      <c r="AI1192">
        <v>105.191234064</v>
      </c>
      <c r="AJ1192">
        <v>101.93948797500001</v>
      </c>
      <c r="AK1192"/>
      <c r="AL1192">
        <v>104.84002470900001</v>
      </c>
      <c r="AM1192">
        <v>113</v>
      </c>
      <c r="AN1192">
        <v>109.899084174</v>
      </c>
      <c r="AO1192">
        <v>107.9</v>
      </c>
      <c r="AP1192">
        <v>110.8</v>
      </c>
      <c r="AQ1192">
        <v>120.210017501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111.4</v>
      </c>
      <c r="C1193">
        <v>110.190817432</v>
      </c>
      <c r="D1193">
        <v>99.201761629999993</v>
      </c>
      <c r="E1193">
        <v>108.679495651</v>
      </c>
      <c r="F1193">
        <v>111.4</v>
      </c>
      <c r="G1193"/>
      <c r="H1193">
        <v>100.36792800000001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104.791267394</v>
      </c>
      <c r="N1193">
        <v>105.30208775200001</v>
      </c>
      <c r="O1193">
        <v>113.80948412399999</v>
      </c>
      <c r="P1193"/>
      <c r="Q1193">
        <v>107.908992416</v>
      </c>
      <c r="R1193">
        <v>103.259139507</v>
      </c>
      <c r="S1193">
        <v>103.988302182</v>
      </c>
      <c r="T1193">
        <v>103.042094093</v>
      </c>
      <c r="U1193"/>
      <c r="V1193">
        <v>106.975195605</v>
      </c>
      <c r="W1193">
        <v>108.90907575599999</v>
      </c>
      <c r="X1193">
        <v>112.721647166</v>
      </c>
      <c r="Y1193"/>
      <c r="Z1193">
        <v>92.784535911000006</v>
      </c>
      <c r="AA1193"/>
      <c r="AB1193">
        <v>100.88992974200001</v>
      </c>
      <c r="AC1193">
        <v>105.691192401</v>
      </c>
      <c r="AD1193">
        <v>104.291309058</v>
      </c>
      <c r="AE1193">
        <v>107.1</v>
      </c>
      <c r="AF1193">
        <v>99.691692359000001</v>
      </c>
      <c r="AG1193">
        <v>115.9</v>
      </c>
      <c r="AH1193"/>
      <c r="AI1193">
        <v>103.19140071699999</v>
      </c>
      <c r="AJ1193">
        <v>100.659425912</v>
      </c>
      <c r="AK1193"/>
      <c r="AL1193">
        <v>105.07593730799999</v>
      </c>
      <c r="AM1193">
        <v>115.1</v>
      </c>
      <c r="AN1193">
        <v>106.759110341</v>
      </c>
      <c r="AO1193">
        <v>108.5</v>
      </c>
      <c r="AP1193">
        <v>109.5</v>
      </c>
      <c r="AQ1193">
        <v>118.10984248699999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114.7</v>
      </c>
      <c r="C1194">
        <v>110.390800767</v>
      </c>
      <c r="D1194">
        <v>88.301679053000001</v>
      </c>
      <c r="E1194">
        <v>108.349362876</v>
      </c>
      <c r="F1194">
        <v>113.3</v>
      </c>
      <c r="G1194"/>
      <c r="H1194">
        <v>100.945385887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106.291142405</v>
      </c>
      <c r="N1194">
        <v>105.66108805099999</v>
      </c>
      <c r="O1194">
        <v>113.909492458</v>
      </c>
      <c r="P1194"/>
      <c r="Q1194">
        <v>112.009334111</v>
      </c>
      <c r="R1194">
        <v>102.13914884</v>
      </c>
      <c r="S1194">
        <v>103.796005221</v>
      </c>
      <c r="T1194">
        <v>102.82985497</v>
      </c>
      <c r="U1194"/>
      <c r="V1194">
        <v>108.872981522</v>
      </c>
      <c r="W1194">
        <v>110.909242437</v>
      </c>
      <c r="X1194">
        <v>112.48511925299999</v>
      </c>
      <c r="Y1194"/>
      <c r="Z1194">
        <v>101.783036161</v>
      </c>
      <c r="AA1194"/>
      <c r="AB1194">
        <v>101.358313817</v>
      </c>
      <c r="AC1194">
        <v>106.691109074</v>
      </c>
      <c r="AD1194">
        <v>104.59128406000001</v>
      </c>
      <c r="AE1194">
        <v>108</v>
      </c>
      <c r="AF1194">
        <v>101.391550704</v>
      </c>
      <c r="AG1194">
        <v>114.3</v>
      </c>
      <c r="AH1194"/>
      <c r="AI1194">
        <v>103.391384051</v>
      </c>
      <c r="AJ1194">
        <v>99.146625291000007</v>
      </c>
      <c r="AK1194"/>
      <c r="AL1194">
        <v>105.20612914199999</v>
      </c>
      <c r="AM1194">
        <v>116.6</v>
      </c>
      <c r="AN1194">
        <v>105.28912259099999</v>
      </c>
      <c r="AO1194">
        <v>110.6</v>
      </c>
      <c r="AP1194">
        <v>113.3</v>
      </c>
      <c r="AQ1194">
        <v>122.010167514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113.2</v>
      </c>
      <c r="C1195">
        <v>106.291142405</v>
      </c>
      <c r="D1195">
        <v>99.421965318000005</v>
      </c>
      <c r="E1195">
        <v>109.0941681</v>
      </c>
      <c r="F1195">
        <v>113.3</v>
      </c>
      <c r="G1195"/>
      <c r="H1195">
        <v>102.32926147000001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106.09115907</v>
      </c>
      <c r="N1195">
        <v>104.5200871</v>
      </c>
      <c r="O1195">
        <v>111.709309109</v>
      </c>
      <c r="P1195"/>
      <c r="Q1195">
        <v>111.309275773</v>
      </c>
      <c r="R1195">
        <v>103.88913425699999</v>
      </c>
      <c r="S1195">
        <v>104.2288451</v>
      </c>
      <c r="T1195">
        <v>104.633887513</v>
      </c>
      <c r="U1195"/>
      <c r="V1195">
        <v>108.673214583</v>
      </c>
      <c r="W1195">
        <v>110.00916743099999</v>
      </c>
      <c r="X1195">
        <v>114.780645682</v>
      </c>
      <c r="Y1195"/>
      <c r="Z1195">
        <v>97.783702715999993</v>
      </c>
      <c r="AA1195"/>
      <c r="AB1195">
        <v>99.672131148000005</v>
      </c>
      <c r="AC1195">
        <v>107.19106741100001</v>
      </c>
      <c r="AD1195">
        <v>103.591367386</v>
      </c>
      <c r="AE1195">
        <v>108.5</v>
      </c>
      <c r="AF1195">
        <v>101.69152570599999</v>
      </c>
      <c r="AG1195">
        <v>113.5</v>
      </c>
      <c r="AH1195"/>
      <c r="AI1195">
        <v>103.29139238400001</v>
      </c>
      <c r="AJ1195">
        <v>104.150504267</v>
      </c>
      <c r="AK1195"/>
      <c r="AL1195">
        <v>105.438349944</v>
      </c>
      <c r="AM1195">
        <v>117.3</v>
      </c>
      <c r="AN1195">
        <v>106.319114007</v>
      </c>
      <c r="AO1195">
        <v>110.2</v>
      </c>
      <c r="AP1195">
        <v>112.7</v>
      </c>
      <c r="AQ1195">
        <v>118.90990915899999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112.9</v>
      </c>
      <c r="C1196">
        <v>109.190900758</v>
      </c>
      <c r="D1196">
        <v>99.201761629999993</v>
      </c>
      <c r="E1196">
        <v>110.266487243</v>
      </c>
      <c r="F1196">
        <v>110.4</v>
      </c>
      <c r="G1196"/>
      <c r="H1196">
        <v>101.106065456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104.49129239200001</v>
      </c>
      <c r="N1196">
        <v>104.608087173</v>
      </c>
      <c r="O1196">
        <v>111.209267439</v>
      </c>
      <c r="P1196"/>
      <c r="Q1196">
        <v>109.80915076300001</v>
      </c>
      <c r="R1196">
        <v>103.679136007</v>
      </c>
      <c r="S1196">
        <v>104.003856869</v>
      </c>
      <c r="T1196">
        <v>103.78493102199999</v>
      </c>
      <c r="U1196"/>
      <c r="V1196">
        <v>109.172631929</v>
      </c>
      <c r="W1196">
        <v>106.908909076</v>
      </c>
      <c r="X1196">
        <v>113.57310292299999</v>
      </c>
      <c r="Y1196"/>
      <c r="Z1196">
        <v>88.085319112999997</v>
      </c>
      <c r="AA1196"/>
      <c r="AB1196">
        <v>102.107728337</v>
      </c>
      <c r="AC1196">
        <v>106.09115907</v>
      </c>
      <c r="AD1196">
        <v>103.791350721</v>
      </c>
      <c r="AE1196">
        <v>108.3</v>
      </c>
      <c r="AF1196">
        <v>102.09149237600001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105.162137169</v>
      </c>
      <c r="AM1196">
        <v>116.9</v>
      </c>
      <c r="AN1196">
        <v>107.799101674</v>
      </c>
      <c r="AO1196">
        <v>109.9</v>
      </c>
      <c r="AP1196">
        <v>111.1</v>
      </c>
      <c r="AQ1196">
        <v>120.510042504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113.1</v>
      </c>
      <c r="C1197">
        <v>112.29064244600001</v>
      </c>
      <c r="D1197">
        <v>97.880539498999994</v>
      </c>
      <c r="E1197">
        <v>110.547126855</v>
      </c>
      <c r="F1197">
        <v>111</v>
      </c>
      <c r="G1197"/>
      <c r="H1197">
        <v>100.669449884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105.405087838</v>
      </c>
      <c r="O1197">
        <v>111.809317443</v>
      </c>
      <c r="P1197"/>
      <c r="Q1197">
        <v>110.109175765</v>
      </c>
      <c r="R1197">
        <v>103.949133757</v>
      </c>
      <c r="S1197">
        <v>104.55198075600001</v>
      </c>
      <c r="T1197">
        <v>104.527767952</v>
      </c>
      <c r="U1197"/>
      <c r="V1197">
        <v>109.272515399</v>
      </c>
      <c r="W1197">
        <v>111.60930077499999</v>
      </c>
      <c r="X1197">
        <v>115.380214967</v>
      </c>
      <c r="Y1197"/>
      <c r="Z1197">
        <v>100.283286119</v>
      </c>
      <c r="AA1197"/>
      <c r="AB1197">
        <v>104.730679157</v>
      </c>
      <c r="AC1197">
        <v>106.891092409</v>
      </c>
      <c r="AD1197">
        <v>103.591367386</v>
      </c>
      <c r="AE1197">
        <v>109.1</v>
      </c>
      <c r="AF1197">
        <v>101.991500708</v>
      </c>
      <c r="AG1197">
        <v>118.4</v>
      </c>
      <c r="AH1197"/>
      <c r="AI1197">
        <v>102.69144238</v>
      </c>
      <c r="AJ1197">
        <v>104.150504267</v>
      </c>
      <c r="AK1197"/>
      <c r="AL1197">
        <v>105.88214472999999</v>
      </c>
      <c r="AM1197">
        <v>119.1</v>
      </c>
      <c r="AN1197">
        <v>109.33908884100001</v>
      </c>
      <c r="AO1197">
        <v>109.6</v>
      </c>
      <c r="AP1197">
        <v>116.2</v>
      </c>
      <c r="AQ1197">
        <v>122.91024252</v>
      </c>
      <c r="AR1197">
        <v>108.39096741900001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</v>
      </c>
      <c r="C1198">
        <v>106.49112574</v>
      </c>
      <c r="D1198">
        <v>95.238095238</v>
      </c>
      <c r="E1198">
        <v>110.17606189599999</v>
      </c>
      <c r="F1198">
        <v>109.7</v>
      </c>
      <c r="G1198"/>
      <c r="H1198">
        <v>99.781811137999995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105.287087739</v>
      </c>
      <c r="O1198">
        <v>112.209350779</v>
      </c>
      <c r="P1198"/>
      <c r="Q1198">
        <v>113.009417451</v>
      </c>
      <c r="R1198">
        <v>102.87914267399999</v>
      </c>
      <c r="S1198">
        <v>104.353374579</v>
      </c>
      <c r="T1198">
        <v>104.74000707499999</v>
      </c>
      <c r="U1198"/>
      <c r="V1198">
        <v>107.874146829</v>
      </c>
      <c r="W1198">
        <v>108.60905075399999</v>
      </c>
      <c r="X1198">
        <v>116.272841183</v>
      </c>
      <c r="Y1198"/>
      <c r="Z1198">
        <v>98.583569405000006</v>
      </c>
      <c r="AA1198"/>
      <c r="AB1198">
        <v>100.421545667</v>
      </c>
      <c r="AC1198">
        <v>107.09107574399999</v>
      </c>
      <c r="AD1198">
        <v>103.29139238400001</v>
      </c>
      <c r="AE1198">
        <v>106.1</v>
      </c>
      <c r="AF1198">
        <v>100.29164236299999</v>
      </c>
      <c r="AG1198">
        <v>113.7</v>
      </c>
      <c r="AH1198"/>
      <c r="AI1198">
        <v>102.791434047</v>
      </c>
      <c r="AJ1198">
        <v>102.055857254</v>
      </c>
      <c r="AK1198"/>
      <c r="AL1198">
        <v>105.26101173799999</v>
      </c>
      <c r="AM1198">
        <v>117.9</v>
      </c>
      <c r="AN1198">
        <v>106.669111091</v>
      </c>
      <c r="AO1198">
        <v>110.1</v>
      </c>
      <c r="AP1198">
        <v>114.9</v>
      </c>
      <c r="AQ1198">
        <v>116.50970914200001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116.2</v>
      </c>
      <c r="C1199">
        <v>106.49112574</v>
      </c>
      <c r="D1199">
        <v>96.339113679999997</v>
      </c>
      <c r="E1199">
        <v>110.359052835</v>
      </c>
      <c r="F1199">
        <v>115.7</v>
      </c>
      <c r="G1199"/>
      <c r="H1199">
        <v>99.933626430999993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106.291142405</v>
      </c>
      <c r="N1199">
        <v>106.246088538</v>
      </c>
      <c r="O1199">
        <v>112.40936744699999</v>
      </c>
      <c r="P1199"/>
      <c r="Q1199">
        <v>111.10925910500001</v>
      </c>
      <c r="R1199">
        <v>103.979133507</v>
      </c>
      <c r="S1199">
        <v>104.64117948400001</v>
      </c>
      <c r="T1199">
        <v>103.678811461</v>
      </c>
      <c r="U1199"/>
      <c r="V1199">
        <v>107.874146829</v>
      </c>
      <c r="W1199">
        <v>111.209267439</v>
      </c>
      <c r="X1199">
        <v>119.16063876</v>
      </c>
      <c r="Y1199"/>
      <c r="Z1199">
        <v>110.98150308300001</v>
      </c>
      <c r="AA1199"/>
      <c r="AB1199">
        <v>99.297423887999997</v>
      </c>
      <c r="AC1199">
        <v>106.791100742</v>
      </c>
      <c r="AD1199">
        <v>105.291225731</v>
      </c>
      <c r="AE1199">
        <v>107.7</v>
      </c>
      <c r="AF1199">
        <v>104.39130072499999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105.775529624</v>
      </c>
      <c r="AM1199">
        <v>118.9</v>
      </c>
      <c r="AN1199">
        <v>106.469112757</v>
      </c>
      <c r="AO1199">
        <v>110.3</v>
      </c>
      <c r="AP1199">
        <v>116.7</v>
      </c>
      <c r="AQ1199">
        <v>126.21051754299999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115.4</v>
      </c>
      <c r="C1200">
        <v>112.19065077899999</v>
      </c>
      <c r="D1200">
        <v>96.339113679999997</v>
      </c>
      <c r="E1200">
        <v>109.392999794</v>
      </c>
      <c r="F1200">
        <v>114.9</v>
      </c>
      <c r="G1200"/>
      <c r="H1200">
        <v>103.95777280199999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104.291309058</v>
      </c>
      <c r="N1200">
        <v>104.63408719500001</v>
      </c>
      <c r="O1200">
        <v>116.409700808</v>
      </c>
      <c r="P1200"/>
      <c r="Q1200">
        <v>111.10925910500001</v>
      </c>
      <c r="R1200">
        <v>102.699144174</v>
      </c>
      <c r="S1200">
        <v>103.887115169</v>
      </c>
      <c r="T1200">
        <v>103.5726919</v>
      </c>
      <c r="U1200"/>
      <c r="V1200">
        <v>112.069252539</v>
      </c>
      <c r="W1200">
        <v>110.409200767</v>
      </c>
      <c r="X1200">
        <v>115.2903867</v>
      </c>
      <c r="Y1200"/>
      <c r="Z1200">
        <v>95.784035994000007</v>
      </c>
      <c r="AA1200"/>
      <c r="AB1200">
        <v>98.360655738000005</v>
      </c>
      <c r="AC1200">
        <v>104.991250729</v>
      </c>
      <c r="AD1200">
        <v>104.091325723</v>
      </c>
      <c r="AE1200">
        <v>105.7</v>
      </c>
      <c r="AF1200">
        <v>102.791434047</v>
      </c>
      <c r="AG1200">
        <v>115.8</v>
      </c>
      <c r="AH1200"/>
      <c r="AI1200">
        <v>103.491375719</v>
      </c>
      <c r="AJ1200">
        <v>100.77579519</v>
      </c>
      <c r="AK1200"/>
      <c r="AL1200">
        <v>104.992060557</v>
      </c>
      <c r="AM1200">
        <v>117.9</v>
      </c>
      <c r="AN1200">
        <v>103.12914059000001</v>
      </c>
      <c r="AO1200">
        <v>110.2</v>
      </c>
      <c r="AP1200">
        <v>114.4</v>
      </c>
      <c r="AQ1200">
        <v>123.110259188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119</v>
      </c>
      <c r="C1201">
        <v>107.391050746</v>
      </c>
      <c r="D1201">
        <v>96.669419212999998</v>
      </c>
      <c r="E1201">
        <v>108.653277651</v>
      </c>
      <c r="F1201">
        <v>116.5</v>
      </c>
      <c r="G1201"/>
      <c r="H1201">
        <v>102.274322815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104.2800869</v>
      </c>
      <c r="O1201">
        <v>116.909742479</v>
      </c>
      <c r="P1201"/>
      <c r="Q1201">
        <v>112.70939244900001</v>
      </c>
      <c r="R1201">
        <v>104.249131257</v>
      </c>
      <c r="S1201">
        <v>104.085885014</v>
      </c>
      <c r="T1201">
        <v>103.78493102199999</v>
      </c>
      <c r="U1201"/>
      <c r="V1201">
        <v>110.171466622</v>
      </c>
      <c r="W1201">
        <v>115.90965913799999</v>
      </c>
      <c r="X1201">
        <v>115.45191532299999</v>
      </c>
      <c r="Y1201"/>
      <c r="Z1201">
        <v>93.884352608</v>
      </c>
      <c r="AA1201"/>
      <c r="AB1201">
        <v>100.32786885199999</v>
      </c>
      <c r="AC1201">
        <v>105.391217399</v>
      </c>
      <c r="AD1201">
        <v>104.39130072499999</v>
      </c>
      <c r="AE1201">
        <v>103.9</v>
      </c>
      <c r="AF1201">
        <v>105.691192401</v>
      </c>
      <c r="AG1201">
        <v>119</v>
      </c>
      <c r="AH1201"/>
      <c r="AI1201">
        <v>100.7916007</v>
      </c>
      <c r="AJ1201">
        <v>100.310318076</v>
      </c>
      <c r="AK1201"/>
      <c r="AL1201">
        <v>105.011095219</v>
      </c>
      <c r="AM1201">
        <v>119.2</v>
      </c>
      <c r="AN1201">
        <v>103.06914109</v>
      </c>
      <c r="AO1201">
        <v>111.2</v>
      </c>
      <c r="AP1201">
        <v>117.1</v>
      </c>
      <c r="AQ1201">
        <v>114.509542462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118</v>
      </c>
      <c r="C1202">
        <v>112.19065077899999</v>
      </c>
      <c r="D1202">
        <v>95.678502614999999</v>
      </c>
      <c r="E1202">
        <v>107.505838856</v>
      </c>
      <c r="F1202">
        <v>115.8</v>
      </c>
      <c r="G1202"/>
      <c r="H1202">
        <v>99.750768303000001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105.691192401</v>
      </c>
      <c r="N1202">
        <v>107.354089462</v>
      </c>
      <c r="O1202">
        <v>127.810650888</v>
      </c>
      <c r="P1202"/>
      <c r="Q1202">
        <v>113.609467456</v>
      </c>
      <c r="R1202">
        <v>104.599128341</v>
      </c>
      <c r="S1202">
        <v>103.477963063</v>
      </c>
      <c r="T1202">
        <v>104.84612663599999</v>
      </c>
      <c r="U1202"/>
      <c r="V1202">
        <v>111.27018478399999</v>
      </c>
      <c r="W1202">
        <v>114.409534128</v>
      </c>
      <c r="X1202">
        <v>114.726965092</v>
      </c>
      <c r="Y1202"/>
      <c r="Z1202">
        <v>97.683719379999999</v>
      </c>
      <c r="AA1202"/>
      <c r="AB1202">
        <v>102.107728337</v>
      </c>
      <c r="AC1202">
        <v>106.191150737</v>
      </c>
      <c r="AD1202">
        <v>102.391467378</v>
      </c>
      <c r="AE1202">
        <v>105.4</v>
      </c>
      <c r="AF1202">
        <v>101.391550704</v>
      </c>
      <c r="AG1202">
        <v>117.2</v>
      </c>
      <c r="AH1202"/>
      <c r="AI1202">
        <v>103.991334055</v>
      </c>
      <c r="AJ1202">
        <v>98.448409620000007</v>
      </c>
      <c r="AK1202"/>
      <c r="AL1202">
        <v>104.874896186</v>
      </c>
      <c r="AM1202">
        <v>120.2</v>
      </c>
      <c r="AN1202">
        <v>104.649127924</v>
      </c>
      <c r="AO1202">
        <v>111.2</v>
      </c>
      <c r="AP1202">
        <v>114.2</v>
      </c>
      <c r="AQ1202">
        <v>128.910742562</v>
      </c>
      <c r="AR1202">
        <v>112.790600783</v>
      </c>
      <c r="AS1202">
        <v>109.79085076200001</v>
      </c>
      <c r="AT1202">
        <v>102.39935375100001</v>
      </c>
      <c r="AU1202"/>
    </row>
    <row r="1203" spans="1:47" x14ac:dyDescent="0.35">
      <c r="A1203" s="84">
        <v>43497</v>
      </c>
      <c r="B1203">
        <v>117.5</v>
      </c>
      <c r="C1203">
        <v>111.79068411</v>
      </c>
      <c r="D1203">
        <v>96.229011835999998</v>
      </c>
      <c r="E1203">
        <v>107.151093264</v>
      </c>
      <c r="F1203">
        <v>115</v>
      </c>
      <c r="G1203"/>
      <c r="H1203">
        <v>99.534489004999998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105.491209066</v>
      </c>
      <c r="N1203">
        <v>106.634088862</v>
      </c>
      <c r="O1203">
        <v>122.91024252</v>
      </c>
      <c r="P1203"/>
      <c r="Q1203">
        <v>111.409284107</v>
      </c>
      <c r="R1203">
        <v>104.679127674</v>
      </c>
      <c r="S1203">
        <v>103.401357347</v>
      </c>
      <c r="T1203">
        <v>105.482844004</v>
      </c>
      <c r="U1203"/>
      <c r="V1203">
        <v>109.971699684</v>
      </c>
      <c r="W1203">
        <v>114.009500792</v>
      </c>
      <c r="X1203">
        <v>114.48993487</v>
      </c>
      <c r="Y1203"/>
      <c r="Z1203">
        <v>100.483252791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100.39163403000001</v>
      </c>
      <c r="AG1203">
        <v>116.5</v>
      </c>
      <c r="AH1203"/>
      <c r="AI1203">
        <v>102.891425715</v>
      </c>
      <c r="AJ1203">
        <v>96.121024050000003</v>
      </c>
      <c r="AK1203"/>
      <c r="AL1203">
        <v>104.59377039899999</v>
      </c>
      <c r="AM1203">
        <v>121.8</v>
      </c>
      <c r="AN1203">
        <v>103.10914075700001</v>
      </c>
      <c r="AO1203">
        <v>110.9</v>
      </c>
      <c r="AP1203">
        <v>115.4</v>
      </c>
      <c r="AQ1203">
        <v>124.41036753100001</v>
      </c>
      <c r="AR1203">
        <v>112.090659112</v>
      </c>
      <c r="AS1203">
        <v>110.99075077099999</v>
      </c>
      <c r="AT1203">
        <v>101.95046340899999</v>
      </c>
      <c r="AU1203"/>
    </row>
    <row r="1204" spans="1:47" x14ac:dyDescent="0.35">
      <c r="A1204" s="84">
        <v>43525</v>
      </c>
      <c r="B1204">
        <v>116.8</v>
      </c>
      <c r="C1204">
        <v>110.690775769</v>
      </c>
      <c r="D1204">
        <v>96.008808148</v>
      </c>
      <c r="E1204">
        <v>108.826637488</v>
      </c>
      <c r="F1204">
        <v>115.2</v>
      </c>
      <c r="G1204"/>
      <c r="H1204">
        <v>99.546755736999998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106.319088599</v>
      </c>
      <c r="O1204">
        <v>125.41045087099999</v>
      </c>
      <c r="P1204"/>
      <c r="Q1204">
        <v>111.509292441</v>
      </c>
      <c r="R1204">
        <v>104.439129674</v>
      </c>
      <c r="S1204">
        <v>103.554776257</v>
      </c>
      <c r="T1204">
        <v>106.437920057</v>
      </c>
      <c r="U1204"/>
      <c r="V1204">
        <v>107.774263359</v>
      </c>
      <c r="W1204">
        <v>115.90965913799999</v>
      </c>
      <c r="X1204">
        <v>116.268834953</v>
      </c>
      <c r="Y1204"/>
      <c r="Z1204">
        <v>100.983169472</v>
      </c>
      <c r="AA1204"/>
      <c r="AB1204">
        <v>103.325526932</v>
      </c>
      <c r="AC1204">
        <v>105.59120073299999</v>
      </c>
      <c r="AD1204">
        <v>102.491459045</v>
      </c>
      <c r="AE1204">
        <v>104.1</v>
      </c>
      <c r="AF1204">
        <v>102.29147571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104.925584595</v>
      </c>
      <c r="AM1204">
        <v>121.6</v>
      </c>
      <c r="AN1204">
        <v>102.809143257</v>
      </c>
      <c r="AO1204">
        <v>111.2</v>
      </c>
      <c r="AP1204">
        <v>118.2</v>
      </c>
      <c r="AQ1204">
        <v>121.010084174</v>
      </c>
      <c r="AR1204">
        <v>110.190817432</v>
      </c>
      <c r="AS1204">
        <v>114.390467461</v>
      </c>
      <c r="AT1204">
        <v>102.034053989</v>
      </c>
      <c r="AU1204"/>
    </row>
    <row r="1205" spans="1:47" x14ac:dyDescent="0.35">
      <c r="A1205" s="84">
        <v>43556</v>
      </c>
      <c r="B1205">
        <v>114.4</v>
      </c>
      <c r="C1205">
        <v>116.990250812</v>
      </c>
      <c r="D1205">
        <v>96.339113679999997</v>
      </c>
      <c r="E1205">
        <v>111.05597007900001</v>
      </c>
      <c r="F1205">
        <v>116.1</v>
      </c>
      <c r="G1205"/>
      <c r="H1205">
        <v>101.604918293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106.498088748</v>
      </c>
      <c r="O1205">
        <v>124.710392533</v>
      </c>
      <c r="P1205"/>
      <c r="Q1205">
        <v>114.809567464</v>
      </c>
      <c r="R1205">
        <v>104.839126341</v>
      </c>
      <c r="S1205">
        <v>103.045652414</v>
      </c>
      <c r="T1205">
        <v>103.997170145</v>
      </c>
      <c r="U1205"/>
      <c r="V1205">
        <v>109.971699684</v>
      </c>
      <c r="W1205">
        <v>115.70964247000001</v>
      </c>
      <c r="X1205">
        <v>116.125935703</v>
      </c>
      <c r="Y1205"/>
      <c r="Z1205">
        <v>100.483252791</v>
      </c>
      <c r="AA1205"/>
      <c r="AB1205">
        <v>104.449648712</v>
      </c>
      <c r="AC1205">
        <v>103.991334055</v>
      </c>
      <c r="AD1205">
        <v>102.69144238</v>
      </c>
      <c r="AE1205">
        <v>106.1</v>
      </c>
      <c r="AF1205">
        <v>100.591617365</v>
      </c>
      <c r="AG1205">
        <v>114</v>
      </c>
      <c r="AH1205"/>
      <c r="AI1205">
        <v>102.29147571</v>
      </c>
      <c r="AJ1205">
        <v>96.470131885000001</v>
      </c>
      <c r="AK1205"/>
      <c r="AL1205">
        <v>104.820100848</v>
      </c>
      <c r="AM1205">
        <v>122.5</v>
      </c>
      <c r="AN1205">
        <v>105.839118007</v>
      </c>
      <c r="AO1205">
        <v>113.3</v>
      </c>
      <c r="AP1205">
        <v>117.2</v>
      </c>
      <c r="AQ1205">
        <v>131.71097591500001</v>
      </c>
      <c r="AR1205">
        <v>111.590700775</v>
      </c>
      <c r="AS1205">
        <v>113.69052579</v>
      </c>
      <c r="AT1205">
        <v>101.52100812400001</v>
      </c>
      <c r="AU1205"/>
    </row>
    <row r="1206" spans="1:47" x14ac:dyDescent="0.35">
      <c r="A1206" s="84">
        <v>43586</v>
      </c>
      <c r="B1206">
        <v>114.6</v>
      </c>
      <c r="C1206">
        <v>112.59061744900001</v>
      </c>
      <c r="D1206">
        <v>96.229011835999998</v>
      </c>
      <c r="E1206">
        <v>111.160307018</v>
      </c>
      <c r="F1206">
        <v>117.2</v>
      </c>
      <c r="G1206"/>
      <c r="H1206">
        <v>101.920250438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105.391217399</v>
      </c>
      <c r="N1206">
        <v>106.767088973</v>
      </c>
      <c r="O1206">
        <v>126.01050087500001</v>
      </c>
      <c r="P1206"/>
      <c r="Q1206">
        <v>111.90932577700001</v>
      </c>
      <c r="R1206">
        <v>106.18911509100001</v>
      </c>
      <c r="S1206">
        <v>103.739057981</v>
      </c>
      <c r="T1206">
        <v>105.270604882</v>
      </c>
      <c r="U1206"/>
      <c r="V1206">
        <v>108.573331114</v>
      </c>
      <c r="W1206">
        <v>118.70989249100001</v>
      </c>
      <c r="X1206">
        <v>117.852248102</v>
      </c>
      <c r="Y1206"/>
      <c r="Z1206">
        <v>99.283452757999996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100.69160903300001</v>
      </c>
      <c r="AG1206">
        <v>116.5</v>
      </c>
      <c r="AH1206"/>
      <c r="AI1206">
        <v>102.69144238</v>
      </c>
      <c r="AJ1206">
        <v>96.586501163999998</v>
      </c>
      <c r="AK1206"/>
      <c r="AL1206">
        <v>105.362994806</v>
      </c>
      <c r="AM1206">
        <v>122.3</v>
      </c>
      <c r="AN1206">
        <v>106.369113591</v>
      </c>
      <c r="AO1206">
        <v>112.9</v>
      </c>
      <c r="AP1206">
        <v>117.2</v>
      </c>
      <c r="AQ1206">
        <v>126.51054254500001</v>
      </c>
      <c r="AR1206">
        <v>112.19065077899999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115.6</v>
      </c>
      <c r="C1207">
        <v>116.790267478</v>
      </c>
      <c r="D1207">
        <v>95.348197081999999</v>
      </c>
      <c r="E1207">
        <v>110.269965141</v>
      </c>
      <c r="F1207">
        <v>119.6</v>
      </c>
      <c r="G1207"/>
      <c r="H1207">
        <v>100.213180814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106.055088379</v>
      </c>
      <c r="O1207">
        <v>117.60980081700001</v>
      </c>
      <c r="P1207"/>
      <c r="Q1207">
        <v>114.20951746</v>
      </c>
      <c r="R1207">
        <v>103.689135924</v>
      </c>
      <c r="S1207">
        <v>103.011609699</v>
      </c>
      <c r="T1207">
        <v>105.588963566</v>
      </c>
      <c r="U1207"/>
      <c r="V1207">
        <v>108.173797237</v>
      </c>
      <c r="W1207">
        <v>114.809567464</v>
      </c>
      <c r="X1207">
        <v>116.79716624700001</v>
      </c>
      <c r="Y1207"/>
      <c r="Z1207">
        <v>99.583402766000006</v>
      </c>
      <c r="AA1207"/>
      <c r="AB1207">
        <v>102.107728337</v>
      </c>
      <c r="AC1207">
        <v>106.09115907</v>
      </c>
      <c r="AD1207">
        <v>101.391550704</v>
      </c>
      <c r="AE1207">
        <v>106.4</v>
      </c>
      <c r="AF1207">
        <v>98.391800683</v>
      </c>
      <c r="AG1207">
        <v>116.7</v>
      </c>
      <c r="AH1207"/>
      <c r="AI1207">
        <v>101.591534039</v>
      </c>
      <c r="AJ1207">
        <v>95.539177656999996</v>
      </c>
      <c r="AK1207"/>
      <c r="AL1207">
        <v>104.456985793</v>
      </c>
      <c r="AM1207">
        <v>119.5</v>
      </c>
      <c r="AN1207">
        <v>100.72916059000001</v>
      </c>
      <c r="AO1207">
        <v>114.7</v>
      </c>
      <c r="AP1207">
        <v>112.6</v>
      </c>
      <c r="AQ1207">
        <v>116.70972580999999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114.9</v>
      </c>
      <c r="C1208">
        <v>109.090909091</v>
      </c>
      <c r="D1208">
        <v>94.687586017000001</v>
      </c>
      <c r="E1208">
        <v>108.40393912099999</v>
      </c>
      <c r="F1208">
        <v>118.3</v>
      </c>
      <c r="G1208"/>
      <c r="H1208">
        <v>100.93357840199999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103.891342388</v>
      </c>
      <c r="N1208">
        <v>105.271087726</v>
      </c>
      <c r="O1208">
        <v>114.309525794</v>
      </c>
      <c r="P1208"/>
      <c r="Q1208">
        <v>115.109592466</v>
      </c>
      <c r="R1208">
        <v>104.12913225699999</v>
      </c>
      <c r="S1208">
        <v>102.769760799</v>
      </c>
      <c r="T1208">
        <v>106.01344181100001</v>
      </c>
      <c r="U1208"/>
      <c r="V1208">
        <v>106.375894789</v>
      </c>
      <c r="W1208">
        <v>116.80973414499999</v>
      </c>
      <c r="X1208">
        <v>118.547379374</v>
      </c>
      <c r="Y1208"/>
      <c r="Z1208">
        <v>96.683886018999999</v>
      </c>
      <c r="AA1208"/>
      <c r="AB1208">
        <v>106.323185012</v>
      </c>
      <c r="AC1208">
        <v>106.191150737</v>
      </c>
      <c r="AD1208">
        <v>101.79151737399999</v>
      </c>
      <c r="AE1208">
        <v>108.6</v>
      </c>
      <c r="AF1208">
        <v>97.891842346000004</v>
      </c>
      <c r="AG1208">
        <v>114.9</v>
      </c>
      <c r="AH1208"/>
      <c r="AI1208">
        <v>101.69152570599999</v>
      </c>
      <c r="AJ1208">
        <v>96.237393327999996</v>
      </c>
      <c r="AK1208"/>
      <c r="AL1208">
        <v>104.593466631</v>
      </c>
      <c r="AM1208">
        <v>120.5</v>
      </c>
      <c r="AN1208">
        <v>106.409113257</v>
      </c>
      <c r="AO1208">
        <v>114.1</v>
      </c>
      <c r="AP1208">
        <v>111.3</v>
      </c>
      <c r="AQ1208">
        <v>130.31085923800001</v>
      </c>
      <c r="AR1208">
        <v>112.19065077899999</v>
      </c>
      <c r="AS1208">
        <v>114.79043412999999</v>
      </c>
      <c r="AT1208">
        <v>101.34113468</v>
      </c>
      <c r="AU1208"/>
    </row>
    <row r="1209" spans="1:47" x14ac:dyDescent="0.35">
      <c r="A1209" s="84">
        <v>43678</v>
      </c>
      <c r="B1209">
        <v>114</v>
      </c>
      <c r="C1209">
        <v>117.390217482</v>
      </c>
      <c r="D1209">
        <v>95.788604458999998</v>
      </c>
      <c r="E1209">
        <v>108.656755549</v>
      </c>
      <c r="F1209">
        <v>118.7</v>
      </c>
      <c r="G1209"/>
      <c r="H1209">
        <v>102.46593383299999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104.39130072499999</v>
      </c>
      <c r="N1209">
        <v>106.030088358</v>
      </c>
      <c r="O1209">
        <v>119.009917493</v>
      </c>
      <c r="P1209"/>
      <c r="Q1209">
        <v>113.80948412399999</v>
      </c>
      <c r="R1209">
        <v>102.909142424</v>
      </c>
      <c r="S1209">
        <v>102.74407608</v>
      </c>
      <c r="T1209">
        <v>105.376724443</v>
      </c>
      <c r="U1209"/>
      <c r="V1209">
        <v>109.07274846</v>
      </c>
      <c r="W1209">
        <v>115.2096008</v>
      </c>
      <c r="X1209">
        <v>114.054283523</v>
      </c>
      <c r="Y1209"/>
      <c r="Z1209">
        <v>102.482919513</v>
      </c>
      <c r="AA1209"/>
      <c r="AB1209">
        <v>105.199063232</v>
      </c>
      <c r="AC1209">
        <v>105.291225731</v>
      </c>
      <c r="AD1209">
        <v>100.49162569800001</v>
      </c>
      <c r="AE1209">
        <v>106.6</v>
      </c>
      <c r="AF1209">
        <v>101.091575702</v>
      </c>
      <c r="AG1209">
        <v>119.3</v>
      </c>
      <c r="AH1209"/>
      <c r="AI1209">
        <v>101.89150904100001</v>
      </c>
      <c r="AJ1209">
        <v>94.375484872000001</v>
      </c>
      <c r="AK1209"/>
      <c r="AL1209">
        <v>104.420496718</v>
      </c>
      <c r="AM1209">
        <v>120.4</v>
      </c>
      <c r="AN1209">
        <v>103.529137257</v>
      </c>
      <c r="AO1209">
        <v>114.7</v>
      </c>
      <c r="AP1209">
        <v>109.5</v>
      </c>
      <c r="AQ1209">
        <v>120.91007584</v>
      </c>
      <c r="AR1209">
        <v>112.790600783</v>
      </c>
      <c r="AS1209">
        <v>111.590700775</v>
      </c>
      <c r="AT1209">
        <v>102.042581617</v>
      </c>
      <c r="AU1209"/>
    </row>
    <row r="1210" spans="1:47" x14ac:dyDescent="0.35">
      <c r="A1210" s="84">
        <v>43709</v>
      </c>
      <c r="B1210">
        <v>114.8</v>
      </c>
      <c r="C1210">
        <v>114.99041746499999</v>
      </c>
      <c r="D1210">
        <v>95.678502614999999</v>
      </c>
      <c r="E1210">
        <v>108.279537386</v>
      </c>
      <c r="F1210">
        <v>121</v>
      </c>
      <c r="G1210"/>
      <c r="H1210">
        <v>100.822559625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105.50608792200001</v>
      </c>
      <c r="O1210">
        <v>117.10975914700001</v>
      </c>
      <c r="P1210"/>
      <c r="Q1210">
        <v>113.909492458</v>
      </c>
      <c r="R1210">
        <v>103.879134341</v>
      </c>
      <c r="S1210">
        <v>102.943421517</v>
      </c>
      <c r="T1210">
        <v>106.968517863</v>
      </c>
      <c r="U1210"/>
      <c r="V1210">
        <v>109.272515399</v>
      </c>
      <c r="W1210">
        <v>118.509875823</v>
      </c>
      <c r="X1210">
        <v>111.000832485</v>
      </c>
      <c r="Y1210"/>
      <c r="Z1210">
        <v>108.68188635200001</v>
      </c>
      <c r="AA1210"/>
      <c r="AB1210">
        <v>103.79391100700001</v>
      </c>
      <c r="AC1210">
        <v>104.991250729</v>
      </c>
      <c r="AD1210">
        <v>102.491459045</v>
      </c>
      <c r="AE1210">
        <v>108</v>
      </c>
      <c r="AF1210">
        <v>98.691775684999996</v>
      </c>
      <c r="AG1210">
        <v>120.4</v>
      </c>
      <c r="AH1210"/>
      <c r="AI1210">
        <v>103.09140904900001</v>
      </c>
      <c r="AJ1210">
        <v>93.560899922000004</v>
      </c>
      <c r="AK1210"/>
      <c r="AL1210">
        <v>104.86812209199999</v>
      </c>
      <c r="AM1210">
        <v>121.9</v>
      </c>
      <c r="AN1210">
        <v>100.84915959</v>
      </c>
      <c r="AO1210">
        <v>114.6</v>
      </c>
      <c r="AP1210">
        <v>111.4</v>
      </c>
      <c r="AQ1210">
        <v>122.41020085</v>
      </c>
      <c r="AR1210">
        <v>112.59061744900001</v>
      </c>
      <c r="AS1210">
        <v>115.790350804</v>
      </c>
      <c r="AT1210">
        <v>101.715755337</v>
      </c>
      <c r="AU1210"/>
    </row>
    <row r="1211" spans="1:47" x14ac:dyDescent="0.35">
      <c r="A1211" s="84">
        <v>43739</v>
      </c>
      <c r="B1211">
        <v>114.4</v>
      </c>
      <c r="C1211">
        <v>111.690692442</v>
      </c>
      <c r="D1211">
        <v>97.550233965999993</v>
      </c>
      <c r="E1211">
        <v>108.67227232499999</v>
      </c>
      <c r="F1211">
        <v>120.3</v>
      </c>
      <c r="G1211"/>
      <c r="H1211">
        <v>97.693131756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105.091242396</v>
      </c>
      <c r="N1211">
        <v>105.230087692</v>
      </c>
      <c r="O1211">
        <v>116.309692474</v>
      </c>
      <c r="P1211"/>
      <c r="Q1211">
        <v>112.809400783</v>
      </c>
      <c r="R1211">
        <v>103.699135841</v>
      </c>
      <c r="S1211">
        <v>101.75678036399999</v>
      </c>
      <c r="T1211">
        <v>107.923593916</v>
      </c>
      <c r="U1211"/>
      <c r="V1211">
        <v>106.975195605</v>
      </c>
      <c r="W1211">
        <v>117.60980081700001</v>
      </c>
      <c r="X1211">
        <v>111.20680016999999</v>
      </c>
      <c r="Y1211"/>
      <c r="Z1211">
        <v>127.17880353300001</v>
      </c>
      <c r="AA1211"/>
      <c r="AB1211">
        <v>108.852459016</v>
      </c>
      <c r="AC1211">
        <v>104.291309058</v>
      </c>
      <c r="AD1211">
        <v>98.291809016000002</v>
      </c>
      <c r="AE1211">
        <v>106.9</v>
      </c>
      <c r="AF1211">
        <v>97.291892341999997</v>
      </c>
      <c r="AG1211">
        <v>118.5</v>
      </c>
      <c r="AH1211"/>
      <c r="AI1211">
        <v>102.891425715</v>
      </c>
      <c r="AJ1211">
        <v>97.168347556000001</v>
      </c>
      <c r="AK1211"/>
      <c r="AL1211">
        <v>104.002489766</v>
      </c>
      <c r="AM1211">
        <v>123.5</v>
      </c>
      <c r="AN1211">
        <v>104.26913109100001</v>
      </c>
      <c r="AO1211">
        <v>114.9</v>
      </c>
      <c r="AP1211">
        <v>112.1</v>
      </c>
      <c r="AQ1211">
        <v>129.21076756400001</v>
      </c>
      <c r="AR1211">
        <v>111.09074243800001</v>
      </c>
      <c r="AS1211">
        <v>114.290475794</v>
      </c>
      <c r="AT1211">
        <v>100.921000291</v>
      </c>
      <c r="AU1211"/>
    </row>
    <row r="1212" spans="1:47" x14ac:dyDescent="0.35">
      <c r="A1212" s="84">
        <v>43770</v>
      </c>
      <c r="B1212">
        <v>113.9</v>
      </c>
      <c r="C1212">
        <v>114.890425798</v>
      </c>
      <c r="D1212">
        <v>95.568400771</v>
      </c>
      <c r="E1212">
        <v>107.70942965099999</v>
      </c>
      <c r="F1212">
        <v>117.4</v>
      </c>
      <c r="G1212"/>
      <c r="H1212">
        <v>100.648251071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103.691359053</v>
      </c>
      <c r="N1212">
        <v>106.245088538</v>
      </c>
      <c r="O1212">
        <v>118.609884157</v>
      </c>
      <c r="P1212"/>
      <c r="Q1212">
        <v>112.509375781</v>
      </c>
      <c r="R1212">
        <v>103.03914134</v>
      </c>
      <c r="S1212">
        <v>101.721846726</v>
      </c>
      <c r="T1212">
        <v>107.605235232</v>
      </c>
      <c r="U1212"/>
      <c r="V1212">
        <v>101.181954387</v>
      </c>
      <c r="W1212">
        <v>116.309692474</v>
      </c>
      <c r="X1212">
        <v>117.999924452</v>
      </c>
      <c r="Y1212"/>
      <c r="Z1212">
        <v>102.982836194</v>
      </c>
      <c r="AA1212"/>
      <c r="AB1212">
        <v>107.44730679200001</v>
      </c>
      <c r="AC1212">
        <v>104.59128406000001</v>
      </c>
      <c r="AD1212">
        <v>97.691859011999995</v>
      </c>
      <c r="AE1212">
        <v>107.5</v>
      </c>
      <c r="AF1212">
        <v>95.992000666999999</v>
      </c>
      <c r="AG1212">
        <v>116.1</v>
      </c>
      <c r="AH1212"/>
      <c r="AI1212">
        <v>101.69152570599999</v>
      </c>
      <c r="AJ1212">
        <v>100.077579519</v>
      </c>
      <c r="AK1212"/>
      <c r="AL1212">
        <v>103.88813118100001</v>
      </c>
      <c r="AM1212">
        <v>124.3</v>
      </c>
      <c r="AN1212">
        <v>103.12914059000001</v>
      </c>
      <c r="AO1212">
        <v>112.9</v>
      </c>
      <c r="AP1212">
        <v>111.8</v>
      </c>
      <c r="AQ1212">
        <v>121.810150846</v>
      </c>
      <c r="AR1212">
        <v>112.59061744900001</v>
      </c>
      <c r="AS1212">
        <v>114.99041746499999</v>
      </c>
      <c r="AT1212">
        <v>101.238703992</v>
      </c>
      <c r="AU1212"/>
    </row>
    <row r="1213" spans="1:47" x14ac:dyDescent="0.35">
      <c r="A1213" s="84">
        <v>43800</v>
      </c>
      <c r="B1213">
        <v>115.6</v>
      </c>
      <c r="C1213">
        <v>118.490125823</v>
      </c>
      <c r="D1213">
        <v>94.467382329000003</v>
      </c>
      <c r="E1213">
        <v>107.174903488</v>
      </c>
      <c r="F1213">
        <v>115.1</v>
      </c>
      <c r="G1213"/>
      <c r="H1213">
        <v>103.83783306300001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101.89150904100001</v>
      </c>
      <c r="N1213">
        <v>104.999087499</v>
      </c>
      <c r="O1213">
        <v>116.409700808</v>
      </c>
      <c r="P1213"/>
      <c r="Q1213">
        <v>111.60930077499999</v>
      </c>
      <c r="R1213">
        <v>101.17915684</v>
      </c>
      <c r="S1213">
        <v>100.981344372</v>
      </c>
      <c r="T1213">
        <v>107.711354793</v>
      </c>
      <c r="U1213"/>
      <c r="V1213">
        <v>105.57682703499999</v>
      </c>
      <c r="W1213">
        <v>112.209350779</v>
      </c>
      <c r="X1213">
        <v>115.456562736</v>
      </c>
      <c r="Y1213"/>
      <c r="Z1213">
        <v>97.283786035999995</v>
      </c>
      <c r="AA1213"/>
      <c r="AB1213">
        <v>107.259953162</v>
      </c>
      <c r="AC1213">
        <v>101.79151737399999</v>
      </c>
      <c r="AD1213">
        <v>97.791850679000007</v>
      </c>
      <c r="AE1213">
        <v>110.5</v>
      </c>
      <c r="AF1213">
        <v>93.392217314999996</v>
      </c>
      <c r="AG1213">
        <v>114.9</v>
      </c>
      <c r="AH1213"/>
      <c r="AI1213">
        <v>100.191650696</v>
      </c>
      <c r="AJ1213">
        <v>101.124903026</v>
      </c>
      <c r="AK1213"/>
      <c r="AL1213">
        <v>103.534276096</v>
      </c>
      <c r="AM1213">
        <v>121.2</v>
      </c>
      <c r="AN1213">
        <v>106.439113007</v>
      </c>
      <c r="AO1213">
        <v>112.3</v>
      </c>
      <c r="AP1213">
        <v>109.9</v>
      </c>
      <c r="AQ1213">
        <v>119.309942495</v>
      </c>
      <c r="AR1213">
        <v>110.89075910299999</v>
      </c>
      <c r="AS1213">
        <v>117.290225815</v>
      </c>
      <c r="AT1213">
        <v>100.906820631</v>
      </c>
      <c r="AU1213"/>
    </row>
    <row r="1214" spans="1:47" x14ac:dyDescent="0.35">
      <c r="A1214" s="84">
        <v>43831</v>
      </c>
      <c r="B1214">
        <v>118.6</v>
      </c>
      <c r="C1214">
        <v>112.39063411399999</v>
      </c>
      <c r="D1214">
        <v>95.348197081999999</v>
      </c>
      <c r="E1214">
        <v>107.897503672</v>
      </c>
      <c r="F1214">
        <v>119.6</v>
      </c>
      <c r="G1214"/>
      <c r="H1214">
        <v>102.265127556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104.291309058</v>
      </c>
      <c r="N1214">
        <v>105.65408804499999</v>
      </c>
      <c r="O1214">
        <v>117.509792483</v>
      </c>
      <c r="P1214"/>
      <c r="Q1214">
        <v>110.709225769</v>
      </c>
      <c r="R1214">
        <v>101.369155257</v>
      </c>
      <c r="S1214">
        <v>101.667427155</v>
      </c>
      <c r="T1214">
        <v>110.045985143</v>
      </c>
      <c r="U1214"/>
      <c r="V1214">
        <v>111.370068254</v>
      </c>
      <c r="W1214">
        <v>117.90982581900001</v>
      </c>
      <c r="X1214">
        <v>117.092451048</v>
      </c>
      <c r="Y1214"/>
      <c r="Z1214">
        <v>105.88235294099999</v>
      </c>
      <c r="AA1214"/>
      <c r="AB1214">
        <v>107.540983607</v>
      </c>
      <c r="AC1214">
        <v>105.691192401</v>
      </c>
      <c r="AD1214">
        <v>98.091825681000003</v>
      </c>
      <c r="AE1214">
        <v>108.3</v>
      </c>
      <c r="AF1214">
        <v>96.391967335999993</v>
      </c>
      <c r="AG1214">
        <v>114.6</v>
      </c>
      <c r="AH1214"/>
      <c r="AI1214">
        <v>102.69144238</v>
      </c>
      <c r="AJ1214">
        <v>98.564778898</v>
      </c>
      <c r="AK1214"/>
      <c r="AL1214">
        <v>104.153425846</v>
      </c>
      <c r="AM1214">
        <v>124.3</v>
      </c>
      <c r="AN1214">
        <v>107.049107924</v>
      </c>
      <c r="AO1214">
        <v>112.8</v>
      </c>
      <c r="AP1214">
        <v>115.3</v>
      </c>
      <c r="AQ1214">
        <v>125.110425869</v>
      </c>
      <c r="AR1214">
        <v>112.19065077899999</v>
      </c>
      <c r="AS1214">
        <v>117.590200817</v>
      </c>
      <c r="AT1214">
        <v>100.450493404</v>
      </c>
      <c r="AU1214"/>
    </row>
    <row r="1215" spans="1:47" x14ac:dyDescent="0.35">
      <c r="A1215" s="84">
        <v>43862</v>
      </c>
      <c r="B1215">
        <v>116.6</v>
      </c>
      <c r="C1215">
        <v>114.290475794</v>
      </c>
      <c r="D1215">
        <v>96.339113679999997</v>
      </c>
      <c r="E1215">
        <v>108.769118406</v>
      </c>
      <c r="F1215">
        <v>116.2</v>
      </c>
      <c r="G1215"/>
      <c r="H1215">
        <v>101.528978084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105.400087833</v>
      </c>
      <c r="O1215">
        <v>127.710642554</v>
      </c>
      <c r="P1215"/>
      <c r="Q1215">
        <v>110.00916743099999</v>
      </c>
      <c r="R1215">
        <v>103.499137507</v>
      </c>
      <c r="S1215">
        <v>102.126586871</v>
      </c>
      <c r="T1215">
        <v>111.00106119599999</v>
      </c>
      <c r="U1215"/>
      <c r="V1215">
        <v>106.975195605</v>
      </c>
      <c r="W1215">
        <v>115.809650804</v>
      </c>
      <c r="X1215">
        <v>116.476266524</v>
      </c>
      <c r="Y1215"/>
      <c r="Z1215">
        <v>97.183802700000001</v>
      </c>
      <c r="AA1215"/>
      <c r="AB1215">
        <v>108.477751756</v>
      </c>
      <c r="AC1215">
        <v>103.29139238400001</v>
      </c>
      <c r="AD1215">
        <v>98.391800683</v>
      </c>
      <c r="AE1215">
        <v>105.5</v>
      </c>
      <c r="AF1215">
        <v>97.291892341999997</v>
      </c>
      <c r="AG1215">
        <v>117.4</v>
      </c>
      <c r="AH1215"/>
      <c r="AI1215">
        <v>102.69144238</v>
      </c>
      <c r="AJ1215">
        <v>100.77579519</v>
      </c>
      <c r="AK1215"/>
      <c r="AL1215">
        <v>104.339302788</v>
      </c>
      <c r="AM1215">
        <v>125.8</v>
      </c>
      <c r="AN1215">
        <v>104.57912850699999</v>
      </c>
      <c r="AO1215">
        <v>113.9</v>
      </c>
      <c r="AP1215">
        <v>114.6</v>
      </c>
      <c r="AQ1215">
        <v>129.71080923400001</v>
      </c>
      <c r="AR1215">
        <v>111.690692442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105.7</v>
      </c>
      <c r="C1216">
        <v>107.491042413</v>
      </c>
      <c r="D1216">
        <v>88.852188274</v>
      </c>
      <c r="E1216">
        <v>102.07577001999999</v>
      </c>
      <c r="F1216">
        <v>112.3</v>
      </c>
      <c r="G1216"/>
      <c r="H1216">
        <v>100.31985421900001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91.469076224000005</v>
      </c>
      <c r="O1216">
        <v>117.509792483</v>
      </c>
      <c r="P1216"/>
      <c r="Q1216">
        <v>113.909492458</v>
      </c>
      <c r="R1216">
        <v>85.639286338999995</v>
      </c>
      <c r="S1216">
        <v>95.013045009999999</v>
      </c>
      <c r="T1216">
        <v>105.376724443</v>
      </c>
      <c r="U1216"/>
      <c r="V1216">
        <v>107.874146829</v>
      </c>
      <c r="W1216">
        <v>103.908659055</v>
      </c>
      <c r="X1216">
        <v>94.195914447000007</v>
      </c>
      <c r="Y1216"/>
      <c r="Z1216">
        <v>133.47775370799999</v>
      </c>
      <c r="AA1216"/>
      <c r="AB1216">
        <v>97.704918032999998</v>
      </c>
      <c r="AC1216">
        <v>74.093825515000006</v>
      </c>
      <c r="AD1216">
        <v>96.291975668999996</v>
      </c>
      <c r="AE1216">
        <v>109.7</v>
      </c>
      <c r="AF1216">
        <v>79.993333888999999</v>
      </c>
      <c r="AG1216">
        <v>114.8</v>
      </c>
      <c r="AH1216"/>
      <c r="AI1216">
        <v>100.591617365</v>
      </c>
      <c r="AJ1216">
        <v>102.404965089</v>
      </c>
      <c r="AK1216"/>
      <c r="AL1216">
        <v>98.155517367000002</v>
      </c>
      <c r="AM1216">
        <v>115.3</v>
      </c>
      <c r="AN1216">
        <v>95.979200172999995</v>
      </c>
      <c r="AO1216">
        <v>113</v>
      </c>
      <c r="AP1216">
        <v>92.8</v>
      </c>
      <c r="AQ1216">
        <v>114.20951746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89.7</v>
      </c>
      <c r="C1217">
        <v>94.892092325999997</v>
      </c>
      <c r="D1217">
        <v>71.456096889999998</v>
      </c>
      <c r="E1217">
        <v>88.644930696000003</v>
      </c>
      <c r="F1217">
        <v>107.4</v>
      </c>
      <c r="G1217"/>
      <c r="H1217">
        <v>97.040790870999999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74.793767185999997</v>
      </c>
      <c r="N1217">
        <v>70.168058473000002</v>
      </c>
      <c r="O1217">
        <v>106.608884074</v>
      </c>
      <c r="P1217"/>
      <c r="Q1217">
        <v>109.609134095</v>
      </c>
      <c r="R1217">
        <v>68.109432420999994</v>
      </c>
      <c r="S1217">
        <v>81.021150344999995</v>
      </c>
      <c r="T1217">
        <v>86.169083834000006</v>
      </c>
      <c r="U1217"/>
      <c r="V1217">
        <v>98.485100716000005</v>
      </c>
      <c r="W1217">
        <v>73.406117175999995</v>
      </c>
      <c r="X1217">
        <v>49.610620345000001</v>
      </c>
      <c r="Y1217"/>
      <c r="Z1217">
        <v>108.48191968</v>
      </c>
      <c r="AA1217"/>
      <c r="AB1217">
        <v>99.297423887999997</v>
      </c>
      <c r="AC1217">
        <v>58.195150404000003</v>
      </c>
      <c r="AD1217">
        <v>87.092742271000006</v>
      </c>
      <c r="AE1217">
        <v>103.9</v>
      </c>
      <c r="AF1217">
        <v>67.794350471000001</v>
      </c>
      <c r="AG1217">
        <v>103.1</v>
      </c>
      <c r="AH1217"/>
      <c r="AI1217">
        <v>94.292142321</v>
      </c>
      <c r="AJ1217">
        <v>101.93948797500001</v>
      </c>
      <c r="AK1217"/>
      <c r="AL1217">
        <v>83.913272724999999</v>
      </c>
      <c r="AM1217">
        <v>91.7</v>
      </c>
      <c r="AN1217">
        <v>74.449379589000003</v>
      </c>
      <c r="AO1217">
        <v>108.4</v>
      </c>
      <c r="AP1217">
        <v>68.099999999999994</v>
      </c>
      <c r="AQ1217">
        <v>95.807983999000001</v>
      </c>
      <c r="AR1217">
        <v>93.092242313</v>
      </c>
      <c r="AS1217">
        <v>79.293392217000005</v>
      </c>
      <c r="AT1217">
        <v>84.244034916000004</v>
      </c>
      <c r="AU1217"/>
    </row>
    <row r="1218" spans="1:47" x14ac:dyDescent="0.35">
      <c r="A1218" s="84">
        <v>43952</v>
      </c>
      <c r="B1218">
        <v>98.5</v>
      </c>
      <c r="C1218">
        <v>107.291059078</v>
      </c>
      <c r="D1218">
        <v>77.181392787999997</v>
      </c>
      <c r="E1218">
        <v>92.631671878999995</v>
      </c>
      <c r="F1218">
        <v>103.6</v>
      </c>
      <c r="G1218"/>
      <c r="H1218">
        <v>97.279857711000005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85.392883925999996</v>
      </c>
      <c r="N1218">
        <v>81.088067573000004</v>
      </c>
      <c r="O1218">
        <v>106.00883407000001</v>
      </c>
      <c r="P1218"/>
      <c r="Q1218">
        <v>106.608884074</v>
      </c>
      <c r="R1218">
        <v>81.389321756000001</v>
      </c>
      <c r="S1218">
        <v>84.145284282999995</v>
      </c>
      <c r="T1218">
        <v>92.642377077999996</v>
      </c>
      <c r="U1218"/>
      <c r="V1218">
        <v>99.983352754999999</v>
      </c>
      <c r="W1218">
        <v>86.207183932000007</v>
      </c>
      <c r="X1218">
        <v>79.076804215999999</v>
      </c>
      <c r="Y1218"/>
      <c r="Z1218">
        <v>102.482919513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78.593450546</v>
      </c>
      <c r="AG1218">
        <v>109</v>
      </c>
      <c r="AH1218"/>
      <c r="AI1218">
        <v>94.192150654000002</v>
      </c>
      <c r="AJ1218">
        <v>100.54305663300001</v>
      </c>
      <c r="AK1218"/>
      <c r="AL1218">
        <v>87.192217649</v>
      </c>
      <c r="AM1218">
        <v>103.5</v>
      </c>
      <c r="AN1218">
        <v>76.839359672000001</v>
      </c>
      <c r="AO1218">
        <v>105.5</v>
      </c>
      <c r="AP1218">
        <v>81.8</v>
      </c>
      <c r="AQ1218">
        <v>102.508542379</v>
      </c>
      <c r="AR1218">
        <v>93.092242313</v>
      </c>
      <c r="AS1218">
        <v>94.392133989000001</v>
      </c>
      <c r="AT1218">
        <v>85.607959515999994</v>
      </c>
      <c r="AU1218"/>
    </row>
    <row r="1219" spans="1:47" x14ac:dyDescent="0.35">
      <c r="A1219" s="84">
        <v>43983</v>
      </c>
      <c r="B1219">
        <v>104.9</v>
      </c>
      <c r="C1219">
        <v>103.791350721</v>
      </c>
      <c r="D1219">
        <v>84.558216349999995</v>
      </c>
      <c r="E1219">
        <v>96.572130266000002</v>
      </c>
      <c r="F1219">
        <v>108.6</v>
      </c>
      <c r="G1219"/>
      <c r="H1219">
        <v>96.133661846999999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93.892175652000006</v>
      </c>
      <c r="N1219">
        <v>90.163075136000003</v>
      </c>
      <c r="O1219">
        <v>115.109592466</v>
      </c>
      <c r="P1219"/>
      <c r="Q1219">
        <v>107.00891741</v>
      </c>
      <c r="R1219">
        <v>91.409238255999995</v>
      </c>
      <c r="S1219">
        <v>90.368258083000001</v>
      </c>
      <c r="T1219">
        <v>103.46657233800001</v>
      </c>
      <c r="U1219"/>
      <c r="V1219">
        <v>102.979856834</v>
      </c>
      <c r="W1219">
        <v>101.30844236999999</v>
      </c>
      <c r="X1219">
        <v>97.291537974999997</v>
      </c>
      <c r="Y1219"/>
      <c r="Z1219">
        <v>121.279786702</v>
      </c>
      <c r="AA1219"/>
      <c r="AB1219">
        <v>108.290398126</v>
      </c>
      <c r="AC1219">
        <v>91.592367303000003</v>
      </c>
      <c r="AD1219">
        <v>82.093158903000003</v>
      </c>
      <c r="AE1219">
        <v>103.6</v>
      </c>
      <c r="AF1219">
        <v>85.492875593999997</v>
      </c>
      <c r="AG1219">
        <v>114.5</v>
      </c>
      <c r="AH1219"/>
      <c r="AI1219">
        <v>95.292058995000005</v>
      </c>
      <c r="AJ1219">
        <v>99.728471682999995</v>
      </c>
      <c r="AK1219"/>
      <c r="AL1219">
        <v>93.756658196000004</v>
      </c>
      <c r="AM1219">
        <v>114.3</v>
      </c>
      <c r="AN1219">
        <v>85.839284672999995</v>
      </c>
      <c r="AO1219">
        <v>106.4</v>
      </c>
      <c r="AP1219">
        <v>99</v>
      </c>
      <c r="AQ1219">
        <v>110.409200767</v>
      </c>
      <c r="AR1219">
        <v>99.391717357000005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110.3</v>
      </c>
      <c r="C1220">
        <v>109.290892426</v>
      </c>
      <c r="D1220">
        <v>92.375447288999993</v>
      </c>
      <c r="E1220">
        <v>99.238340347000005</v>
      </c>
      <c r="F1220">
        <v>111.9</v>
      </c>
      <c r="G1220"/>
      <c r="H1220">
        <v>97.397159232999996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97.891842346000004</v>
      </c>
      <c r="N1220">
        <v>97.259081049000002</v>
      </c>
      <c r="O1220">
        <v>116.609717476</v>
      </c>
      <c r="P1220"/>
      <c r="Q1220">
        <v>108.809067422</v>
      </c>
      <c r="R1220">
        <v>94.889209257000005</v>
      </c>
      <c r="S1220">
        <v>94.257397988999998</v>
      </c>
      <c r="T1220">
        <v>109.197028652</v>
      </c>
      <c r="U1220"/>
      <c r="V1220">
        <v>106.176127851</v>
      </c>
      <c r="W1220">
        <v>108.40903408600001</v>
      </c>
      <c r="X1220">
        <v>105.68322463299999</v>
      </c>
      <c r="Y1220"/>
      <c r="Z1220">
        <v>125.87902016300001</v>
      </c>
      <c r="AA1220"/>
      <c r="AB1220">
        <v>105.761124122</v>
      </c>
      <c r="AC1220">
        <v>97.891842346000004</v>
      </c>
      <c r="AD1220">
        <v>87.392717274000006</v>
      </c>
      <c r="AE1220">
        <v>105.5</v>
      </c>
      <c r="AF1220">
        <v>90.492458962000001</v>
      </c>
      <c r="AG1220">
        <v>114.8</v>
      </c>
      <c r="AH1220"/>
      <c r="AI1220">
        <v>97.791850679000007</v>
      </c>
      <c r="AJ1220">
        <v>101.474010861</v>
      </c>
      <c r="AK1220"/>
      <c r="AL1220">
        <v>97.928280150999996</v>
      </c>
      <c r="AM1220">
        <v>121.4</v>
      </c>
      <c r="AN1220">
        <v>97.919184006999998</v>
      </c>
      <c r="AO1220">
        <v>108.2</v>
      </c>
      <c r="AP1220">
        <v>103.4</v>
      </c>
      <c r="AQ1220">
        <v>122.71022585199999</v>
      </c>
      <c r="AR1220">
        <v>102.891425715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110.9</v>
      </c>
      <c r="C1221">
        <v>110.09082576500001</v>
      </c>
      <c r="D1221">
        <v>95.017891550000002</v>
      </c>
      <c r="E1221">
        <v>98.896168693999996</v>
      </c>
      <c r="F1221">
        <v>113.1</v>
      </c>
      <c r="G1221"/>
      <c r="H1221">
        <v>97.922892805000004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98.191817349000004</v>
      </c>
      <c r="N1221">
        <v>100.14008345000001</v>
      </c>
      <c r="O1221">
        <v>116.70972580999999</v>
      </c>
      <c r="P1221"/>
      <c r="Q1221">
        <v>110.209184099</v>
      </c>
      <c r="R1221">
        <v>95.339205507000003</v>
      </c>
      <c r="S1221">
        <v>95.538799898999997</v>
      </c>
      <c r="T1221">
        <v>111.31941988</v>
      </c>
      <c r="U1221"/>
      <c r="V1221">
        <v>105.377060097</v>
      </c>
      <c r="W1221">
        <v>115.40961746799999</v>
      </c>
      <c r="X1221">
        <v>106.158262462</v>
      </c>
      <c r="Y1221"/>
      <c r="Z1221">
        <v>106.082319613</v>
      </c>
      <c r="AA1221"/>
      <c r="AB1221">
        <v>108.66510538599999</v>
      </c>
      <c r="AC1221">
        <v>104.39130072499999</v>
      </c>
      <c r="AD1221">
        <v>89.892508957999993</v>
      </c>
      <c r="AE1221">
        <v>106.3</v>
      </c>
      <c r="AF1221">
        <v>90.792433963999997</v>
      </c>
      <c r="AG1221">
        <v>116.3</v>
      </c>
      <c r="AH1221"/>
      <c r="AI1221">
        <v>97.791850679000007</v>
      </c>
      <c r="AJ1221">
        <v>102.870442203</v>
      </c>
      <c r="AK1221"/>
      <c r="AL1221">
        <v>99.256338898999999</v>
      </c>
      <c r="AM1221">
        <v>122.5</v>
      </c>
      <c r="AN1221">
        <v>106.97910850700001</v>
      </c>
      <c r="AO1221">
        <v>111</v>
      </c>
      <c r="AP1221">
        <v>109.3</v>
      </c>
      <c r="AQ1221">
        <v>117.809817485</v>
      </c>
      <c r="AR1221">
        <v>111.09074243800001</v>
      </c>
      <c r="AS1221">
        <v>123.38971752400001</v>
      </c>
      <c r="AT1221">
        <v>95.308433211999997</v>
      </c>
      <c r="AU1221"/>
    </row>
    <row r="1222" spans="1:47" x14ac:dyDescent="0.35">
      <c r="A1222" s="84">
        <v>44075</v>
      </c>
      <c r="B1222">
        <v>113.9</v>
      </c>
      <c r="C1222">
        <v>110.09082576500001</v>
      </c>
      <c r="D1222">
        <v>97.550233965999993</v>
      </c>
      <c r="E1222">
        <v>100.288398</v>
      </c>
      <c r="F1222">
        <v>115.8</v>
      </c>
      <c r="G1222"/>
      <c r="H1222">
        <v>100.037202651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98.791767352999997</v>
      </c>
      <c r="N1222">
        <v>101.897084914</v>
      </c>
      <c r="O1222">
        <v>119.109925827</v>
      </c>
      <c r="P1222"/>
      <c r="Q1222">
        <v>107.60896741400001</v>
      </c>
      <c r="R1222">
        <v>97.079191007000006</v>
      </c>
      <c r="S1222">
        <v>96.269165196000003</v>
      </c>
      <c r="T1222">
        <v>113.017332862</v>
      </c>
      <c r="U1222"/>
      <c r="V1222">
        <v>106.575661728</v>
      </c>
      <c r="W1222">
        <v>117.30977581499999</v>
      </c>
      <c r="X1222">
        <v>112.184622476</v>
      </c>
      <c r="Y1222"/>
      <c r="Z1222">
        <v>103.182802866</v>
      </c>
      <c r="AA1222"/>
      <c r="AB1222">
        <v>109.69555035099999</v>
      </c>
      <c r="AC1222">
        <v>100.191650696</v>
      </c>
      <c r="AD1222">
        <v>91.992333971999997</v>
      </c>
      <c r="AE1222">
        <v>109.6</v>
      </c>
      <c r="AF1222">
        <v>93.392217314999996</v>
      </c>
      <c r="AG1222">
        <v>116.9</v>
      </c>
      <c r="AH1222"/>
      <c r="AI1222">
        <v>98.491792351000001</v>
      </c>
      <c r="AJ1222">
        <v>101.008533747</v>
      </c>
      <c r="AK1222"/>
      <c r="AL1222">
        <v>100.23991054</v>
      </c>
      <c r="AM1222">
        <v>126.1</v>
      </c>
      <c r="AN1222">
        <v>103.919134007</v>
      </c>
      <c r="AO1222">
        <v>110</v>
      </c>
      <c r="AP1222">
        <v>112.8</v>
      </c>
      <c r="AQ1222">
        <v>122.41020085</v>
      </c>
      <c r="AR1222">
        <v>110.190817432</v>
      </c>
      <c r="AS1222">
        <v>125.58953420500001</v>
      </c>
      <c r="AT1222">
        <v>95.262622003999994</v>
      </c>
      <c r="AU1222"/>
    </row>
    <row r="1223" spans="1:47" x14ac:dyDescent="0.35">
      <c r="A1223" s="84">
        <v>44105</v>
      </c>
      <c r="B1223">
        <v>115.1</v>
      </c>
      <c r="C1223">
        <v>117.190234147</v>
      </c>
      <c r="D1223">
        <v>98.651252408000005</v>
      </c>
      <c r="E1223">
        <v>100.537469</v>
      </c>
      <c r="F1223">
        <v>113.4</v>
      </c>
      <c r="G1223"/>
      <c r="H1223">
        <v>101.343546049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101.49154237099999</v>
      </c>
      <c r="N1223">
        <v>103.35208612700001</v>
      </c>
      <c r="O1223">
        <v>121.710142512</v>
      </c>
      <c r="P1223"/>
      <c r="Q1223">
        <v>110.00916743099999</v>
      </c>
      <c r="R1223">
        <v>99.559170339999994</v>
      </c>
      <c r="S1223">
        <v>97.753132750000006</v>
      </c>
      <c r="T1223">
        <v>114.184648037</v>
      </c>
      <c r="U1223"/>
      <c r="V1223">
        <v>103.379390711</v>
      </c>
      <c r="W1223">
        <v>120.110009167</v>
      </c>
      <c r="X1223">
        <v>116.368108823</v>
      </c>
      <c r="Y1223"/>
      <c r="Z1223">
        <v>103.782702883</v>
      </c>
      <c r="AA1223"/>
      <c r="AB1223">
        <v>108.38407494099999</v>
      </c>
      <c r="AC1223">
        <v>102.491459045</v>
      </c>
      <c r="AD1223">
        <v>93.692192317000007</v>
      </c>
      <c r="AE1223">
        <v>109</v>
      </c>
      <c r="AF1223">
        <v>94.492125655999999</v>
      </c>
      <c r="AG1223">
        <v>118.4</v>
      </c>
      <c r="AH1223"/>
      <c r="AI1223">
        <v>100.69160903300001</v>
      </c>
      <c r="AJ1223">
        <v>97.284716834999998</v>
      </c>
      <c r="AK1223"/>
      <c r="AL1223">
        <v>101.43403712999999</v>
      </c>
      <c r="AM1223">
        <v>127.7</v>
      </c>
      <c r="AN1223">
        <v>105.619119841</v>
      </c>
      <c r="AO1223">
        <v>109.9</v>
      </c>
      <c r="AP1223">
        <v>109.8</v>
      </c>
      <c r="AQ1223">
        <v>127.510625885</v>
      </c>
      <c r="AR1223">
        <v>109.79085076200001</v>
      </c>
      <c r="AS1223">
        <v>125.989500875</v>
      </c>
      <c r="AT1223">
        <v>96.010177623999994</v>
      </c>
      <c r="AU1223"/>
    </row>
    <row r="1224" spans="1:47" x14ac:dyDescent="0.35">
      <c r="A1224" s="84">
        <v>44136</v>
      </c>
      <c r="B1224">
        <v>114.6</v>
      </c>
      <c r="C1224">
        <v>115.490375802</v>
      </c>
      <c r="D1224">
        <v>99.091659785000004</v>
      </c>
      <c r="E1224">
        <v>102.688950183</v>
      </c>
      <c r="F1224">
        <v>116.5</v>
      </c>
      <c r="G1224"/>
      <c r="H1224">
        <v>99.803620691000006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104.791267394</v>
      </c>
      <c r="N1224">
        <v>102.36308530300001</v>
      </c>
      <c r="O1224">
        <v>120.91007584</v>
      </c>
      <c r="P1224"/>
      <c r="Q1224">
        <v>110.909242437</v>
      </c>
      <c r="R1224">
        <v>98.189181757</v>
      </c>
      <c r="S1224">
        <v>98.135100570000006</v>
      </c>
      <c r="T1224">
        <v>115.98868057999999</v>
      </c>
      <c r="U1224"/>
      <c r="V1224">
        <v>109.971699684</v>
      </c>
      <c r="W1224">
        <v>118.609884157</v>
      </c>
      <c r="X1224">
        <v>116.110796552</v>
      </c>
      <c r="Y1224"/>
      <c r="Z1224">
        <v>164.47258790199999</v>
      </c>
      <c r="AA1224"/>
      <c r="AB1224">
        <v>109.601873536</v>
      </c>
      <c r="AC1224">
        <v>100.29164236299999</v>
      </c>
      <c r="AD1224">
        <v>93.992167319000004</v>
      </c>
      <c r="AE1224">
        <v>109.4</v>
      </c>
      <c r="AF1224">
        <v>93.992167319000004</v>
      </c>
      <c r="AG1224">
        <v>119.7</v>
      </c>
      <c r="AH1224"/>
      <c r="AI1224">
        <v>99.991667360999998</v>
      </c>
      <c r="AJ1224">
        <v>99.379363847999997</v>
      </c>
      <c r="AK1224"/>
      <c r="AL1224">
        <v>102.165290075</v>
      </c>
      <c r="AM1224">
        <v>127.7</v>
      </c>
      <c r="AN1224">
        <v>100.03916633999999</v>
      </c>
      <c r="AO1224">
        <v>111.7</v>
      </c>
      <c r="AP1224">
        <v>114.6</v>
      </c>
      <c r="AQ1224">
        <v>124.41036753100001</v>
      </c>
      <c r="AR1224">
        <v>110.790767436</v>
      </c>
      <c r="AS1224">
        <v>127.389384218</v>
      </c>
      <c r="AT1224">
        <v>96.301009383999997</v>
      </c>
      <c r="AU1224"/>
    </row>
    <row r="1225" spans="1:47" x14ac:dyDescent="0.35">
      <c r="A1225" s="84">
        <v>44166</v>
      </c>
      <c r="B1225">
        <v>113.7</v>
      </c>
      <c r="C1225">
        <v>114.090492459</v>
      </c>
      <c r="D1225">
        <v>99.421965318000005</v>
      </c>
      <c r="E1225">
        <v>104.14485177500001</v>
      </c>
      <c r="F1225">
        <v>116.2</v>
      </c>
      <c r="G1225"/>
      <c r="H1225">
        <v>99.243963300999994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104.891259062</v>
      </c>
      <c r="N1225">
        <v>103.43608619699999</v>
      </c>
      <c r="O1225">
        <v>120.710059172</v>
      </c>
      <c r="P1225"/>
      <c r="Q1225">
        <v>108.309025752</v>
      </c>
      <c r="R1225">
        <v>97.919184006999998</v>
      </c>
      <c r="S1225">
        <v>98.759839694999997</v>
      </c>
      <c r="T1225">
        <v>116.837637071</v>
      </c>
      <c r="U1225"/>
      <c r="V1225">
        <v>110.171466622</v>
      </c>
      <c r="W1225">
        <v>115.70964247000001</v>
      </c>
      <c r="X1225">
        <v>117.465286742</v>
      </c>
      <c r="Y1225"/>
      <c r="Z1225">
        <v>166.17230461599999</v>
      </c>
      <c r="AA1225"/>
      <c r="AB1225">
        <v>109.039812646</v>
      </c>
      <c r="AC1225">
        <v>100.49162569800001</v>
      </c>
      <c r="AD1225">
        <v>94.092158987000005</v>
      </c>
      <c r="AE1225">
        <v>111.3</v>
      </c>
      <c r="AF1225">
        <v>90.792433963999997</v>
      </c>
      <c r="AG1225">
        <v>119.1</v>
      </c>
      <c r="AH1225"/>
      <c r="AI1225">
        <v>100.191650696</v>
      </c>
      <c r="AJ1225">
        <v>102.63770364600001</v>
      </c>
      <c r="AK1225"/>
      <c r="AL1225">
        <v>102.825765749</v>
      </c>
      <c r="AM1225">
        <v>128.5</v>
      </c>
      <c r="AN1225">
        <v>101.639153007</v>
      </c>
      <c r="AO1225">
        <v>115.3</v>
      </c>
      <c r="AP1225">
        <v>113.2</v>
      </c>
      <c r="AQ1225">
        <v>123.91032586</v>
      </c>
      <c r="AR1225">
        <v>111.990667444</v>
      </c>
      <c r="AS1225">
        <v>128.38930089199999</v>
      </c>
      <c r="AT1225">
        <v>97.312128186999999</v>
      </c>
      <c r="AU1225"/>
    </row>
    <row r="1226" spans="1:47" x14ac:dyDescent="0.35">
      <c r="A1226" s="84">
        <v>44197</v>
      </c>
      <c r="B1226">
        <v>114.2</v>
      </c>
      <c r="C1226">
        <v>120.38996750299999</v>
      </c>
      <c r="D1226">
        <v>99.862372695000005</v>
      </c>
      <c r="E1226">
        <v>104.666001407</v>
      </c>
      <c r="F1226">
        <v>119.2</v>
      </c>
      <c r="G1226"/>
      <c r="H1226">
        <v>101.020046142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105.891175735</v>
      </c>
      <c r="N1226">
        <v>103.226086022</v>
      </c>
      <c r="O1226">
        <v>120.91007584</v>
      </c>
      <c r="P1226"/>
      <c r="Q1226">
        <v>110.60921743500001</v>
      </c>
      <c r="R1226">
        <v>100.989158424</v>
      </c>
      <c r="S1226">
        <v>99.918722318999997</v>
      </c>
      <c r="T1226">
        <v>115.139724089</v>
      </c>
      <c r="U1226"/>
      <c r="V1226">
        <v>115.365407025</v>
      </c>
      <c r="W1226">
        <v>114.90957579800001</v>
      </c>
      <c r="X1226">
        <v>116.75756858299999</v>
      </c>
      <c r="Y1226"/>
      <c r="Z1226">
        <v>160.37327112099999</v>
      </c>
      <c r="AA1226"/>
      <c r="AB1226">
        <v>106.791569087</v>
      </c>
      <c r="AC1226">
        <v>104.091325723</v>
      </c>
      <c r="AD1226">
        <v>96.191984000999994</v>
      </c>
      <c r="AE1226">
        <v>111.8</v>
      </c>
      <c r="AF1226">
        <v>96.491959003000005</v>
      </c>
      <c r="AG1226">
        <v>119.4</v>
      </c>
      <c r="AH1226"/>
      <c r="AI1226">
        <v>102.191484043</v>
      </c>
      <c r="AJ1226">
        <v>103.91776571</v>
      </c>
      <c r="AK1226"/>
      <c r="AL1226">
        <v>103.96007616</v>
      </c>
      <c r="AM1226">
        <v>130.80000000000001</v>
      </c>
      <c r="AN1226">
        <v>100.569161924</v>
      </c>
      <c r="AO1226">
        <v>111.5</v>
      </c>
      <c r="AP1226">
        <v>114.2</v>
      </c>
      <c r="AQ1226">
        <v>122.010167514</v>
      </c>
      <c r="AR1226">
        <v>111.690692442</v>
      </c>
      <c r="AS1226">
        <v>130.889092576</v>
      </c>
      <c r="AT1226">
        <v>98.429148224000002</v>
      </c>
      <c r="AU1226"/>
    </row>
    <row r="1227" spans="1:47" x14ac:dyDescent="0.35">
      <c r="A1227" s="84">
        <v>44228</v>
      </c>
      <c r="B1227">
        <v>116.5</v>
      </c>
      <c r="C1227">
        <v>118.290142488</v>
      </c>
      <c r="D1227">
        <v>98.761354252999993</v>
      </c>
      <c r="E1227">
        <v>103.53327679500001</v>
      </c>
      <c r="F1227">
        <v>117</v>
      </c>
      <c r="G1227"/>
      <c r="H1227">
        <v>102.488413096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104.291309058</v>
      </c>
      <c r="N1227">
        <v>103.084085903</v>
      </c>
      <c r="O1227">
        <v>121.010084174</v>
      </c>
      <c r="P1227"/>
      <c r="Q1227">
        <v>113.009417451</v>
      </c>
      <c r="R1227">
        <v>96.449196256999997</v>
      </c>
      <c r="S1227">
        <v>97.979310310000002</v>
      </c>
      <c r="T1227">
        <v>115.458082773</v>
      </c>
      <c r="U1227"/>
      <c r="V1227">
        <v>111.370068254</v>
      </c>
      <c r="W1227">
        <v>119.509959163</v>
      </c>
      <c r="X1227">
        <v>116.608977787</v>
      </c>
      <c r="Y1227"/>
      <c r="Z1227">
        <v>159.773371105</v>
      </c>
      <c r="AA1227"/>
      <c r="AB1227">
        <v>105.85480093699999</v>
      </c>
      <c r="AC1227">
        <v>102.591450712</v>
      </c>
      <c r="AD1227">
        <v>96.091992333999997</v>
      </c>
      <c r="AE1227">
        <v>115.4</v>
      </c>
      <c r="AF1227">
        <v>94.892092325999997</v>
      </c>
      <c r="AG1227">
        <v>121.9</v>
      </c>
      <c r="AH1227"/>
      <c r="AI1227">
        <v>99.691692359000001</v>
      </c>
      <c r="AJ1227">
        <v>102.055857254</v>
      </c>
      <c r="AK1227"/>
      <c r="AL1227">
        <v>102.776386237</v>
      </c>
      <c r="AM1227">
        <v>130.30000000000001</v>
      </c>
      <c r="AN1227">
        <v>102.07914934</v>
      </c>
      <c r="AO1227">
        <v>112.6</v>
      </c>
      <c r="AP1227">
        <v>114.1</v>
      </c>
      <c r="AQ1227">
        <v>126.610550879</v>
      </c>
      <c r="AR1227">
        <v>113.090575785</v>
      </c>
      <c r="AS1227">
        <v>134.28880926599999</v>
      </c>
      <c r="AT1227">
        <v>95.413342861000004</v>
      </c>
      <c r="AU1227"/>
    </row>
    <row r="1228" spans="1:47" x14ac:dyDescent="0.35">
      <c r="A1228" s="84">
        <v>44256</v>
      </c>
      <c r="B1228">
        <v>119.4</v>
      </c>
      <c r="C1228">
        <v>122.889759187</v>
      </c>
      <c r="D1228">
        <v>96.339113679999997</v>
      </c>
      <c r="E1228">
        <v>104.12987006</v>
      </c>
      <c r="F1228">
        <v>125.2</v>
      </c>
      <c r="G1228"/>
      <c r="H1228">
        <v>102.196865583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105.191234064</v>
      </c>
      <c r="N1228">
        <v>104.141086784</v>
      </c>
      <c r="O1228">
        <v>119.809984165</v>
      </c>
      <c r="P1228"/>
      <c r="Q1228">
        <v>111.60930077499999</v>
      </c>
      <c r="R1228">
        <v>98.109182422999993</v>
      </c>
      <c r="S1228">
        <v>99.792012690000007</v>
      </c>
      <c r="T1228">
        <v>116.413158826</v>
      </c>
      <c r="U1228"/>
      <c r="V1228">
        <v>113.96703845499999</v>
      </c>
      <c r="W1228">
        <v>119.909992499</v>
      </c>
      <c r="X1228">
        <v>116.70463159099999</v>
      </c>
      <c r="Y1228"/>
      <c r="Z1228">
        <v>151.67472088</v>
      </c>
      <c r="AA1228"/>
      <c r="AB1228">
        <v>111.00702576099999</v>
      </c>
      <c r="AC1228">
        <v>102.891425715</v>
      </c>
      <c r="AD1228">
        <v>97.291892341999997</v>
      </c>
      <c r="AE1228">
        <v>114.8</v>
      </c>
      <c r="AF1228">
        <v>96.291975668999996</v>
      </c>
      <c r="AG1228">
        <v>120</v>
      </c>
      <c r="AH1228"/>
      <c r="AI1228">
        <v>103.29139238400001</v>
      </c>
      <c r="AJ1228">
        <v>103.219550039</v>
      </c>
      <c r="AK1228"/>
      <c r="AL1228">
        <v>104.37855195500001</v>
      </c>
      <c r="AM1228">
        <v>133.30000000000001</v>
      </c>
      <c r="AN1228">
        <v>101.69915250699999</v>
      </c>
      <c r="AO1228">
        <v>113.9</v>
      </c>
      <c r="AP1228">
        <v>116.5</v>
      </c>
      <c r="AQ1228">
        <v>130.61088423999999</v>
      </c>
      <c r="AR1228">
        <v>114.490459128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119.4</v>
      </c>
      <c r="C1229">
        <v>128.48929255900001</v>
      </c>
      <c r="D1229">
        <v>94.797687861</v>
      </c>
      <c r="E1229">
        <v>102.684669693</v>
      </c>
      <c r="F1229">
        <v>127</v>
      </c>
      <c r="G1229"/>
      <c r="H1229">
        <v>102.268999186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105.79118406800001</v>
      </c>
      <c r="N1229">
        <v>103.783086486</v>
      </c>
      <c r="O1229">
        <v>125.510459205</v>
      </c>
      <c r="P1229"/>
      <c r="Q1229">
        <v>111.209267439</v>
      </c>
      <c r="R1229">
        <v>98.229181423</v>
      </c>
      <c r="S1229">
        <v>99.965933909</v>
      </c>
      <c r="T1229">
        <v>115.458082773</v>
      </c>
      <c r="U1229"/>
      <c r="V1229">
        <v>120.25969702</v>
      </c>
      <c r="W1229">
        <v>117.009750813</v>
      </c>
      <c r="X1229">
        <v>115.89188561100001</v>
      </c>
      <c r="Y1229"/>
      <c r="Z1229">
        <v>156.87385435799999</v>
      </c>
      <c r="AA1229"/>
      <c r="AB1229">
        <v>109.601873536</v>
      </c>
      <c r="AC1229">
        <v>103.991334055</v>
      </c>
      <c r="AD1229">
        <v>98.491792351000001</v>
      </c>
      <c r="AE1229">
        <v>112.9</v>
      </c>
      <c r="AF1229">
        <v>96.691942338000004</v>
      </c>
      <c r="AG1229">
        <v>122.8</v>
      </c>
      <c r="AH1229"/>
      <c r="AI1229">
        <v>101.991500708</v>
      </c>
      <c r="AJ1229">
        <v>103.33591931700001</v>
      </c>
      <c r="AK1229"/>
      <c r="AL1229">
        <v>104.438913113</v>
      </c>
      <c r="AM1229">
        <v>132.80000000000001</v>
      </c>
      <c r="AN1229">
        <v>102.17914850699999</v>
      </c>
      <c r="AO1229">
        <v>115.9</v>
      </c>
      <c r="AP1229">
        <v>114.9</v>
      </c>
      <c r="AQ1229">
        <v>129.21076756400001</v>
      </c>
      <c r="AR1229">
        <v>114.390467461</v>
      </c>
      <c r="AS1229">
        <v>130.78910090799999</v>
      </c>
      <c r="AT1229">
        <v>98.191267081000007</v>
      </c>
      <c r="AU1229"/>
    </row>
    <row r="1230" spans="1:47" x14ac:dyDescent="0.35">
      <c r="A1230" s="84">
        <v>44317</v>
      </c>
      <c r="B1230">
        <v>118.7</v>
      </c>
      <c r="C1230">
        <v>128.38930089199999</v>
      </c>
      <c r="D1230">
        <v>95.898706302999997</v>
      </c>
      <c r="E1230">
        <v>102.713562999</v>
      </c>
      <c r="F1230">
        <v>122.8</v>
      </c>
      <c r="G1230"/>
      <c r="H1230">
        <v>100.433768156</v>
      </c>
      <c r="I1230">
        <v>119.690025831</v>
      </c>
      <c r="J1230">
        <v>111.581403099</v>
      </c>
      <c r="K1230">
        <v>97.008084006999994</v>
      </c>
      <c r="L1230">
        <v>111.1</v>
      </c>
      <c r="M1230">
        <v>104.091325723</v>
      </c>
      <c r="N1230">
        <v>101.889084908</v>
      </c>
      <c r="O1230">
        <v>124.11034252899999</v>
      </c>
      <c r="P1230"/>
      <c r="Q1230">
        <v>113.509459122</v>
      </c>
      <c r="R1230">
        <v>98.049182923000004</v>
      </c>
      <c r="S1230">
        <v>99.084009566999995</v>
      </c>
      <c r="T1230">
        <v>117.15599575500001</v>
      </c>
      <c r="U1230"/>
      <c r="V1230">
        <v>113.867154986</v>
      </c>
      <c r="W1230">
        <v>120.61005083800001</v>
      </c>
      <c r="X1230">
        <v>101.10321678</v>
      </c>
      <c r="Y1230"/>
      <c r="Z1230">
        <v>142.476253958</v>
      </c>
      <c r="AA1230"/>
      <c r="AB1230">
        <v>106.978922717</v>
      </c>
      <c r="AC1230">
        <v>102.69144238</v>
      </c>
      <c r="AD1230">
        <v>92.592283976000004</v>
      </c>
      <c r="AE1230">
        <v>112.7</v>
      </c>
      <c r="AF1230">
        <v>95.292058995000005</v>
      </c>
      <c r="AG1230">
        <v>120</v>
      </c>
      <c r="AH1230"/>
      <c r="AI1230">
        <v>102.99141738199999</v>
      </c>
      <c r="AJ1230">
        <v>102.754072925</v>
      </c>
      <c r="AK1230"/>
      <c r="AL1230">
        <v>103.60543515000001</v>
      </c>
      <c r="AM1230">
        <v>134.6</v>
      </c>
      <c r="AN1230">
        <v>97.339188840000006</v>
      </c>
      <c r="AO1230">
        <v>116.8</v>
      </c>
      <c r="AP1230">
        <v>110.5</v>
      </c>
      <c r="AQ1230">
        <v>129.01075089599999</v>
      </c>
      <c r="AR1230">
        <v>112.790600783</v>
      </c>
      <c r="AS1230">
        <v>133.48887592700001</v>
      </c>
      <c r="AT1230">
        <v>98.938822701999996</v>
      </c>
      <c r="AU1230"/>
    </row>
    <row r="1231" spans="1:47" x14ac:dyDescent="0.35">
      <c r="A1231" s="84">
        <v>44348</v>
      </c>
      <c r="B1231">
        <v>118.6</v>
      </c>
      <c r="C1231">
        <v>139.58836763599999</v>
      </c>
      <c r="D1231">
        <v>95.458298927000001</v>
      </c>
      <c r="E1231">
        <v>104.734489244</v>
      </c>
      <c r="F1231">
        <v>121.8</v>
      </c>
      <c r="G1231"/>
      <c r="H1231">
        <v>102.25085298400001</v>
      </c>
      <c r="I1231">
        <v>122.189817515</v>
      </c>
      <c r="J1231">
        <v>112.281286452</v>
      </c>
      <c r="K1231">
        <v>96.308025669000003</v>
      </c>
      <c r="L1231">
        <v>106.9</v>
      </c>
      <c r="M1231">
        <v>104.291309058</v>
      </c>
      <c r="N1231">
        <v>100.527083773</v>
      </c>
      <c r="O1231">
        <v>127.31060921700001</v>
      </c>
      <c r="P1231"/>
      <c r="Q1231">
        <v>111.009250771</v>
      </c>
      <c r="R1231">
        <v>97.859184506999995</v>
      </c>
      <c r="S1231">
        <v>100.45573924599999</v>
      </c>
      <c r="T1231">
        <v>115.245843651</v>
      </c>
      <c r="U1231"/>
      <c r="V1231">
        <v>112.368902947</v>
      </c>
      <c r="W1231">
        <v>119.70997583099999</v>
      </c>
      <c r="X1231">
        <v>110.95493601299999</v>
      </c>
      <c r="Y1231"/>
      <c r="Z1231">
        <v>139.176803866</v>
      </c>
      <c r="AA1231"/>
      <c r="AB1231">
        <v>111.85011709600001</v>
      </c>
      <c r="AC1231">
        <v>104.891259062</v>
      </c>
      <c r="AD1231">
        <v>98.691775684999996</v>
      </c>
      <c r="AE1231">
        <v>114.3</v>
      </c>
      <c r="AF1231">
        <v>96.791934005000002</v>
      </c>
      <c r="AG1231">
        <v>122.7</v>
      </c>
      <c r="AH1231"/>
      <c r="AI1231">
        <v>104.691275727</v>
      </c>
      <c r="AJ1231">
        <v>104.266873545</v>
      </c>
      <c r="AK1231"/>
      <c r="AL1231">
        <v>104.86287257799999</v>
      </c>
      <c r="AM1231">
        <v>135.4</v>
      </c>
      <c r="AN1231">
        <v>95.209206589999994</v>
      </c>
      <c r="AO1231">
        <v>116.4</v>
      </c>
      <c r="AP1231">
        <v>111.9</v>
      </c>
      <c r="AQ1231">
        <v>129.71080923400001</v>
      </c>
      <c r="AR1231">
        <v>114.190484126</v>
      </c>
      <c r="AS1231">
        <v>135.28872594000001</v>
      </c>
      <c r="AT1231">
        <v>99.349140403999996</v>
      </c>
      <c r="AU1231"/>
    </row>
    <row r="1232" spans="1:47" x14ac:dyDescent="0.35">
      <c r="A1232" s="84">
        <v>44378</v>
      </c>
      <c r="B1232">
        <v>119.5</v>
      </c>
      <c r="C1232">
        <v>133.088909258</v>
      </c>
      <c r="D1232">
        <v>94.026974952000003</v>
      </c>
      <c r="E1232">
        <v>104.96456557</v>
      </c>
      <c r="F1232">
        <v>124.3</v>
      </c>
      <c r="G1232"/>
      <c r="H1232">
        <v>102.780347385</v>
      </c>
      <c r="I1232">
        <v>120.789934172</v>
      </c>
      <c r="J1232">
        <v>113.381103149</v>
      </c>
      <c r="K1232">
        <v>97.508125676999995</v>
      </c>
      <c r="L1232">
        <v>115.7</v>
      </c>
      <c r="M1232">
        <v>106.191150737</v>
      </c>
      <c r="N1232">
        <v>100.887084073</v>
      </c>
      <c r="O1232">
        <v>125.910492541</v>
      </c>
      <c r="P1232"/>
      <c r="Q1232">
        <v>113.009417451</v>
      </c>
      <c r="R1232">
        <v>98.349180423000007</v>
      </c>
      <c r="S1232">
        <v>100.936652749</v>
      </c>
      <c r="T1232">
        <v>115.458082773</v>
      </c>
      <c r="U1232"/>
      <c r="V1232">
        <v>115.465290494</v>
      </c>
      <c r="W1232">
        <v>119.009917493</v>
      </c>
      <c r="X1232">
        <v>117.843570669</v>
      </c>
      <c r="Y1232"/>
      <c r="Z1232">
        <v>160.87318780199999</v>
      </c>
      <c r="AA1232"/>
      <c r="AB1232">
        <v>115.316159251</v>
      </c>
      <c r="AC1232">
        <v>105.691192401</v>
      </c>
      <c r="AD1232">
        <v>98.191817349000004</v>
      </c>
      <c r="AE1232">
        <v>114.7</v>
      </c>
      <c r="AF1232">
        <v>93.692192317000007</v>
      </c>
      <c r="AG1232">
        <v>125</v>
      </c>
      <c r="AH1232"/>
      <c r="AI1232">
        <v>105.59120073299999</v>
      </c>
      <c r="AJ1232">
        <v>103.68502715299999</v>
      </c>
      <c r="AK1232"/>
      <c r="AL1232">
        <v>105.39413310899999</v>
      </c>
      <c r="AM1232">
        <v>136.5</v>
      </c>
      <c r="AN1232">
        <v>98.649177924</v>
      </c>
      <c r="AO1232">
        <v>116.5</v>
      </c>
      <c r="AP1232">
        <v>113.2</v>
      </c>
      <c r="AQ1232">
        <v>127.31060921700001</v>
      </c>
      <c r="AR1232">
        <v>113.890509124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119.9</v>
      </c>
      <c r="C1233">
        <v>130.98908424300001</v>
      </c>
      <c r="D1233">
        <v>93.586567575000004</v>
      </c>
      <c r="E1233">
        <v>105.280786754</v>
      </c>
      <c r="F1233">
        <v>123.2</v>
      </c>
      <c r="G1233"/>
      <c r="H1233">
        <v>101.758763762</v>
      </c>
      <c r="I1233">
        <v>119.390050829</v>
      </c>
      <c r="J1233">
        <v>110.381603066</v>
      </c>
      <c r="K1233">
        <v>92.907742311999996</v>
      </c>
      <c r="L1233">
        <v>119.3</v>
      </c>
      <c r="M1233">
        <v>102.99141738199999</v>
      </c>
      <c r="N1233">
        <v>101.303084419</v>
      </c>
      <c r="O1233">
        <v>122.71022585199999</v>
      </c>
      <c r="P1233"/>
      <c r="Q1233">
        <v>114.20951746</v>
      </c>
      <c r="R1233">
        <v>98.299180840000005</v>
      </c>
      <c r="S1233">
        <v>99.802305434999994</v>
      </c>
      <c r="T1233">
        <v>116.09480014099999</v>
      </c>
      <c r="U1233"/>
      <c r="V1233">
        <v>116.763775595</v>
      </c>
      <c r="W1233">
        <v>115.809650804</v>
      </c>
      <c r="X1233">
        <v>119.632557431</v>
      </c>
      <c r="Y1233"/>
      <c r="Z1233">
        <v>139.676720547</v>
      </c>
      <c r="AA1233"/>
      <c r="AB1233">
        <v>110.819672131</v>
      </c>
      <c r="AC1233">
        <v>104.091325723</v>
      </c>
      <c r="AD1233">
        <v>95.792017332</v>
      </c>
      <c r="AE1233">
        <v>115.7</v>
      </c>
      <c r="AF1233">
        <v>95.692025665000003</v>
      </c>
      <c r="AG1233">
        <v>122.3</v>
      </c>
      <c r="AH1233"/>
      <c r="AI1233">
        <v>102.69144238</v>
      </c>
      <c r="AJ1233">
        <v>106.12878200199999</v>
      </c>
      <c r="AK1233"/>
      <c r="AL1233">
        <v>104.57937188699999</v>
      </c>
      <c r="AM1233">
        <v>135.80000000000001</v>
      </c>
      <c r="AN1233">
        <v>96.729193922999997</v>
      </c>
      <c r="AO1233">
        <v>115.8</v>
      </c>
      <c r="AP1233">
        <v>109</v>
      </c>
      <c r="AQ1233">
        <v>129.310775898</v>
      </c>
      <c r="AR1233">
        <v>112.790600783</v>
      </c>
      <c r="AS1233">
        <v>139.88834263800001</v>
      </c>
      <c r="AT1233">
        <v>99.988414986999999</v>
      </c>
      <c r="AU1233"/>
    </row>
    <row r="1234" spans="1:47" x14ac:dyDescent="0.35">
      <c r="A1234" s="84">
        <v>44440</v>
      </c>
      <c r="B1234">
        <v>119.8</v>
      </c>
      <c r="C1234">
        <v>129.389217565</v>
      </c>
      <c r="D1234">
        <v>93.146160198000004</v>
      </c>
      <c r="E1234">
        <v>105.51059555000001</v>
      </c>
      <c r="F1234">
        <v>123.4</v>
      </c>
      <c r="G1234"/>
      <c r="H1234">
        <v>99.698414970000002</v>
      </c>
      <c r="I1234">
        <v>116.59028414300001</v>
      </c>
      <c r="J1234">
        <v>107.282119647</v>
      </c>
      <c r="K1234">
        <v>92.707725644000007</v>
      </c>
      <c r="L1234">
        <v>110.2</v>
      </c>
      <c r="M1234">
        <v>102.391467378</v>
      </c>
      <c r="N1234">
        <v>102.62008551700001</v>
      </c>
      <c r="O1234">
        <v>128.910742562</v>
      </c>
      <c r="P1234"/>
      <c r="Q1234">
        <v>114.20951746</v>
      </c>
      <c r="R1234">
        <v>97.229189757</v>
      </c>
      <c r="S1234">
        <v>98.255831923000002</v>
      </c>
      <c r="T1234">
        <v>114.92748496599999</v>
      </c>
      <c r="U1234"/>
      <c r="V1234">
        <v>118.361911104</v>
      </c>
      <c r="W1234">
        <v>115.109592466</v>
      </c>
      <c r="X1234">
        <v>117.32450818300001</v>
      </c>
      <c r="Y1234"/>
      <c r="Z1234">
        <v>127.378770205</v>
      </c>
      <c r="AA1234"/>
      <c r="AB1234">
        <v>112.693208431</v>
      </c>
      <c r="AC1234">
        <v>105.291225731</v>
      </c>
      <c r="AD1234">
        <v>90.092492292000003</v>
      </c>
      <c r="AE1234">
        <v>112.8</v>
      </c>
      <c r="AF1234">
        <v>94.692108990999998</v>
      </c>
      <c r="AG1234">
        <v>124.5</v>
      </c>
      <c r="AH1234"/>
      <c r="AI1234">
        <v>103.691359053</v>
      </c>
      <c r="AJ1234">
        <v>109.503491078</v>
      </c>
      <c r="AK1234"/>
      <c r="AL1234">
        <v>103.21679719700001</v>
      </c>
      <c r="AM1234">
        <v>137.4</v>
      </c>
      <c r="AN1234">
        <v>98.579178506999995</v>
      </c>
      <c r="AO1234">
        <v>117.9</v>
      </c>
      <c r="AP1234">
        <v>107.9</v>
      </c>
      <c r="AQ1234">
        <v>129.310775898</v>
      </c>
      <c r="AR1234">
        <v>112.690609116</v>
      </c>
      <c r="AS1234">
        <v>137.48854262099999</v>
      </c>
      <c r="AT1234">
        <v>99.009522683</v>
      </c>
      <c r="AU1234"/>
    </row>
    <row r="1235" spans="1:47" x14ac:dyDescent="0.35">
      <c r="A1235" s="84">
        <v>44470</v>
      </c>
      <c r="B1235">
        <v>120.7</v>
      </c>
      <c r="C1235">
        <v>132.08899258400001</v>
      </c>
      <c r="D1235">
        <v>92.595650977000005</v>
      </c>
      <c r="E1235">
        <v>106.61255414199999</v>
      </c>
      <c r="F1235">
        <v>118.2</v>
      </c>
      <c r="G1235"/>
      <c r="H1235">
        <v>103.088800857</v>
      </c>
      <c r="I1235">
        <v>120.989917507</v>
      </c>
      <c r="J1235">
        <v>108.081986336</v>
      </c>
      <c r="K1235">
        <v>95.907992332999996</v>
      </c>
      <c r="L1235">
        <v>118.4</v>
      </c>
      <c r="M1235">
        <v>101.89150904100001</v>
      </c>
      <c r="N1235">
        <v>103.278086065</v>
      </c>
      <c r="O1235">
        <v>124.91040920099999</v>
      </c>
      <c r="P1235"/>
      <c r="Q1235">
        <v>115.70964247000001</v>
      </c>
      <c r="R1235">
        <v>98.909175757</v>
      </c>
      <c r="S1235">
        <v>99.843718245000005</v>
      </c>
      <c r="T1235">
        <v>113.760169791</v>
      </c>
      <c r="U1235"/>
      <c r="V1235">
        <v>120.858997836</v>
      </c>
      <c r="W1235">
        <v>117.509792483</v>
      </c>
      <c r="X1235">
        <v>121.342649286</v>
      </c>
      <c r="Y1235"/>
      <c r="Z1235">
        <v>91.884685886</v>
      </c>
      <c r="AA1235"/>
      <c r="AB1235">
        <v>115.316159251</v>
      </c>
      <c r="AC1235">
        <v>105.191234064</v>
      </c>
      <c r="AD1235">
        <v>92.192317306999996</v>
      </c>
      <c r="AE1235">
        <v>113.2</v>
      </c>
      <c r="AF1235">
        <v>95.292058995000005</v>
      </c>
      <c r="AG1235">
        <v>122.9</v>
      </c>
      <c r="AH1235"/>
      <c r="AI1235">
        <v>103.09140904900001</v>
      </c>
      <c r="AJ1235">
        <v>104.03413498800001</v>
      </c>
      <c r="AK1235"/>
      <c r="AL1235">
        <v>104.46853697900001</v>
      </c>
      <c r="AM1235">
        <v>141</v>
      </c>
      <c r="AN1235">
        <v>99.019174840000005</v>
      </c>
      <c r="AO1235">
        <v>119.2</v>
      </c>
      <c r="AP1235">
        <v>110.5</v>
      </c>
      <c r="AQ1235">
        <v>128.51070922599999</v>
      </c>
      <c r="AR1235">
        <v>114.190484126</v>
      </c>
      <c r="AS1235">
        <v>138.28847596</v>
      </c>
      <c r="AT1235">
        <v>100.507212043</v>
      </c>
      <c r="AU1235"/>
    </row>
    <row r="1236" spans="1:47" x14ac:dyDescent="0.35">
      <c r="A1236" s="84">
        <v>44501</v>
      </c>
      <c r="B1236">
        <v>124.2</v>
      </c>
      <c r="C1236">
        <v>124.989584201</v>
      </c>
      <c r="D1236">
        <v>92.595650977000005</v>
      </c>
      <c r="E1236">
        <v>105.95202106000001</v>
      </c>
      <c r="F1236">
        <v>127.2</v>
      </c>
      <c r="G1236"/>
      <c r="H1236">
        <v>102.41012880300001</v>
      </c>
      <c r="I1236">
        <v>123.38971752400001</v>
      </c>
      <c r="J1236">
        <v>114.680886519</v>
      </c>
      <c r="K1236">
        <v>96.608050671000001</v>
      </c>
      <c r="L1236">
        <v>120.1</v>
      </c>
      <c r="M1236">
        <v>103.691359053</v>
      </c>
      <c r="N1236">
        <v>105.90708825599999</v>
      </c>
      <c r="O1236">
        <v>128.810734228</v>
      </c>
      <c r="P1236"/>
      <c r="Q1236">
        <v>117.209767481</v>
      </c>
      <c r="R1236">
        <v>97.429188089999997</v>
      </c>
      <c r="S1236">
        <v>101.15101318799999</v>
      </c>
      <c r="T1236">
        <v>114.078528475</v>
      </c>
      <c r="U1236"/>
      <c r="V1236">
        <v>119.760279674</v>
      </c>
      <c r="W1236">
        <v>121.510125844</v>
      </c>
      <c r="X1236">
        <v>116.98774175699999</v>
      </c>
      <c r="Y1236"/>
      <c r="Z1236">
        <v>111.381436427</v>
      </c>
      <c r="AA1236"/>
      <c r="AB1236">
        <v>111.100702576</v>
      </c>
      <c r="AC1236">
        <v>107.19106741100001</v>
      </c>
      <c r="AD1236">
        <v>97.091909008000002</v>
      </c>
      <c r="AE1236">
        <v>115</v>
      </c>
      <c r="AF1236">
        <v>94.792100657999995</v>
      </c>
      <c r="AG1236">
        <v>120.5</v>
      </c>
      <c r="AH1236"/>
      <c r="AI1236">
        <v>104.091325723</v>
      </c>
      <c r="AJ1236">
        <v>101.706749418</v>
      </c>
      <c r="AK1236"/>
      <c r="AL1236">
        <v>106.09138479800001</v>
      </c>
      <c r="AM1236">
        <v>146.4</v>
      </c>
      <c r="AN1236">
        <v>101.039158007</v>
      </c>
      <c r="AO1236">
        <v>119.9</v>
      </c>
      <c r="AP1236">
        <v>120.2</v>
      </c>
      <c r="AQ1236">
        <v>134.81123427</v>
      </c>
      <c r="AR1236">
        <v>115.290392467</v>
      </c>
      <c r="AS1236">
        <v>142.48812598999999</v>
      </c>
      <c r="AT1236">
        <v>101.102956062</v>
      </c>
      <c r="AU1236"/>
    </row>
    <row r="1237" spans="1:47" x14ac:dyDescent="0.35">
      <c r="A1237" s="84">
        <v>44531</v>
      </c>
      <c r="B1237">
        <v>125.6</v>
      </c>
      <c r="C1237">
        <v>128.58928422599999</v>
      </c>
      <c r="D1237">
        <v>95.238095238</v>
      </c>
      <c r="E1237">
        <v>106.201627121</v>
      </c>
      <c r="F1237">
        <v>125.3</v>
      </c>
      <c r="G1237"/>
      <c r="H1237">
        <v>100.78726384399999</v>
      </c>
      <c r="I1237">
        <v>118.490125823</v>
      </c>
      <c r="J1237">
        <v>110.481586402</v>
      </c>
      <c r="K1237">
        <v>97.808150678999993</v>
      </c>
      <c r="L1237">
        <v>120.3</v>
      </c>
      <c r="M1237">
        <v>106.99108407600001</v>
      </c>
      <c r="N1237">
        <v>105.394087828</v>
      </c>
      <c r="O1237">
        <v>130.510875906</v>
      </c>
      <c r="P1237"/>
      <c r="Q1237">
        <v>120.01000083300001</v>
      </c>
      <c r="R1237">
        <v>97.659186172999995</v>
      </c>
      <c r="S1237">
        <v>101.103026861</v>
      </c>
      <c r="T1237">
        <v>114.078528475</v>
      </c>
      <c r="U1237"/>
      <c r="V1237">
        <v>120.459463959</v>
      </c>
      <c r="W1237">
        <v>120.91007584</v>
      </c>
      <c r="X1237">
        <v>118.586253902</v>
      </c>
      <c r="Y1237"/>
      <c r="Z1237">
        <v>156.07398766899999</v>
      </c>
      <c r="AA1237"/>
      <c r="AB1237">
        <v>118.68852459</v>
      </c>
      <c r="AC1237">
        <v>105.291225731</v>
      </c>
      <c r="AD1237">
        <v>96.991917340000001</v>
      </c>
      <c r="AE1237">
        <v>118.9</v>
      </c>
      <c r="AF1237">
        <v>97.691859011999995</v>
      </c>
      <c r="AG1237">
        <v>126.2</v>
      </c>
      <c r="AH1237"/>
      <c r="AI1237">
        <v>106.09115907</v>
      </c>
      <c r="AJ1237">
        <v>104.38324282400001</v>
      </c>
      <c r="AK1237"/>
      <c r="AL1237">
        <v>106.571967571</v>
      </c>
      <c r="AM1237">
        <v>146</v>
      </c>
      <c r="AN1237">
        <v>102.36914692400001</v>
      </c>
      <c r="AO1237">
        <v>121.7</v>
      </c>
      <c r="AP1237">
        <v>119.1</v>
      </c>
      <c r="AQ1237">
        <v>143.51195933</v>
      </c>
      <c r="AR1237">
        <v>115.690359137</v>
      </c>
      <c r="AS1237">
        <v>144.38796766900001</v>
      </c>
      <c r="AT1237">
        <v>100.90235850000001</v>
      </c>
      <c r="AU1237"/>
    </row>
    <row r="1238" spans="1:47" x14ac:dyDescent="0.35">
      <c r="A1238" s="84">
        <v>44562</v>
      </c>
      <c r="B1238">
        <v>127.6</v>
      </c>
      <c r="C1238">
        <v>129.18923423000001</v>
      </c>
      <c r="D1238">
        <v>92.925956510000006</v>
      </c>
      <c r="E1238">
        <v>105.97556375400001</v>
      </c>
      <c r="F1238">
        <v>126.6</v>
      </c>
      <c r="G1238"/>
      <c r="H1238">
        <v>99.519924450999994</v>
      </c>
      <c r="I1238">
        <v>126.789434214</v>
      </c>
      <c r="J1238">
        <v>114.080986502</v>
      </c>
      <c r="K1238">
        <v>98.108175681000006</v>
      </c>
      <c r="L1238">
        <v>120.8</v>
      </c>
      <c r="M1238">
        <v>105.191234064</v>
      </c>
      <c r="N1238">
        <v>105.12008760000001</v>
      </c>
      <c r="O1238">
        <v>123.81031752600001</v>
      </c>
      <c r="P1238"/>
      <c r="Q1238">
        <v>116.309692474</v>
      </c>
      <c r="R1238">
        <v>99.659169507000001</v>
      </c>
      <c r="S1238">
        <v>100.797234742</v>
      </c>
      <c r="T1238">
        <v>113.972408914</v>
      </c>
      <c r="U1238"/>
      <c r="V1238">
        <v>115.165640087</v>
      </c>
      <c r="W1238">
        <v>123.01025085400001</v>
      </c>
      <c r="X1238">
        <v>119.00991113400001</v>
      </c>
      <c r="Y1238"/>
      <c r="Z1238">
        <v>131.97800366600001</v>
      </c>
      <c r="AA1238"/>
      <c r="AB1238">
        <v>122.62295082</v>
      </c>
      <c r="AC1238">
        <v>101.991500708</v>
      </c>
      <c r="AD1238">
        <v>94.892092325999997</v>
      </c>
      <c r="AE1238">
        <v>119.4</v>
      </c>
      <c r="AF1238">
        <v>97.591867343999994</v>
      </c>
      <c r="AG1238">
        <v>127.4</v>
      </c>
      <c r="AH1238"/>
      <c r="AI1238">
        <v>104.891259062</v>
      </c>
      <c r="AJ1238">
        <v>105.197827773</v>
      </c>
      <c r="AK1238"/>
      <c r="AL1238">
        <v>106.264374304</v>
      </c>
      <c r="AM1238">
        <v>150.69999999999999</v>
      </c>
      <c r="AN1238">
        <v>97.139190506999995</v>
      </c>
      <c r="AO1238"/>
      <c r="AP1238">
        <v>115.9</v>
      </c>
      <c r="AQ1238">
        <v>140.81173431100001</v>
      </c>
      <c r="AR1238">
        <v>114.490459128</v>
      </c>
      <c r="AS1238">
        <v>142.188150987</v>
      </c>
      <c r="AT1238">
        <v>101.286399211</v>
      </c>
      <c r="AU1238"/>
    </row>
    <row r="1239" spans="1:47" x14ac:dyDescent="0.35">
      <c r="A1239" s="84">
        <v>44593</v>
      </c>
      <c r="B1239">
        <v>126.5</v>
      </c>
      <c r="C1239">
        <v>128.18931755700001</v>
      </c>
      <c r="D1239">
        <v>94.247365813000002</v>
      </c>
      <c r="E1239">
        <v>106.367763631</v>
      </c>
      <c r="F1239">
        <v>130.30000000000001</v>
      </c>
      <c r="G1239"/>
      <c r="H1239">
        <v>99.282577978999996</v>
      </c>
      <c r="I1239">
        <v>130.37827028800001</v>
      </c>
      <c r="J1239">
        <v>110.481586402</v>
      </c>
      <c r="K1239">
        <v>98.208184015</v>
      </c>
      <c r="L1239">
        <v>123.1</v>
      </c>
      <c r="M1239">
        <v>105.59120073299999</v>
      </c>
      <c r="N1239">
        <v>106.230088525</v>
      </c>
      <c r="O1239">
        <v>123.01025085400001</v>
      </c>
      <c r="P1239"/>
      <c r="Q1239">
        <v>116.70972580999999</v>
      </c>
      <c r="R1239">
        <v>97.979183507000002</v>
      </c>
      <c r="S1239">
        <v>101.74856683</v>
      </c>
      <c r="T1239">
        <v>113.547930669</v>
      </c>
      <c r="U1239"/>
      <c r="V1239">
        <v>118.26202763400001</v>
      </c>
      <c r="W1239">
        <v>125.310442537</v>
      </c>
      <c r="X1239">
        <v>117.98872404700001</v>
      </c>
      <c r="Y1239"/>
      <c r="Z1239">
        <v>134.17763706</v>
      </c>
      <c r="AA1239"/>
      <c r="AB1239">
        <v>126.37002341900001</v>
      </c>
      <c r="AC1239">
        <v>105.99116740300001</v>
      </c>
      <c r="AD1239">
        <v>97.091909008000002</v>
      </c>
      <c r="AE1239">
        <v>119.8</v>
      </c>
      <c r="AF1239">
        <v>97.491875676999996</v>
      </c>
      <c r="AG1239">
        <v>122.7</v>
      </c>
      <c r="AH1239"/>
      <c r="AI1239">
        <v>103.29139238400001</v>
      </c>
      <c r="AJ1239">
        <v>104.150504267</v>
      </c>
      <c r="AK1239"/>
      <c r="AL1239">
        <v>107.206461006</v>
      </c>
      <c r="AM1239">
        <v>152.69999999999999</v>
      </c>
      <c r="AN1239">
        <v>97.979183507000002</v>
      </c>
      <c r="AO1239"/>
      <c r="AP1239">
        <v>113.4</v>
      </c>
      <c r="AQ1239">
        <v>127.210600883</v>
      </c>
      <c r="AR1239">
        <v>114.090492459</v>
      </c>
      <c r="AS1239">
        <v>148.28764269600001</v>
      </c>
      <c r="AT1239">
        <v>102.03276493</v>
      </c>
      <c r="AU1239"/>
    </row>
    <row r="1240" spans="1:47" x14ac:dyDescent="0.35">
      <c r="A1240" s="84">
        <v>44621</v>
      </c>
      <c r="B1240">
        <v>128</v>
      </c>
      <c r="C1240">
        <v>127.989334222</v>
      </c>
      <c r="D1240">
        <v>94.796157445999995</v>
      </c>
      <c r="E1240">
        <v>107.41835634500001</v>
      </c>
      <c r="F1240">
        <v>130.4</v>
      </c>
      <c r="G1240"/>
      <c r="H1240">
        <v>102.513731529</v>
      </c>
      <c r="I1240">
        <v>125.3</v>
      </c>
      <c r="J1240">
        <v>112.78120313300001</v>
      </c>
      <c r="K1240">
        <v>93.507792316000007</v>
      </c>
      <c r="L1240">
        <v>127.4</v>
      </c>
      <c r="M1240">
        <v>104.19131738999999</v>
      </c>
      <c r="N1240">
        <v>104.023086686</v>
      </c>
      <c r="O1240">
        <v>129.310775898</v>
      </c>
      <c r="P1240"/>
      <c r="Q1240">
        <v>114.90957579800001</v>
      </c>
      <c r="R1240">
        <v>97.48918759</v>
      </c>
      <c r="S1240">
        <v>101.372522625</v>
      </c>
      <c r="T1240">
        <v>113.44181110700001</v>
      </c>
      <c r="U1240"/>
      <c r="V1240">
        <v>124.35491926100001</v>
      </c>
      <c r="W1240">
        <v>125.010417535</v>
      </c>
      <c r="X1240">
        <v>119.245587782</v>
      </c>
      <c r="Y1240"/>
      <c r="Z1240">
        <v>140.27662056299999</v>
      </c>
      <c r="AA1240"/>
      <c r="AB1240">
        <v>122.529274005</v>
      </c>
      <c r="AC1240">
        <v>106.09115907</v>
      </c>
      <c r="AD1240">
        <v>96.691942338000004</v>
      </c>
      <c r="AE1240">
        <v>121.2</v>
      </c>
      <c r="AF1240">
        <v>93.092242313</v>
      </c>
      <c r="AG1240">
        <v>126.7</v>
      </c>
      <c r="AH1240"/>
      <c r="AI1240">
        <v>103.791350721</v>
      </c>
      <c r="AJ1240">
        <v>106.710628394</v>
      </c>
      <c r="AK1240"/>
      <c r="AL1240">
        <v>107.08141734100001</v>
      </c>
      <c r="AM1240">
        <v>153.4</v>
      </c>
      <c r="AN1240">
        <v>102.989141757</v>
      </c>
      <c r="AO1240"/>
      <c r="AP1240">
        <v>107.6</v>
      </c>
      <c r="AQ1240">
        <v>136.11134261199999</v>
      </c>
      <c r="AR1240">
        <v>115.890342471</v>
      </c>
      <c r="AS1240">
        <v>145.087909341</v>
      </c>
      <c r="AT1240">
        <v>102.700101356</v>
      </c>
      <c r="AU1240"/>
    </row>
    <row r="1241" spans="1:47" x14ac:dyDescent="0.35">
      <c r="A1241" s="84">
        <v>44652</v>
      </c>
      <c r="B1241">
        <v>128.5</v>
      </c>
      <c r="C1241">
        <v>126.18948421</v>
      </c>
      <c r="D1241">
        <v>94.909099917000006</v>
      </c>
      <c r="E1241">
        <v>108.899673345</v>
      </c>
      <c r="F1241">
        <v>127.5</v>
      </c>
      <c r="G1241"/>
      <c r="H1241">
        <v>99.086645434999994</v>
      </c>
      <c r="I1241"/>
      <c r="J1241">
        <v>111.281453091</v>
      </c>
      <c r="K1241">
        <v>94.907908992000003</v>
      </c>
      <c r="L1241">
        <v>128.19999999999999</v>
      </c>
      <c r="M1241">
        <v>103.691359053</v>
      </c>
      <c r="N1241">
        <v>106.388088657</v>
      </c>
      <c r="O1241">
        <v>130.61088423999999</v>
      </c>
      <c r="P1241"/>
      <c r="Q1241">
        <v>118.70989249100001</v>
      </c>
      <c r="R1241">
        <v>97.199190006999999</v>
      </c>
      <c r="S1241">
        <v>101.757163616</v>
      </c>
      <c r="T1241">
        <v>112.805093739</v>
      </c>
      <c r="U1241"/>
      <c r="V1241">
        <v>114.965873148</v>
      </c>
      <c r="W1241">
        <v>123.01025085400001</v>
      </c>
      <c r="X1241">
        <v>123.88628267999999</v>
      </c>
      <c r="Y1241"/>
      <c r="Z1241">
        <v>112.98116980499999</v>
      </c>
      <c r="AA1241"/>
      <c r="AB1241">
        <v>121.31147541</v>
      </c>
      <c r="AC1241">
        <v>107.391050746</v>
      </c>
      <c r="AD1241">
        <v>95.392050662000003</v>
      </c>
      <c r="AE1241">
        <v>117.3</v>
      </c>
      <c r="AF1241">
        <v>96.091992333999997</v>
      </c>
      <c r="AG1241">
        <v>126.2</v>
      </c>
      <c r="AH1241"/>
      <c r="AI1241">
        <v>109.290892426</v>
      </c>
      <c r="AJ1241">
        <v>106.361520559</v>
      </c>
      <c r="AK1241"/>
      <c r="AL1241">
        <v>106.993865465</v>
      </c>
      <c r="AM1241">
        <v>152.69999999999999</v>
      </c>
      <c r="AN1241">
        <v>100.809159924</v>
      </c>
      <c r="AO1241"/>
      <c r="AP1241">
        <v>106.5</v>
      </c>
      <c r="AQ1241">
        <v>129.71080923400001</v>
      </c>
      <c r="AR1241">
        <v>113.890509124</v>
      </c>
      <c r="AS1241">
        <v>145.48787601000001</v>
      </c>
      <c r="AT1241">
        <v>103.3934173</v>
      </c>
      <c r="AU1241"/>
    </row>
    <row r="1242" spans="1:47" x14ac:dyDescent="0.35">
      <c r="A1242" s="84">
        <v>44682</v>
      </c>
      <c r="B1242">
        <v>129.4</v>
      </c>
      <c r="C1242">
        <v>126.989417549</v>
      </c>
      <c r="D1242">
        <v>95.240649601000001</v>
      </c>
      <c r="E1242">
        <v>108.383606794</v>
      </c>
      <c r="F1242">
        <v>129.5</v>
      </c>
      <c r="G1242"/>
      <c r="H1242">
        <v>100.619870298</v>
      </c>
      <c r="I1242"/>
      <c r="J1242">
        <v>113.481086486</v>
      </c>
      <c r="K1242">
        <v>95.507958997000003</v>
      </c>
      <c r="L1242">
        <v>131.30000000000001</v>
      </c>
      <c r="M1242">
        <v>105.391217399</v>
      </c>
      <c r="N1242">
        <v>106.28408856999999</v>
      </c>
      <c r="O1242">
        <v>130.01083423599999</v>
      </c>
      <c r="P1242"/>
      <c r="Q1242">
        <v>118.609884157</v>
      </c>
      <c r="R1242">
        <v>97.419188172999995</v>
      </c>
      <c r="S1242">
        <v>100.42426211999999</v>
      </c>
      <c r="T1242">
        <v>112.805093739</v>
      </c>
      <c r="U1242"/>
      <c r="V1242">
        <v>118.66156151200001</v>
      </c>
      <c r="W1242">
        <v>124.61038419899999</v>
      </c>
      <c r="X1242">
        <v>120.85707069</v>
      </c>
      <c r="Y1242"/>
      <c r="Z1242">
        <v>144.67588735199999</v>
      </c>
      <c r="AA1242"/>
      <c r="AB1242">
        <v>125.152224824</v>
      </c>
      <c r="AC1242">
        <v>106.09115907</v>
      </c>
      <c r="AD1242">
        <v>88.692608949000004</v>
      </c>
      <c r="AE1242">
        <v>117.6</v>
      </c>
      <c r="AF1242">
        <v>93.992167319000004</v>
      </c>
      <c r="AG1242">
        <v>126.4</v>
      </c>
      <c r="AH1242"/>
      <c r="AI1242">
        <v>107.391050746</v>
      </c>
      <c r="AJ1242">
        <v>107.05973623</v>
      </c>
      <c r="AK1242"/>
      <c r="AL1242">
        <v>106.243851366</v>
      </c>
      <c r="AM1242">
        <v>151.1</v>
      </c>
      <c r="AN1242">
        <v>100.329163924</v>
      </c>
      <c r="AO1242"/>
      <c r="AP1242">
        <v>108.6</v>
      </c>
      <c r="AQ1242">
        <v>134.21118426500001</v>
      </c>
      <c r="AR1242">
        <v>114.290475794</v>
      </c>
      <c r="AS1242">
        <v>145.88784268000001</v>
      </c>
      <c r="AT1242">
        <v>103.288011858</v>
      </c>
      <c r="AU1242"/>
    </row>
    <row r="1243" spans="1:47" x14ac:dyDescent="0.35">
      <c r="A1243" s="84">
        <v>44713</v>
      </c>
      <c r="B1243">
        <v>128.6</v>
      </c>
      <c r="C1243">
        <v>123.989667528</v>
      </c>
      <c r="D1243">
        <v>94.845846408</v>
      </c>
      <c r="E1243">
        <v>109.03290359</v>
      </c>
      <c r="F1243">
        <v>133.19999999999999</v>
      </c>
      <c r="G1243"/>
      <c r="H1243">
        <v>100.550132203</v>
      </c>
      <c r="I1243"/>
      <c r="J1243">
        <v>115.480753208</v>
      </c>
      <c r="K1243">
        <v>96.808067339000004</v>
      </c>
      <c r="L1243">
        <v>133.19999999999999</v>
      </c>
      <c r="M1243">
        <v>106.691109074</v>
      </c>
      <c r="N1243">
        <v>107.414089512</v>
      </c>
      <c r="O1243">
        <v>126.81056754700001</v>
      </c>
      <c r="P1243"/>
      <c r="Q1243">
        <v>119.70997583099999</v>
      </c>
      <c r="R1243">
        <v>98.609178256999996</v>
      </c>
      <c r="S1243">
        <v>101.849345851</v>
      </c>
      <c r="T1243">
        <v>111.31941988</v>
      </c>
      <c r="U1243"/>
      <c r="V1243">
        <v>122.956550691</v>
      </c>
      <c r="W1243">
        <v>125.510459205</v>
      </c>
      <c r="X1243">
        <v>125.166519424</v>
      </c>
      <c r="Y1243"/>
      <c r="Z1243">
        <v>162.272954508</v>
      </c>
      <c r="AA1243"/>
      <c r="AB1243">
        <v>126.83840749399999</v>
      </c>
      <c r="AC1243">
        <v>103.991334055</v>
      </c>
      <c r="AD1243">
        <v>96.491959003000005</v>
      </c>
      <c r="AE1243">
        <v>119.7</v>
      </c>
      <c r="AF1243">
        <v>93.492208982999998</v>
      </c>
      <c r="AG1243">
        <v>123.4</v>
      </c>
      <c r="AH1243"/>
      <c r="AI1243">
        <v>106.291142405</v>
      </c>
      <c r="AJ1243">
        <v>105.314197052</v>
      </c>
      <c r="AK1243"/>
      <c r="AL1243">
        <v>107.602038585</v>
      </c>
      <c r="AM1243">
        <v>149.69999999999999</v>
      </c>
      <c r="AN1243">
        <v>99.229173090000003</v>
      </c>
      <c r="AO1243"/>
      <c r="AP1243">
        <v>106.6</v>
      </c>
      <c r="AQ1243">
        <v>135.71130927600001</v>
      </c>
      <c r="AR1243">
        <v>116.190317474</v>
      </c>
      <c r="AS1243">
        <v>147.887676027</v>
      </c>
      <c r="AT1243">
        <v>103.07164810099999</v>
      </c>
      <c r="AU1243"/>
    </row>
    <row r="1244" spans="1:47" x14ac:dyDescent="0.35">
      <c r="A1244" s="84">
        <v>44743</v>
      </c>
      <c r="B1244">
        <v>123.4</v>
      </c>
      <c r="C1244">
        <v>125.989500875</v>
      </c>
      <c r="D1244">
        <v>95.332309386000006</v>
      </c>
      <c r="E1244">
        <v>109.68755099800001</v>
      </c>
      <c r="F1244">
        <v>125.2</v>
      </c>
      <c r="G1244"/>
      <c r="H1244">
        <v>98.361339974000003</v>
      </c>
      <c r="I1244"/>
      <c r="J1244">
        <v>114.78086985500001</v>
      </c>
      <c r="K1244">
        <v>96.008000667000005</v>
      </c>
      <c r="L1244">
        <v>130.19999999999999</v>
      </c>
      <c r="M1244">
        <v>103.691359053</v>
      </c>
      <c r="N1244">
        <v>106.215088513</v>
      </c>
      <c r="O1244">
        <v>117.409784149</v>
      </c>
      <c r="P1244"/>
      <c r="Q1244">
        <v>116.409700808</v>
      </c>
      <c r="R1244">
        <v>96.949192089999997</v>
      </c>
      <c r="S1244">
        <v>102.05580326800001</v>
      </c>
      <c r="T1244">
        <v>110.57658295</v>
      </c>
      <c r="U1244"/>
      <c r="V1244">
        <v>124.055268853</v>
      </c>
      <c r="W1244">
        <v>126.310525877</v>
      </c>
      <c r="X1244">
        <v>120.576078088</v>
      </c>
      <c r="Y1244"/>
      <c r="Z1244">
        <v>123.779370105</v>
      </c>
      <c r="AA1244"/>
      <c r="AB1244">
        <v>122.81030445</v>
      </c>
      <c r="AC1244">
        <v>104.39130072499999</v>
      </c>
      <c r="AD1244">
        <v>97.191900674999999</v>
      </c>
      <c r="AE1244">
        <v>118.2</v>
      </c>
      <c r="AF1244">
        <v>93.892175652000006</v>
      </c>
      <c r="AG1244">
        <v>121.4</v>
      </c>
      <c r="AH1244"/>
      <c r="AI1244">
        <v>106.591117407</v>
      </c>
      <c r="AJ1244">
        <v>107.52521334399999</v>
      </c>
      <c r="AK1244"/>
      <c r="AL1244">
        <v>107.15481204699999</v>
      </c>
      <c r="AM1244">
        <v>150</v>
      </c>
      <c r="AN1244">
        <v>99.119174006999998</v>
      </c>
      <c r="AO1244"/>
      <c r="AP1244">
        <v>107.9</v>
      </c>
      <c r="AQ1244">
        <v>129.01075089599999</v>
      </c>
      <c r="AR1244">
        <v>124.789600867</v>
      </c>
      <c r="AS1244">
        <v>138.78843429700001</v>
      </c>
      <c r="AT1244">
        <v>103.60313744</v>
      </c>
      <c r="AU1244"/>
    </row>
    <row r="1245" spans="1:47" x14ac:dyDescent="0.35">
      <c r="A1245" s="84">
        <v>44774</v>
      </c>
      <c r="B1245">
        <v>129</v>
      </c>
      <c r="C1245">
        <v>121.58986751099999</v>
      </c>
      <c r="D1245">
        <v>94.724888522000001</v>
      </c>
      <c r="E1245">
        <v>109.097645998</v>
      </c>
      <c r="F1245">
        <v>131.30000000000001</v>
      </c>
      <c r="G1245"/>
      <c r="H1245">
        <v>96.539625857000004</v>
      </c>
      <c r="I1245"/>
      <c r="J1245">
        <v>115.880686552</v>
      </c>
      <c r="K1245">
        <v>95.607967330999998</v>
      </c>
      <c r="L1245">
        <v>131.5</v>
      </c>
      <c r="M1245">
        <v>105.891175735</v>
      </c>
      <c r="N1245">
        <v>106.45708871399999</v>
      </c>
      <c r="O1245">
        <v>123.310275856</v>
      </c>
      <c r="P1245"/>
      <c r="Q1245">
        <v>116.909742479</v>
      </c>
      <c r="R1245">
        <v>99.419171507000001</v>
      </c>
      <c r="S1245">
        <v>102.578050187</v>
      </c>
      <c r="T1245">
        <v>108.878669968</v>
      </c>
      <c r="U1245"/>
      <c r="V1245">
        <v>122.856667222</v>
      </c>
      <c r="W1245">
        <v>126.710559213</v>
      </c>
      <c r="X1245">
        <v>118.469498122</v>
      </c>
      <c r="Y1245"/>
      <c r="Z1245">
        <v>150.37493751</v>
      </c>
      <c r="AA1245"/>
      <c r="AB1245">
        <v>127.306791569</v>
      </c>
      <c r="AC1245">
        <v>106.691109074</v>
      </c>
      <c r="AD1245">
        <v>99.691692359000001</v>
      </c>
      <c r="AE1245">
        <v>116.6</v>
      </c>
      <c r="AF1245">
        <v>93.992167319000004</v>
      </c>
      <c r="AG1245">
        <v>121.6</v>
      </c>
      <c r="AH1245"/>
      <c r="AI1245">
        <v>104.791267394</v>
      </c>
      <c r="AJ1245">
        <v>110.89992242</v>
      </c>
      <c r="AK1245"/>
      <c r="AL1245">
        <v>107.74671218500001</v>
      </c>
      <c r="AM1245">
        <v>151</v>
      </c>
      <c r="AN1245">
        <v>100.99915833999999</v>
      </c>
      <c r="AO1245"/>
      <c r="AP1245">
        <v>106.9</v>
      </c>
      <c r="AQ1245">
        <v>135.11125927200001</v>
      </c>
      <c r="AR1245">
        <v>115.790350804</v>
      </c>
      <c r="AS1245">
        <v>142.288142655</v>
      </c>
      <c r="AT1245">
        <v>103.491385857</v>
      </c>
      <c r="AU1245"/>
    </row>
    <row r="1246" spans="1:47" x14ac:dyDescent="0.35">
      <c r="A1246" s="84">
        <v>44805</v>
      </c>
      <c r="B1246">
        <v>127.4</v>
      </c>
      <c r="C1246">
        <v>130.78910090799999</v>
      </c>
      <c r="D1246">
        <v>94.066325351000003</v>
      </c>
      <c r="E1246">
        <v>109.633242284</v>
      </c>
      <c r="F1246">
        <v>137.6</v>
      </c>
      <c r="G1246"/>
      <c r="H1246">
        <v>98.863277675000006</v>
      </c>
      <c r="I1246"/>
      <c r="J1246">
        <v>115.880686552</v>
      </c>
      <c r="K1246">
        <v>96.908075672999999</v>
      </c>
      <c r="L1246">
        <v>134.30000000000001</v>
      </c>
      <c r="M1246">
        <v>106.691109074</v>
      </c>
      <c r="N1246">
        <v>106.16408847</v>
      </c>
      <c r="O1246">
        <v>118.809900825</v>
      </c>
      <c r="P1246"/>
      <c r="Q1246">
        <v>118.509875823</v>
      </c>
      <c r="R1246">
        <v>98.499179174000005</v>
      </c>
      <c r="S1246">
        <v>102.459928168</v>
      </c>
      <c r="T1246">
        <v>108.772550407</v>
      </c>
      <c r="U1246"/>
      <c r="V1246">
        <v>116.763775595</v>
      </c>
      <c r="W1246">
        <v>128.61071756000001</v>
      </c>
      <c r="X1246">
        <v>121.359598709</v>
      </c>
      <c r="Y1246"/>
      <c r="Z1246">
        <v>160.67322113</v>
      </c>
      <c r="AA1246"/>
      <c r="AB1246">
        <v>127.306791569</v>
      </c>
      <c r="AC1246">
        <v>104.891259062</v>
      </c>
      <c r="AD1246">
        <v>98.391800683</v>
      </c>
      <c r="AE1246">
        <v>114.3</v>
      </c>
      <c r="AF1246">
        <v>95.992000666999999</v>
      </c>
      <c r="AG1246">
        <v>120.3</v>
      </c>
      <c r="AH1246"/>
      <c r="AI1246">
        <v>106.791100742</v>
      </c>
      <c r="AJ1246">
        <v>108.339798293</v>
      </c>
      <c r="AK1246"/>
      <c r="AL1246">
        <v>107.65032604300001</v>
      </c>
      <c r="AM1246">
        <v>151.4</v>
      </c>
      <c r="AN1246">
        <v>98.959175340000002</v>
      </c>
      <c r="AO1246"/>
      <c r="AP1246">
        <v>106.1</v>
      </c>
      <c r="AQ1246">
        <v>131.010917576</v>
      </c>
      <c r="AR1246">
        <v>118.290142488</v>
      </c>
      <c r="AS1246">
        <v>139.988334305</v>
      </c>
      <c r="AT1246">
        <v>103.69396658799999</v>
      </c>
      <c r="AU1246"/>
    </row>
    <row r="1247" spans="1:47" x14ac:dyDescent="0.35">
      <c r="A1247" s="84">
        <v>44835</v>
      </c>
      <c r="B1247">
        <v>127.7</v>
      </c>
      <c r="C1247">
        <v>128.48929255900001</v>
      </c>
      <c r="D1247">
        <v>94.331373521000003</v>
      </c>
      <c r="E1247">
        <v>108.288098366</v>
      </c>
      <c r="F1247">
        <v>131.69999999999999</v>
      </c>
      <c r="G1247"/>
      <c r="H1247">
        <v>99.423679500000006</v>
      </c>
      <c r="I1247"/>
      <c r="J1247">
        <v>111.78136977200001</v>
      </c>
      <c r="K1247">
        <v>96.408034002999997</v>
      </c>
      <c r="L1247">
        <v>129.5</v>
      </c>
      <c r="M1247">
        <v>104.59128406000001</v>
      </c>
      <c r="N1247">
        <v>105.810088175</v>
      </c>
      <c r="O1247">
        <v>117.60980081700001</v>
      </c>
      <c r="P1247"/>
      <c r="Q1247">
        <v>115.809650804</v>
      </c>
      <c r="R1247">
        <v>96.109199090000004</v>
      </c>
      <c r="S1247">
        <v>101.557299945</v>
      </c>
      <c r="T1247">
        <v>108.98478953</v>
      </c>
      <c r="U1247"/>
      <c r="V1247">
        <v>117.263192942</v>
      </c>
      <c r="W1247">
        <v>123.91032586</v>
      </c>
      <c r="X1247">
        <v>116.170937732</v>
      </c>
      <c r="Y1247"/>
      <c r="Z1247">
        <v>143.77603732700001</v>
      </c>
      <c r="AA1247"/>
      <c r="AB1247">
        <v>120.56206089</v>
      </c>
      <c r="AC1247">
        <v>103.791350721</v>
      </c>
      <c r="AD1247">
        <v>95.292058995000005</v>
      </c>
      <c r="AE1247">
        <v>110.4</v>
      </c>
      <c r="AF1247">
        <v>91.592367303000003</v>
      </c>
      <c r="AG1247">
        <v>120.2</v>
      </c>
      <c r="AH1247"/>
      <c r="AI1247">
        <v>105.191234064</v>
      </c>
      <c r="AJ1247">
        <v>106.82699767299999</v>
      </c>
      <c r="AK1247"/>
      <c r="AL1247">
        <v>106.50548375699999</v>
      </c>
      <c r="AM1247">
        <v>150.80000000000001</v>
      </c>
      <c r="AN1247">
        <v>97.109190756999993</v>
      </c>
      <c r="AO1247"/>
      <c r="AP1247">
        <v>107.5</v>
      </c>
      <c r="AQ1247">
        <v>123.41028419</v>
      </c>
      <c r="AR1247">
        <v>116.59028414300001</v>
      </c>
      <c r="AS1247">
        <v>143.288059328</v>
      </c>
      <c r="AT1247">
        <v>103.71250922</v>
      </c>
      <c r="AU1247"/>
    </row>
    <row r="1248" spans="1:47" x14ac:dyDescent="0.35">
      <c r="A1248" s="84">
        <v>44866</v>
      </c>
      <c r="B1248">
        <v>128.6</v>
      </c>
      <c r="C1248">
        <v>129.78918423499999</v>
      </c>
      <c r="D1248">
        <v>94.240451418000006</v>
      </c>
      <c r="E1248">
        <v>108.445406366</v>
      </c>
      <c r="F1248">
        <v>128.4</v>
      </c>
      <c r="G1248"/>
      <c r="H1248">
        <v>97.152144203999995</v>
      </c>
      <c r="I1248"/>
      <c r="J1248">
        <v>115.180803199</v>
      </c>
      <c r="K1248">
        <v>97.108092341000003</v>
      </c>
      <c r="L1248">
        <v>132.9</v>
      </c>
      <c r="M1248">
        <v>106.09115907</v>
      </c>
      <c r="N1248">
        <v>105.18408765300001</v>
      </c>
      <c r="O1248">
        <v>113.109425785</v>
      </c>
      <c r="P1248"/>
      <c r="Q1248">
        <v>114.409534128</v>
      </c>
      <c r="R1248">
        <v>97.929183922999997</v>
      </c>
      <c r="S1248">
        <v>101.610315261</v>
      </c>
      <c r="T1248">
        <v>109.090909091</v>
      </c>
      <c r="U1248"/>
      <c r="V1248">
        <v>118.561678042</v>
      </c>
      <c r="W1248">
        <v>123.110259188</v>
      </c>
      <c r="X1248">
        <v>125.539084579</v>
      </c>
      <c r="Y1248"/>
      <c r="Z1248">
        <v>159.07348775200001</v>
      </c>
      <c r="AA1248"/>
      <c r="AB1248">
        <v>125.05854800900001</v>
      </c>
      <c r="AC1248">
        <v>103.691359053</v>
      </c>
      <c r="AD1248">
        <v>95.992000666999999</v>
      </c>
      <c r="AE1248">
        <v>111.1</v>
      </c>
      <c r="AF1248">
        <v>95.092075660000006</v>
      </c>
      <c r="AG1248">
        <v>123.5</v>
      </c>
      <c r="AH1248"/>
      <c r="AI1248">
        <v>103.991334055</v>
      </c>
      <c r="AJ1248">
        <v>106.24515128</v>
      </c>
      <c r="AK1248"/>
      <c r="AL1248">
        <v>106.609051947</v>
      </c>
      <c r="AM1248">
        <v>152.9</v>
      </c>
      <c r="AN1248">
        <v>100.619161507</v>
      </c>
      <c r="AO1248"/>
      <c r="AP1248">
        <v>106.3</v>
      </c>
      <c r="AQ1248">
        <v>130.81090090800001</v>
      </c>
      <c r="AR1248">
        <v>112.890592451</v>
      </c>
      <c r="AS1248">
        <v>141.888175985</v>
      </c>
      <c r="AT1248">
        <v>103.109526632</v>
      </c>
      <c r="AU1248"/>
    </row>
    <row r="1249" spans="1:47" x14ac:dyDescent="0.35">
      <c r="A1249" s="84">
        <v>44896</v>
      </c>
      <c r="B1249">
        <v>121.8</v>
      </c>
      <c r="C1249">
        <v>125.68952587299999</v>
      </c>
      <c r="D1249">
        <v>94.262152490999995</v>
      </c>
      <c r="E1249">
        <v>106.994587856</v>
      </c>
      <c r="F1249">
        <v>136.30000000000001</v>
      </c>
      <c r="G1249"/>
      <c r="H1249">
        <v>99.411561680999995</v>
      </c>
      <c r="I1249"/>
      <c r="J1249">
        <v>115.480753208</v>
      </c>
      <c r="K1249">
        <v>95.107925660000006</v>
      </c>
      <c r="L1249">
        <v>150.80000000000001</v>
      </c>
      <c r="M1249">
        <v>104.891259062</v>
      </c>
      <c r="N1249">
        <v>105.98708832299999</v>
      </c>
      <c r="O1249">
        <v>115.40961746799999</v>
      </c>
      <c r="P1249"/>
      <c r="Q1249"/>
      <c r="R1249">
        <v>99.419171507000001</v>
      </c>
      <c r="S1249">
        <v>100.985653856</v>
      </c>
      <c r="T1249">
        <v>109.409267775</v>
      </c>
      <c r="U1249"/>
      <c r="V1249">
        <v>118.561678042</v>
      </c>
      <c r="W1249">
        <v>127.810650888</v>
      </c>
      <c r="X1249">
        <v>123.883462216</v>
      </c>
      <c r="Y1249"/>
      <c r="Z1249">
        <v>145.47575404099999</v>
      </c>
      <c r="AA1249"/>
      <c r="AB1249">
        <v>125.05854800900001</v>
      </c>
      <c r="AC1249">
        <v>105.391217399</v>
      </c>
      <c r="AD1249">
        <v>95.992000666999999</v>
      </c>
      <c r="AE1249">
        <v>107.9</v>
      </c>
      <c r="AF1249">
        <v>90.192483960000004</v>
      </c>
      <c r="AG1249">
        <v>120.1</v>
      </c>
      <c r="AH1249"/>
      <c r="AI1249">
        <v>106.291142405</v>
      </c>
      <c r="AJ1249">
        <v>106.12878200199999</v>
      </c>
      <c r="AK1249"/>
      <c r="AL1249">
        <v>106.252730908</v>
      </c>
      <c r="AM1249">
        <v>154.4</v>
      </c>
      <c r="AN1249">
        <v>104.26913109100001</v>
      </c>
      <c r="AO1249"/>
      <c r="AP1249">
        <v>105.5</v>
      </c>
      <c r="AQ1249">
        <v>133.01108425699999</v>
      </c>
      <c r="AR1249">
        <v>113.390550787</v>
      </c>
      <c r="AS1249">
        <v>144.18798433500001</v>
      </c>
      <c r="AT1249">
        <v>102.059438555</v>
      </c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>
        <v>99.787724956999995</v>
      </c>
      <c r="I1250"/>
      <c r="J1250"/>
      <c r="K1250"/>
      <c r="L1250"/>
      <c r="M1250"/>
      <c r="N1250"/>
      <c r="O1250"/>
      <c r="P1250"/>
      <c r="Q1250"/>
      <c r="R1250">
        <v>97.48918759</v>
      </c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>
        <v>116.2</v>
      </c>
      <c r="AH1250"/>
      <c r="AI1250"/>
      <c r="AJ1250"/>
      <c r="AK1250"/>
      <c r="AL1250"/>
      <c r="AM1250">
        <v>151.4</v>
      </c>
      <c r="AN1250">
        <v>101.529153924</v>
      </c>
      <c r="AO1250"/>
      <c r="AP1250"/>
      <c r="AQ1250"/>
      <c r="AR1250"/>
      <c r="AS1250"/>
      <c r="AT1250">
        <v>102.08611218</v>
      </c>
      <c r="AU1250"/>
    </row>
    <row r="1251" spans="1:47" x14ac:dyDescent="0.35">
      <c r="A1251" s="84">
        <v>44958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</row>
    <row r="1252" spans="1:47" x14ac:dyDescent="0.35">
      <c r="A1252" s="84">
        <v>44986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</row>
    <row r="1253" spans="1:47" x14ac:dyDescent="0.35">
      <c r="A1253" s="84">
        <v>45017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</row>
    <row r="1254" spans="1:47" x14ac:dyDescent="0.35">
      <c r="A1254" s="84">
        <v>45047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</row>
    <row r="1255" spans="1:47" x14ac:dyDescent="0.35">
      <c r="A1255" s="84">
        <v>45078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</row>
    <row r="1256" spans="1:47" x14ac:dyDescent="0.35">
      <c r="A1256" s="84">
        <v>45108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</row>
    <row r="1257" spans="1:47" x14ac:dyDescent="0.35">
      <c r="A1257" s="84">
        <v>45139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</row>
    <row r="1258" spans="1:47" x14ac:dyDescent="0.35">
      <c r="A1258" s="84">
        <v>45170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</row>
    <row r="1259" spans="1:47" x14ac:dyDescent="0.35">
      <c r="A1259" s="84">
        <v>45200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</row>
    <row r="1260" spans="1:47" x14ac:dyDescent="0.35">
      <c r="A1260" s="84">
        <v>45231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</row>
    <row r="1261" spans="1:47" x14ac:dyDescent="0.35">
      <c r="A1261" s="84">
        <v>45261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</row>
    <row r="1262" spans="1:47" x14ac:dyDescent="0.35">
      <c r="A1262" s="84">
        <v>45292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50" zoomScaleNormal="15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537</v>
      </c>
      <c r="B1" t="s">
        <v>529</v>
      </c>
      <c r="C1" t="s">
        <v>530</v>
      </c>
      <c r="D1" t="s">
        <v>523</v>
      </c>
    </row>
    <row r="2" spans="1:4" x14ac:dyDescent="0.35">
      <c r="A2" t="s">
        <v>432</v>
      </c>
      <c r="B2">
        <v>23315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505</v>
      </c>
      <c r="B4">
        <v>14563</v>
      </c>
    </row>
    <row r="5" spans="1:4" x14ac:dyDescent="0.35">
      <c r="A5" t="s">
        <v>231</v>
      </c>
      <c r="B5">
        <v>4941</v>
      </c>
      <c r="C5">
        <v>25.276723745751099</v>
      </c>
      <c r="D5" t="s">
        <v>230</v>
      </c>
    </row>
    <row r="6" spans="1:4" x14ac:dyDescent="0.35">
      <c r="A6" t="s">
        <v>127</v>
      </c>
      <c r="B6">
        <v>4260</v>
      </c>
      <c r="C6">
        <v>23.290317206913301</v>
      </c>
      <c r="D6" t="s">
        <v>126</v>
      </c>
    </row>
    <row r="7" spans="1:4" x14ac:dyDescent="0.35">
      <c r="A7" t="s">
        <v>211</v>
      </c>
      <c r="B7">
        <v>3176</v>
      </c>
      <c r="C7">
        <v>31.184277214324201</v>
      </c>
      <c r="D7" t="s">
        <v>210</v>
      </c>
    </row>
    <row r="8" spans="1:4" x14ac:dyDescent="0.35">
      <c r="A8" t="s">
        <v>177</v>
      </c>
      <c r="B8">
        <v>3131</v>
      </c>
      <c r="C8">
        <v>18.0920756440749</v>
      </c>
      <c r="D8" t="s">
        <v>176</v>
      </c>
    </row>
    <row r="9" spans="1:4" x14ac:dyDescent="0.35">
      <c r="A9" t="s">
        <v>159</v>
      </c>
      <c r="B9">
        <v>2958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2108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1988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531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534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1553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1427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1273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1013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819</v>
      </c>
    </row>
    <row r="22" spans="1:4" x14ac:dyDescent="0.35">
      <c r="A22" t="s">
        <v>91</v>
      </c>
      <c r="B22">
        <v>801</v>
      </c>
    </row>
    <row r="23" spans="1:4" x14ac:dyDescent="0.35">
      <c r="A23" t="s">
        <v>517</v>
      </c>
      <c r="B23">
        <v>775</v>
      </c>
    </row>
    <row r="24" spans="1:4" x14ac:dyDescent="0.35">
      <c r="A24" t="s">
        <v>347</v>
      </c>
      <c r="B24">
        <v>679</v>
      </c>
    </row>
    <row r="25" spans="1:4" x14ac:dyDescent="0.35">
      <c r="A25" t="s">
        <v>391</v>
      </c>
      <c r="B25">
        <v>636</v>
      </c>
    </row>
    <row r="26" spans="1:4" x14ac:dyDescent="0.35">
      <c r="A26" t="s">
        <v>55</v>
      </c>
      <c r="B26">
        <v>594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504</v>
      </c>
    </row>
    <row r="29" spans="1:4" x14ac:dyDescent="0.35">
      <c r="A29" t="s">
        <v>223</v>
      </c>
      <c r="B29">
        <v>489</v>
      </c>
    </row>
    <row r="30" spans="1:4" x14ac:dyDescent="0.35">
      <c r="A30" t="s">
        <v>38</v>
      </c>
      <c r="B30">
        <v>487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480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419</v>
      </c>
    </row>
    <row r="35" spans="1:2" x14ac:dyDescent="0.35">
      <c r="A35" t="s">
        <v>61</v>
      </c>
      <c r="B35">
        <v>416</v>
      </c>
    </row>
    <row r="36" spans="1:2" x14ac:dyDescent="0.35">
      <c r="A36" t="s">
        <v>36</v>
      </c>
      <c r="B36">
        <v>415</v>
      </c>
    </row>
    <row r="37" spans="1:2" x14ac:dyDescent="0.35">
      <c r="A37" t="s">
        <v>141</v>
      </c>
      <c r="B37">
        <v>404</v>
      </c>
    </row>
    <row r="38" spans="1:2" x14ac:dyDescent="0.35">
      <c r="A38" t="s">
        <v>133</v>
      </c>
      <c r="B38">
        <v>398</v>
      </c>
    </row>
    <row r="39" spans="1:2" x14ac:dyDescent="0.35">
      <c r="A39" t="s">
        <v>371</v>
      </c>
      <c r="B39">
        <v>397</v>
      </c>
    </row>
    <row r="40" spans="1:2" x14ac:dyDescent="0.35">
      <c r="A40" t="s">
        <v>341</v>
      </c>
      <c r="B40">
        <v>394</v>
      </c>
    </row>
    <row r="41" spans="1:2" x14ac:dyDescent="0.35">
      <c r="A41" t="s">
        <v>301</v>
      </c>
      <c r="B41">
        <v>373</v>
      </c>
    </row>
    <row r="42" spans="1:2" x14ac:dyDescent="0.35">
      <c r="A42" t="s">
        <v>201</v>
      </c>
      <c r="B42">
        <v>368</v>
      </c>
    </row>
    <row r="43" spans="1:2" x14ac:dyDescent="0.35">
      <c r="A43" t="s">
        <v>476</v>
      </c>
      <c r="B43">
        <v>366</v>
      </c>
    </row>
    <row r="44" spans="1:2" x14ac:dyDescent="0.35">
      <c r="A44" t="s">
        <v>333</v>
      </c>
      <c r="B44">
        <v>348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297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254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215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197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163</v>
      </c>
    </row>
    <row r="61" spans="1:2" x14ac:dyDescent="0.35">
      <c r="A61" t="s">
        <v>269</v>
      </c>
      <c r="B61">
        <v>143</v>
      </c>
    </row>
    <row r="62" spans="1:2" x14ac:dyDescent="0.35">
      <c r="A62" t="s">
        <v>516</v>
      </c>
      <c r="B62">
        <v>115</v>
      </c>
    </row>
    <row r="63" spans="1:2" x14ac:dyDescent="0.35">
      <c r="A63" t="s">
        <v>470</v>
      </c>
      <c r="B63">
        <v>112</v>
      </c>
    </row>
    <row r="64" spans="1:2" x14ac:dyDescent="0.35">
      <c r="A64" t="s">
        <v>149</v>
      </c>
      <c r="B64">
        <v>111</v>
      </c>
    </row>
    <row r="65" spans="1:2" x14ac:dyDescent="0.35">
      <c r="A65" t="s">
        <v>233</v>
      </c>
      <c r="B65">
        <v>110</v>
      </c>
    </row>
    <row r="66" spans="1:2" x14ac:dyDescent="0.35">
      <c r="A66" t="s">
        <v>349</v>
      </c>
      <c r="B66">
        <v>107</v>
      </c>
    </row>
    <row r="67" spans="1:2" x14ac:dyDescent="0.35">
      <c r="A67" t="s">
        <v>121</v>
      </c>
      <c r="B67">
        <v>107</v>
      </c>
    </row>
    <row r="68" spans="1:2" x14ac:dyDescent="0.35">
      <c r="A68" t="s">
        <v>139</v>
      </c>
      <c r="B68">
        <v>106</v>
      </c>
    </row>
    <row r="69" spans="1:2" x14ac:dyDescent="0.35">
      <c r="A69" t="s">
        <v>247</v>
      </c>
      <c r="B69">
        <v>106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261</v>
      </c>
      <c r="B71">
        <v>89</v>
      </c>
    </row>
    <row r="72" spans="1:2" x14ac:dyDescent="0.35">
      <c r="A72" t="s">
        <v>329</v>
      </c>
      <c r="B72">
        <v>88</v>
      </c>
    </row>
    <row r="73" spans="1:2" x14ac:dyDescent="0.35">
      <c r="A73" t="s">
        <v>265</v>
      </c>
      <c r="B73">
        <v>86</v>
      </c>
    </row>
    <row r="74" spans="1:2" x14ac:dyDescent="0.35">
      <c r="A74" t="s">
        <v>195</v>
      </c>
      <c r="B74">
        <v>86</v>
      </c>
    </row>
    <row r="75" spans="1:2" x14ac:dyDescent="0.35">
      <c r="A75" t="s">
        <v>63</v>
      </c>
      <c r="B75">
        <v>84</v>
      </c>
    </row>
    <row r="76" spans="1:2" x14ac:dyDescent="0.35">
      <c r="A76" t="s">
        <v>179</v>
      </c>
      <c r="B76">
        <v>78</v>
      </c>
    </row>
    <row r="77" spans="1:2" x14ac:dyDescent="0.35">
      <c r="A77" t="s">
        <v>509</v>
      </c>
      <c r="B77">
        <v>70</v>
      </c>
    </row>
    <row r="78" spans="1:2" x14ac:dyDescent="0.35">
      <c r="A78" t="s">
        <v>167</v>
      </c>
      <c r="B78">
        <v>69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538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21</v>
      </c>
      <c r="B82">
        <v>67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515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498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229</v>
      </c>
      <c r="B94">
        <v>46</v>
      </c>
    </row>
    <row r="95" spans="1:2" x14ac:dyDescent="0.35">
      <c r="A95" t="s">
        <v>99</v>
      </c>
      <c r="B95">
        <v>45</v>
      </c>
    </row>
    <row r="96" spans="1:2" x14ac:dyDescent="0.35">
      <c r="A96" t="s">
        <v>539</v>
      </c>
      <c r="B96">
        <v>45</v>
      </c>
    </row>
    <row r="97" spans="1:2" x14ac:dyDescent="0.35">
      <c r="A97" t="s">
        <v>255</v>
      </c>
      <c r="B97">
        <v>43</v>
      </c>
    </row>
    <row r="98" spans="1:2" x14ac:dyDescent="0.35">
      <c r="A98" t="s">
        <v>540</v>
      </c>
      <c r="B98">
        <v>41</v>
      </c>
    </row>
    <row r="99" spans="1:2" x14ac:dyDescent="0.35">
      <c r="A99" t="s">
        <v>452</v>
      </c>
      <c r="B99">
        <v>40</v>
      </c>
    </row>
    <row r="100" spans="1:2" x14ac:dyDescent="0.35">
      <c r="A100" t="s">
        <v>353</v>
      </c>
      <c r="B100">
        <v>40</v>
      </c>
    </row>
    <row r="101" spans="1:2" x14ac:dyDescent="0.35">
      <c r="A101" t="s">
        <v>73</v>
      </c>
      <c r="B101">
        <v>40</v>
      </c>
    </row>
    <row r="102" spans="1:2" x14ac:dyDescent="0.35">
      <c r="A102" t="s">
        <v>65</v>
      </c>
      <c r="B102">
        <v>39</v>
      </c>
    </row>
    <row r="103" spans="1:2" x14ac:dyDescent="0.35">
      <c r="A103" t="s">
        <v>442</v>
      </c>
      <c r="B103">
        <v>37</v>
      </c>
    </row>
    <row r="104" spans="1:2" x14ac:dyDescent="0.35">
      <c r="A104" t="s">
        <v>321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488</v>
      </c>
      <c r="B111">
        <v>28</v>
      </c>
    </row>
    <row r="112" spans="1:2" x14ac:dyDescent="0.35">
      <c r="A112" t="s">
        <v>345</v>
      </c>
      <c r="B112">
        <v>27</v>
      </c>
    </row>
    <row r="113" spans="1:2" x14ac:dyDescent="0.35">
      <c r="A113" t="s">
        <v>235</v>
      </c>
      <c r="B113">
        <v>27</v>
      </c>
    </row>
    <row r="114" spans="1:2" x14ac:dyDescent="0.35">
      <c r="A114" t="s">
        <v>221</v>
      </c>
      <c r="B114">
        <v>26</v>
      </c>
    </row>
    <row r="115" spans="1:2" x14ac:dyDescent="0.35">
      <c r="A115" t="s">
        <v>541</v>
      </c>
      <c r="B115">
        <v>24</v>
      </c>
    </row>
    <row r="116" spans="1:2" x14ac:dyDescent="0.35">
      <c r="A116" t="s">
        <v>542</v>
      </c>
      <c r="B116">
        <v>23</v>
      </c>
    </row>
    <row r="117" spans="1:2" x14ac:dyDescent="0.35">
      <c r="A117" t="s">
        <v>251</v>
      </c>
      <c r="B117">
        <v>23</v>
      </c>
    </row>
    <row r="118" spans="1:2" x14ac:dyDescent="0.35">
      <c r="A118" t="s">
        <v>486</v>
      </c>
      <c r="B118">
        <v>22</v>
      </c>
    </row>
    <row r="119" spans="1:2" x14ac:dyDescent="0.35">
      <c r="A119" t="s">
        <v>482</v>
      </c>
      <c r="B119">
        <v>21</v>
      </c>
    </row>
    <row r="120" spans="1:2" x14ac:dyDescent="0.35">
      <c r="A120" t="s">
        <v>205</v>
      </c>
      <c r="B120">
        <v>21</v>
      </c>
    </row>
    <row r="121" spans="1:2" x14ac:dyDescent="0.35">
      <c r="A121" t="s">
        <v>175</v>
      </c>
      <c r="B121">
        <v>20</v>
      </c>
    </row>
    <row r="122" spans="1:2" x14ac:dyDescent="0.35">
      <c r="A122" t="s">
        <v>59</v>
      </c>
      <c r="B122">
        <v>20</v>
      </c>
    </row>
    <row r="123" spans="1:2" x14ac:dyDescent="0.35">
      <c r="A123" t="s">
        <v>444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249</v>
      </c>
      <c r="B125">
        <v>19</v>
      </c>
    </row>
    <row r="126" spans="1:2" x14ac:dyDescent="0.35">
      <c r="A126" t="s">
        <v>514</v>
      </c>
      <c r="B126">
        <v>18</v>
      </c>
    </row>
    <row r="127" spans="1:2" x14ac:dyDescent="0.35">
      <c r="A127" t="s">
        <v>83</v>
      </c>
      <c r="B127">
        <v>18</v>
      </c>
    </row>
    <row r="128" spans="1:2" x14ac:dyDescent="0.35">
      <c r="A128" t="s">
        <v>27</v>
      </c>
      <c r="B128">
        <v>18</v>
      </c>
    </row>
    <row r="129" spans="1:2" x14ac:dyDescent="0.35">
      <c r="A129" t="s">
        <v>57</v>
      </c>
      <c r="B129">
        <v>17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291</v>
      </c>
      <c r="B131">
        <v>16</v>
      </c>
    </row>
    <row r="132" spans="1:2" x14ac:dyDescent="0.35">
      <c r="A132" t="s">
        <v>183</v>
      </c>
      <c r="B132">
        <v>16</v>
      </c>
    </row>
    <row r="133" spans="1:2" x14ac:dyDescent="0.35">
      <c r="A133" t="s">
        <v>13</v>
      </c>
      <c r="B133">
        <v>15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227</v>
      </c>
      <c r="B136">
        <v>15</v>
      </c>
    </row>
    <row r="137" spans="1:2" x14ac:dyDescent="0.35">
      <c r="A137" t="s">
        <v>454</v>
      </c>
      <c r="B137">
        <v>14</v>
      </c>
    </row>
    <row r="138" spans="1:2" x14ac:dyDescent="0.35">
      <c r="A138" t="s">
        <v>169</v>
      </c>
      <c r="B138">
        <v>14</v>
      </c>
    </row>
    <row r="139" spans="1:2" x14ac:dyDescent="0.35">
      <c r="A139" t="s">
        <v>273</v>
      </c>
      <c r="B139">
        <v>14</v>
      </c>
    </row>
    <row r="140" spans="1:2" x14ac:dyDescent="0.35">
      <c r="A140" t="s">
        <v>311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543</v>
      </c>
      <c r="B142">
        <v>14</v>
      </c>
    </row>
    <row r="143" spans="1:2" x14ac:dyDescent="0.35">
      <c r="A143" t="s">
        <v>544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297</v>
      </c>
      <c r="B145">
        <v>12</v>
      </c>
    </row>
    <row r="146" spans="1:2" x14ac:dyDescent="0.35">
      <c r="A146" t="s">
        <v>303</v>
      </c>
      <c r="B146">
        <v>12</v>
      </c>
    </row>
    <row r="147" spans="1:2" x14ac:dyDescent="0.35">
      <c r="A147" t="s">
        <v>401</v>
      </c>
      <c r="B147">
        <v>12</v>
      </c>
    </row>
    <row r="148" spans="1:2" x14ac:dyDescent="0.35">
      <c r="A148" t="s">
        <v>189</v>
      </c>
      <c r="B148">
        <v>12</v>
      </c>
    </row>
    <row r="149" spans="1:2" x14ac:dyDescent="0.35">
      <c r="A149" t="s">
        <v>67</v>
      </c>
      <c r="B149">
        <v>11</v>
      </c>
    </row>
    <row r="150" spans="1:2" x14ac:dyDescent="0.35">
      <c r="A150" t="s">
        <v>361</v>
      </c>
      <c r="B150">
        <v>11</v>
      </c>
    </row>
    <row r="151" spans="1:2" x14ac:dyDescent="0.35">
      <c r="A151" t="s">
        <v>293</v>
      </c>
      <c r="B151">
        <v>10</v>
      </c>
    </row>
    <row r="152" spans="1:2" x14ac:dyDescent="0.35">
      <c r="A152" t="s">
        <v>271</v>
      </c>
      <c r="B152">
        <v>9</v>
      </c>
    </row>
    <row r="153" spans="1:2" x14ac:dyDescent="0.35">
      <c r="A153" t="s">
        <v>511</v>
      </c>
      <c r="B153">
        <v>9</v>
      </c>
    </row>
    <row r="154" spans="1:2" x14ac:dyDescent="0.35">
      <c r="A154" t="s">
        <v>510</v>
      </c>
      <c r="B154">
        <v>9</v>
      </c>
    </row>
    <row r="155" spans="1:2" x14ac:dyDescent="0.35">
      <c r="A155" t="s">
        <v>545</v>
      </c>
      <c r="B155">
        <v>9</v>
      </c>
    </row>
    <row r="156" spans="1:2" x14ac:dyDescent="0.35">
      <c r="A156" t="s">
        <v>518</v>
      </c>
      <c r="B156">
        <v>9</v>
      </c>
    </row>
    <row r="157" spans="1:2" x14ac:dyDescent="0.35">
      <c r="A157" t="s">
        <v>403</v>
      </c>
      <c r="B157">
        <v>8</v>
      </c>
    </row>
    <row r="158" spans="1:2" x14ac:dyDescent="0.35">
      <c r="A158" t="s">
        <v>385</v>
      </c>
      <c r="B158">
        <v>8</v>
      </c>
    </row>
    <row r="159" spans="1:2" x14ac:dyDescent="0.35">
      <c r="A159" t="s">
        <v>199</v>
      </c>
      <c r="B159">
        <v>8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512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393</v>
      </c>
      <c r="B164">
        <v>5</v>
      </c>
    </row>
    <row r="165" spans="1:2" x14ac:dyDescent="0.35">
      <c r="A165" t="s">
        <v>379</v>
      </c>
      <c r="B165">
        <v>4</v>
      </c>
    </row>
    <row r="166" spans="1:2" x14ac:dyDescent="0.35">
      <c r="A166" t="s">
        <v>253</v>
      </c>
      <c r="B166">
        <v>4</v>
      </c>
    </row>
    <row r="167" spans="1:2" x14ac:dyDescent="0.35">
      <c r="A167" t="s">
        <v>155</v>
      </c>
      <c r="B167">
        <v>4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81</v>
      </c>
      <c r="B171">
        <v>3</v>
      </c>
    </row>
    <row r="172" spans="1:2" x14ac:dyDescent="0.35">
      <c r="A172" t="s">
        <v>263</v>
      </c>
      <c r="B172">
        <v>3</v>
      </c>
    </row>
    <row r="173" spans="1:2" x14ac:dyDescent="0.35">
      <c r="A173" t="s">
        <v>389</v>
      </c>
      <c r="B173">
        <v>3</v>
      </c>
    </row>
    <row r="174" spans="1:2" x14ac:dyDescent="0.35">
      <c r="A174" t="s">
        <v>111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507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546</v>
      </c>
      <c r="B180">
        <v>1</v>
      </c>
    </row>
    <row r="181" spans="1:2" x14ac:dyDescent="0.35">
      <c r="A181" t="s">
        <v>547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0" tint="-0.34998626667073579"/>
  </sheetPr>
  <dimension ref="A1:C385"/>
  <sheetViews>
    <sheetView zoomScale="120" zoomScaleNormal="120" workbookViewId="0">
      <pane ySplit="1" topLeftCell="A369" activePane="bottomLeft" state="frozen"/>
      <selection activeCell="E366" sqref="E366"/>
      <selection pane="bottomLeft" activeCell="E366" sqref="E366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548</v>
      </c>
      <c r="B1" t="s">
        <v>549</v>
      </c>
      <c r="C1" t="s">
        <v>550</v>
      </c>
    </row>
    <row r="2" spans="1:3" x14ac:dyDescent="0.35">
      <c r="A2" s="84">
        <v>32963</v>
      </c>
      <c r="C2">
        <v>0.05</v>
      </c>
    </row>
    <row r="3" spans="1:3" x14ac:dyDescent="0.35">
      <c r="A3" s="84">
        <v>32993</v>
      </c>
      <c r="C3">
        <v>8.0000000000000002E-3</v>
      </c>
    </row>
    <row r="4" spans="1:3" x14ac:dyDescent="0.35">
      <c r="A4" s="84">
        <v>33024</v>
      </c>
      <c r="C4">
        <v>1.7000000000000001E-2</v>
      </c>
    </row>
    <row r="5" spans="1:3" x14ac:dyDescent="0.35">
      <c r="A5" s="84">
        <v>33054</v>
      </c>
      <c r="C5">
        <v>3.3000000000000002E-2</v>
      </c>
    </row>
    <row r="6" spans="1:3" x14ac:dyDescent="0.35">
      <c r="A6" s="84">
        <v>33085</v>
      </c>
      <c r="C6">
        <v>0.05</v>
      </c>
    </row>
    <row r="7" spans="1:3" x14ac:dyDescent="0.35">
      <c r="A7" s="84">
        <v>33116</v>
      </c>
      <c r="C7">
        <v>2.5000000000000001E-2</v>
      </c>
    </row>
    <row r="8" spans="1:3" x14ac:dyDescent="0.35">
      <c r="A8" s="84">
        <v>33146</v>
      </c>
      <c r="C8">
        <v>4.2000000000000003E-2</v>
      </c>
    </row>
    <row r="9" spans="1:3" x14ac:dyDescent="0.35">
      <c r="A9" s="84">
        <v>33177</v>
      </c>
      <c r="C9">
        <v>6.7000000000000004E-2</v>
      </c>
    </row>
    <row r="10" spans="1:3" x14ac:dyDescent="0.35">
      <c r="A10" s="84">
        <v>33207</v>
      </c>
      <c r="C10">
        <v>0.109</v>
      </c>
    </row>
    <row r="11" spans="1:3" x14ac:dyDescent="0.35">
      <c r="A11" s="84">
        <v>33238</v>
      </c>
      <c r="C11">
        <v>0.126</v>
      </c>
    </row>
    <row r="12" spans="1:3" x14ac:dyDescent="0.35">
      <c r="A12" s="84">
        <v>33269</v>
      </c>
      <c r="C12">
        <v>0.126</v>
      </c>
    </row>
    <row r="13" spans="1:3" x14ac:dyDescent="0.35">
      <c r="A13" s="84">
        <v>33297</v>
      </c>
      <c r="C13">
        <v>0.23499999999999999</v>
      </c>
    </row>
    <row r="14" spans="1:3" x14ac:dyDescent="0.35">
      <c r="A14" s="84">
        <v>33328</v>
      </c>
      <c r="C14">
        <v>9.1999999999999998E-2</v>
      </c>
    </row>
    <row r="15" spans="1:3" x14ac:dyDescent="0.35">
      <c r="A15" s="84">
        <v>33358</v>
      </c>
      <c r="C15">
        <v>0.109</v>
      </c>
    </row>
    <row r="16" spans="1:3" x14ac:dyDescent="0.35">
      <c r="A16" s="84">
        <v>33389</v>
      </c>
      <c r="C16">
        <v>0.109</v>
      </c>
    </row>
    <row r="17" spans="1:3" x14ac:dyDescent="0.35">
      <c r="A17" s="84">
        <v>33419</v>
      </c>
      <c r="C17">
        <v>0.109</v>
      </c>
    </row>
    <row r="18" spans="1:3" x14ac:dyDescent="0.35">
      <c r="A18" s="84">
        <v>33450</v>
      </c>
      <c r="C18">
        <v>9.1999999999999998E-2</v>
      </c>
    </row>
    <row r="19" spans="1:3" x14ac:dyDescent="0.35">
      <c r="A19" s="84">
        <v>33481</v>
      </c>
      <c r="C19">
        <v>0.109</v>
      </c>
    </row>
    <row r="20" spans="1:3" x14ac:dyDescent="0.35">
      <c r="A20" s="84">
        <v>33511</v>
      </c>
      <c r="C20">
        <v>0.11799999999999999</v>
      </c>
    </row>
    <row r="21" spans="1:3" x14ac:dyDescent="0.35">
      <c r="A21" s="84">
        <v>33542</v>
      </c>
      <c r="C21">
        <v>0.126</v>
      </c>
    </row>
    <row r="22" spans="1:3" x14ac:dyDescent="0.35">
      <c r="A22" s="84">
        <v>33572</v>
      </c>
      <c r="C22">
        <v>0.11799999999999999</v>
      </c>
    </row>
    <row r="23" spans="1:3" x14ac:dyDescent="0.35">
      <c r="A23" s="84">
        <v>33603</v>
      </c>
      <c r="C23">
        <v>7.5999999999999998E-2</v>
      </c>
    </row>
    <row r="24" spans="1:3" x14ac:dyDescent="0.35">
      <c r="A24" s="84">
        <v>33634</v>
      </c>
      <c r="C24">
        <v>0.05</v>
      </c>
    </row>
    <row r="25" spans="1:3" x14ac:dyDescent="0.35">
      <c r="A25" s="84">
        <v>33663</v>
      </c>
      <c r="C25">
        <v>0.109</v>
      </c>
    </row>
    <row r="26" spans="1:3" x14ac:dyDescent="0.35">
      <c r="A26" s="84">
        <v>33694</v>
      </c>
      <c r="C26">
        <v>0.185</v>
      </c>
    </row>
    <row r="27" spans="1:3" x14ac:dyDescent="0.35">
      <c r="A27" s="84">
        <v>33724</v>
      </c>
      <c r="C27">
        <v>0.16800000000000001</v>
      </c>
    </row>
    <row r="28" spans="1:3" x14ac:dyDescent="0.35">
      <c r="A28" s="84">
        <v>33755</v>
      </c>
      <c r="C28">
        <v>0.151</v>
      </c>
    </row>
    <row r="29" spans="1:3" x14ac:dyDescent="0.35">
      <c r="A29" s="84">
        <v>33785</v>
      </c>
      <c r="C29">
        <v>0.14299999999999999</v>
      </c>
    </row>
    <row r="30" spans="1:3" x14ac:dyDescent="0.35">
      <c r="A30" s="84">
        <v>33816</v>
      </c>
      <c r="C30">
        <v>0.16800000000000001</v>
      </c>
    </row>
    <row r="31" spans="1:3" x14ac:dyDescent="0.35">
      <c r="A31" s="84">
        <v>33847</v>
      </c>
      <c r="C31">
        <v>0.193</v>
      </c>
    </row>
    <row r="32" spans="1:3" x14ac:dyDescent="0.35">
      <c r="A32" s="84">
        <v>33877</v>
      </c>
      <c r="C32">
        <v>0.17599999999999999</v>
      </c>
    </row>
    <row r="33" spans="1:3" x14ac:dyDescent="0.35">
      <c r="A33" s="84">
        <v>33908</v>
      </c>
      <c r="C33">
        <v>0.17599999999999999</v>
      </c>
    </row>
    <row r="34" spans="1:3" x14ac:dyDescent="0.35">
      <c r="A34" s="84">
        <v>33938</v>
      </c>
      <c r="C34">
        <v>0.185</v>
      </c>
    </row>
    <row r="35" spans="1:3" x14ac:dyDescent="0.35">
      <c r="A35" s="84">
        <v>33969</v>
      </c>
      <c r="C35">
        <v>0.218</v>
      </c>
    </row>
    <row r="36" spans="1:3" x14ac:dyDescent="0.35">
      <c r="A36" s="84">
        <v>34000</v>
      </c>
      <c r="C36">
        <v>0.26900000000000002</v>
      </c>
    </row>
    <row r="37" spans="1:3" x14ac:dyDescent="0.35">
      <c r="A37" s="84">
        <v>34028</v>
      </c>
      <c r="C37">
        <v>8.4000000000000005E-2</v>
      </c>
    </row>
    <row r="38" spans="1:3" x14ac:dyDescent="0.35">
      <c r="A38" s="84">
        <v>34059</v>
      </c>
      <c r="C38">
        <v>0.27700000000000002</v>
      </c>
    </row>
    <row r="39" spans="1:3" x14ac:dyDescent="0.35">
      <c r="A39" s="84">
        <v>34089</v>
      </c>
      <c r="C39">
        <v>0.218</v>
      </c>
    </row>
    <row r="40" spans="1:3" x14ac:dyDescent="0.35">
      <c r="A40" s="84">
        <v>34120</v>
      </c>
      <c r="C40">
        <v>0.21</v>
      </c>
    </row>
    <row r="41" spans="1:3" x14ac:dyDescent="0.35">
      <c r="A41" s="84">
        <v>34150</v>
      </c>
      <c r="C41">
        <v>0.22700000000000001</v>
      </c>
    </row>
    <row r="42" spans="1:3" x14ac:dyDescent="0.35">
      <c r="A42" s="84">
        <v>34181</v>
      </c>
      <c r="C42">
        <v>0.252</v>
      </c>
    </row>
    <row r="43" spans="1:3" x14ac:dyDescent="0.35">
      <c r="A43" s="84">
        <v>34212</v>
      </c>
      <c r="C43">
        <v>0.21</v>
      </c>
    </row>
    <row r="44" spans="1:3" x14ac:dyDescent="0.35">
      <c r="A44" s="84">
        <v>34242</v>
      </c>
      <c r="C44">
        <v>0.193</v>
      </c>
    </row>
    <row r="45" spans="1:3" x14ac:dyDescent="0.35">
      <c r="A45" s="84">
        <v>34273</v>
      </c>
      <c r="C45">
        <v>0.16</v>
      </c>
    </row>
    <row r="46" spans="1:3" x14ac:dyDescent="0.35">
      <c r="A46" s="84">
        <v>34303</v>
      </c>
      <c r="C46">
        <v>0.13400000000000001</v>
      </c>
    </row>
    <row r="47" spans="1:3" x14ac:dyDescent="0.35">
      <c r="A47" s="84">
        <v>34334</v>
      </c>
      <c r="C47">
        <v>0.16</v>
      </c>
    </row>
    <row r="48" spans="1:3" x14ac:dyDescent="0.35">
      <c r="A48" s="84">
        <v>34365</v>
      </c>
      <c r="C48">
        <v>0.252</v>
      </c>
    </row>
    <row r="49" spans="1:3" x14ac:dyDescent="0.35">
      <c r="A49" s="84">
        <v>34393</v>
      </c>
      <c r="C49">
        <v>0.27700000000000002</v>
      </c>
    </row>
    <row r="50" spans="1:3" x14ac:dyDescent="0.35">
      <c r="A50" s="84">
        <v>34424</v>
      </c>
      <c r="C50">
        <v>3.4000000000000002E-2</v>
      </c>
    </row>
    <row r="51" spans="1:3" x14ac:dyDescent="0.35">
      <c r="A51" s="84">
        <v>34454</v>
      </c>
      <c r="C51">
        <v>0.16</v>
      </c>
    </row>
    <row r="52" spans="1:3" x14ac:dyDescent="0.35">
      <c r="A52" s="84">
        <v>34485</v>
      </c>
      <c r="C52">
        <v>0.16800000000000001</v>
      </c>
    </row>
    <row r="53" spans="1:3" x14ac:dyDescent="0.35">
      <c r="A53" s="84">
        <v>34515</v>
      </c>
      <c r="C53">
        <v>0.17599999999999999</v>
      </c>
    </row>
    <row r="54" spans="1:3" x14ac:dyDescent="0.35">
      <c r="A54" s="84">
        <v>34546</v>
      </c>
      <c r="C54">
        <v>0.151</v>
      </c>
    </row>
    <row r="55" spans="1:3" x14ac:dyDescent="0.35">
      <c r="A55" s="84">
        <v>34577</v>
      </c>
      <c r="C55">
        <v>0.151</v>
      </c>
    </row>
    <row r="56" spans="1:3" x14ac:dyDescent="0.35">
      <c r="A56" s="84">
        <v>34607</v>
      </c>
      <c r="C56">
        <v>0.29399999999999998</v>
      </c>
    </row>
    <row r="57" spans="1:3" x14ac:dyDescent="0.35">
      <c r="A57" s="84">
        <v>34638</v>
      </c>
      <c r="C57">
        <v>0.218</v>
      </c>
    </row>
    <row r="58" spans="1:3" x14ac:dyDescent="0.35">
      <c r="A58" s="84">
        <v>34668</v>
      </c>
      <c r="C58">
        <v>0.24399999999999999</v>
      </c>
    </row>
    <row r="59" spans="1:3" x14ac:dyDescent="0.35">
      <c r="A59" s="84">
        <v>34699</v>
      </c>
      <c r="C59">
        <v>0.23499999999999999</v>
      </c>
    </row>
    <row r="60" spans="1:3" x14ac:dyDescent="0.35">
      <c r="A60" s="84">
        <v>34730</v>
      </c>
      <c r="C60">
        <v>0.185</v>
      </c>
    </row>
    <row r="61" spans="1:3" x14ac:dyDescent="0.35">
      <c r="A61" s="84">
        <v>34758</v>
      </c>
      <c r="C61">
        <v>0.114</v>
      </c>
    </row>
    <row r="62" spans="1:3" x14ac:dyDescent="0.35">
      <c r="A62" s="84">
        <v>34789</v>
      </c>
      <c r="C62">
        <v>0.155</v>
      </c>
    </row>
    <row r="63" spans="1:3" x14ac:dyDescent="0.35">
      <c r="A63" s="84">
        <v>34819</v>
      </c>
      <c r="C63">
        <v>0.16400000000000001</v>
      </c>
    </row>
    <row r="64" spans="1:3" x14ac:dyDescent="0.35">
      <c r="A64" s="84">
        <v>34850</v>
      </c>
      <c r="C64">
        <v>0.154</v>
      </c>
    </row>
    <row r="65" spans="1:3" x14ac:dyDescent="0.35">
      <c r="A65" s="84">
        <v>34880</v>
      </c>
      <c r="C65">
        <v>0.13100000000000001</v>
      </c>
    </row>
    <row r="66" spans="1:3" x14ac:dyDescent="0.35">
      <c r="A66" s="84">
        <v>34911</v>
      </c>
      <c r="C66">
        <v>0.13900000000000001</v>
      </c>
    </row>
    <row r="67" spans="1:3" x14ac:dyDescent="0.35">
      <c r="A67" s="84">
        <v>34942</v>
      </c>
      <c r="C67">
        <v>0.13600000000000001</v>
      </c>
    </row>
    <row r="68" spans="1:3" x14ac:dyDescent="0.35">
      <c r="A68" s="84">
        <v>34972</v>
      </c>
      <c r="C68">
        <v>0.11799999999999999</v>
      </c>
    </row>
    <row r="69" spans="1:3" x14ac:dyDescent="0.35">
      <c r="A69" s="84">
        <v>35003</v>
      </c>
      <c r="C69">
        <v>0.114</v>
      </c>
    </row>
    <row r="70" spans="1:3" x14ac:dyDescent="0.35">
      <c r="A70" s="84">
        <v>35033</v>
      </c>
      <c r="C70">
        <v>0.129</v>
      </c>
    </row>
    <row r="71" spans="1:3" x14ac:dyDescent="0.35">
      <c r="A71" s="84">
        <v>35064</v>
      </c>
      <c r="C71">
        <v>0.121</v>
      </c>
    </row>
    <row r="72" spans="1:3" x14ac:dyDescent="0.35">
      <c r="A72" s="84">
        <v>35095</v>
      </c>
      <c r="C72">
        <v>0.14899999999999999</v>
      </c>
    </row>
    <row r="73" spans="1:3" x14ac:dyDescent="0.35">
      <c r="A73" s="84">
        <v>35124</v>
      </c>
      <c r="C73">
        <v>0.16900000000000001</v>
      </c>
    </row>
    <row r="74" spans="1:3" x14ac:dyDescent="0.35">
      <c r="A74" s="84">
        <v>35155</v>
      </c>
      <c r="C74">
        <v>0.122</v>
      </c>
    </row>
    <row r="75" spans="1:3" x14ac:dyDescent="0.35">
      <c r="A75" s="84">
        <v>35185</v>
      </c>
      <c r="C75">
        <v>0.122</v>
      </c>
    </row>
    <row r="76" spans="1:3" x14ac:dyDescent="0.35">
      <c r="A76" s="84">
        <v>35216</v>
      </c>
      <c r="C76">
        <v>0.13700000000000001</v>
      </c>
    </row>
    <row r="77" spans="1:3" x14ac:dyDescent="0.35">
      <c r="A77" s="84">
        <v>35246</v>
      </c>
      <c r="C77">
        <v>0.13100000000000001</v>
      </c>
    </row>
    <row r="78" spans="1:3" x14ac:dyDescent="0.35">
      <c r="A78" s="84">
        <v>35277</v>
      </c>
      <c r="C78">
        <v>0.13800000000000001</v>
      </c>
    </row>
    <row r="79" spans="1:3" x14ac:dyDescent="0.35">
      <c r="A79" s="84">
        <v>35308</v>
      </c>
      <c r="C79">
        <v>0.122</v>
      </c>
    </row>
    <row r="80" spans="1:3" x14ac:dyDescent="0.35">
      <c r="A80" s="84">
        <v>35338</v>
      </c>
      <c r="C80">
        <v>0.106</v>
      </c>
    </row>
    <row r="81" spans="1:3" x14ac:dyDescent="0.35">
      <c r="A81" s="84">
        <v>35369</v>
      </c>
      <c r="C81">
        <v>0.13700000000000001</v>
      </c>
    </row>
    <row r="82" spans="1:3" x14ac:dyDescent="0.35">
      <c r="A82" s="84">
        <v>35399</v>
      </c>
      <c r="C82">
        <v>0.13300000000000001</v>
      </c>
    </row>
    <row r="83" spans="1:3" x14ac:dyDescent="0.35">
      <c r="A83" s="84">
        <v>35430</v>
      </c>
      <c r="C83">
        <v>0.13400000000000001</v>
      </c>
    </row>
    <row r="84" spans="1:3" x14ac:dyDescent="0.35">
      <c r="A84" s="84">
        <v>35461</v>
      </c>
      <c r="C84">
        <v>0.14000000000000001</v>
      </c>
    </row>
    <row r="85" spans="1:3" x14ac:dyDescent="0.35">
      <c r="A85" s="84">
        <v>35489</v>
      </c>
      <c r="C85">
        <v>0.10299999999999999</v>
      </c>
    </row>
    <row r="86" spans="1:3" x14ac:dyDescent="0.35">
      <c r="A86" s="84">
        <v>35520</v>
      </c>
      <c r="C86">
        <v>0.104</v>
      </c>
    </row>
    <row r="87" spans="1:3" x14ac:dyDescent="0.35">
      <c r="A87" s="84">
        <v>35550</v>
      </c>
      <c r="C87">
        <v>0.13500000000000001</v>
      </c>
    </row>
    <row r="88" spans="1:3" x14ac:dyDescent="0.35">
      <c r="A88" s="84">
        <v>35581</v>
      </c>
      <c r="C88">
        <v>0.11899999999999999</v>
      </c>
    </row>
    <row r="89" spans="1:3" x14ac:dyDescent="0.35">
      <c r="A89" s="84">
        <v>35611</v>
      </c>
      <c r="C89">
        <v>0.11899999999999999</v>
      </c>
    </row>
    <row r="90" spans="1:3" x14ac:dyDescent="0.35">
      <c r="A90" s="84">
        <v>35642</v>
      </c>
      <c r="C90">
        <v>0.121</v>
      </c>
    </row>
    <row r="91" spans="1:3" x14ac:dyDescent="0.35">
      <c r="A91" s="84">
        <v>35673</v>
      </c>
      <c r="C91">
        <v>8.4000000000000005E-2</v>
      </c>
    </row>
    <row r="92" spans="1:3" x14ac:dyDescent="0.35">
      <c r="A92" s="84">
        <v>35703</v>
      </c>
      <c r="C92">
        <v>0.109</v>
      </c>
    </row>
    <row r="93" spans="1:3" x14ac:dyDescent="0.35">
      <c r="A93" s="84">
        <v>35734</v>
      </c>
      <c r="C93">
        <v>0.111</v>
      </c>
    </row>
    <row r="94" spans="1:3" x14ac:dyDescent="0.35">
      <c r="A94" s="84">
        <v>35764</v>
      </c>
      <c r="C94">
        <v>0.11799999999999999</v>
      </c>
    </row>
    <row r="95" spans="1:3" x14ac:dyDescent="0.35">
      <c r="A95" s="84">
        <v>35795</v>
      </c>
      <c r="C95">
        <v>0.11600000000000001</v>
      </c>
    </row>
    <row r="96" spans="1:3" x14ac:dyDescent="0.35">
      <c r="A96" s="84">
        <v>35826</v>
      </c>
      <c r="C96">
        <v>9.1999999999999998E-2</v>
      </c>
    </row>
    <row r="97" spans="1:3" x14ac:dyDescent="0.35">
      <c r="A97" s="84">
        <v>35854</v>
      </c>
      <c r="C97">
        <v>1.7999999999999999E-2</v>
      </c>
    </row>
    <row r="98" spans="1:3" x14ac:dyDescent="0.35">
      <c r="A98" s="84">
        <v>35885</v>
      </c>
      <c r="C98">
        <v>9.5000000000000001E-2</v>
      </c>
    </row>
    <row r="99" spans="1:3" x14ac:dyDescent="0.35">
      <c r="A99" s="84">
        <v>35915</v>
      </c>
      <c r="C99">
        <v>0.09</v>
      </c>
    </row>
    <row r="100" spans="1:3" x14ac:dyDescent="0.35">
      <c r="A100" s="84">
        <v>35946</v>
      </c>
      <c r="C100">
        <v>7.1999999999999995E-2</v>
      </c>
    </row>
    <row r="101" spans="1:3" x14ac:dyDescent="0.35">
      <c r="A101" s="84">
        <v>35976</v>
      </c>
      <c r="C101">
        <v>0.08</v>
      </c>
    </row>
    <row r="102" spans="1:3" x14ac:dyDescent="0.35">
      <c r="A102" s="84">
        <v>36007</v>
      </c>
      <c r="C102">
        <v>7.9000000000000001E-2</v>
      </c>
    </row>
    <row r="103" spans="1:3" x14ac:dyDescent="0.35">
      <c r="A103" s="84">
        <v>36038</v>
      </c>
      <c r="C103">
        <v>7.5999999999999998E-2</v>
      </c>
    </row>
    <row r="104" spans="1:3" x14ac:dyDescent="0.35">
      <c r="A104" s="84">
        <v>36068</v>
      </c>
      <c r="C104">
        <v>7.9000000000000001E-2</v>
      </c>
    </row>
    <row r="105" spans="1:3" x14ac:dyDescent="0.35">
      <c r="A105" s="84">
        <v>36099</v>
      </c>
      <c r="C105">
        <v>0.10199999999999999</v>
      </c>
    </row>
    <row r="106" spans="1:3" x14ac:dyDescent="0.35">
      <c r="A106" s="84">
        <v>36129</v>
      </c>
      <c r="C106">
        <v>0.106</v>
      </c>
    </row>
    <row r="107" spans="1:3" x14ac:dyDescent="0.35">
      <c r="A107" s="84">
        <v>36160</v>
      </c>
      <c r="C107">
        <v>0.11</v>
      </c>
    </row>
    <row r="108" spans="1:3" x14ac:dyDescent="0.35">
      <c r="A108" s="84">
        <v>36191</v>
      </c>
      <c r="C108">
        <v>0.115</v>
      </c>
    </row>
    <row r="109" spans="1:3" x14ac:dyDescent="0.35">
      <c r="A109" s="84">
        <v>36219</v>
      </c>
      <c r="C109">
        <v>0.17899999999999999</v>
      </c>
    </row>
    <row r="110" spans="1:3" x14ac:dyDescent="0.35">
      <c r="A110" s="84">
        <v>36250</v>
      </c>
      <c r="C110">
        <v>2.1000000000000001E-2</v>
      </c>
    </row>
    <row r="111" spans="1:3" x14ac:dyDescent="0.35">
      <c r="A111" s="84">
        <v>36280</v>
      </c>
      <c r="C111">
        <v>0.09</v>
      </c>
    </row>
    <row r="112" spans="1:3" x14ac:dyDescent="0.35">
      <c r="A112" s="84">
        <v>36311</v>
      </c>
      <c r="C112">
        <v>9.0999999999999998E-2</v>
      </c>
    </row>
    <row r="113" spans="1:3" x14ac:dyDescent="0.35">
      <c r="A113" s="84">
        <v>36341</v>
      </c>
      <c r="C113">
        <v>8.8999999999999996E-2</v>
      </c>
    </row>
    <row r="114" spans="1:3" x14ac:dyDescent="0.35">
      <c r="A114" s="84">
        <v>36372</v>
      </c>
      <c r="C114">
        <v>9.0999999999999998E-2</v>
      </c>
    </row>
    <row r="115" spans="1:3" x14ac:dyDescent="0.35">
      <c r="A115" s="84">
        <v>36403</v>
      </c>
      <c r="C115">
        <v>9.2999999999999999E-2</v>
      </c>
    </row>
    <row r="116" spans="1:3" x14ac:dyDescent="0.35">
      <c r="A116" s="84">
        <v>36433</v>
      </c>
      <c r="C116">
        <v>9.5000000000000001E-2</v>
      </c>
    </row>
    <row r="117" spans="1:3" x14ac:dyDescent="0.35">
      <c r="A117" s="84">
        <v>36464</v>
      </c>
      <c r="C117">
        <v>8.2000000000000003E-2</v>
      </c>
    </row>
    <row r="118" spans="1:3" x14ac:dyDescent="0.35">
      <c r="A118" s="84">
        <v>36494</v>
      </c>
      <c r="C118">
        <v>7.0000000000000007E-2</v>
      </c>
    </row>
    <row r="119" spans="1:3" x14ac:dyDescent="0.35">
      <c r="A119" s="84">
        <v>36525</v>
      </c>
      <c r="C119">
        <v>7.5999999999999998E-2</v>
      </c>
    </row>
    <row r="120" spans="1:3" x14ac:dyDescent="0.35">
      <c r="A120" s="84">
        <v>36556</v>
      </c>
      <c r="C120">
        <v>7.3999999999999996E-2</v>
      </c>
    </row>
    <row r="121" spans="1:3" x14ac:dyDescent="0.35">
      <c r="A121" s="84">
        <v>36585</v>
      </c>
      <c r="C121">
        <v>8.8999999999999996E-2</v>
      </c>
    </row>
    <row r="122" spans="1:3" x14ac:dyDescent="0.35">
      <c r="A122" s="84">
        <v>36616</v>
      </c>
      <c r="C122">
        <v>0.12</v>
      </c>
    </row>
    <row r="123" spans="1:3" x14ac:dyDescent="0.35">
      <c r="A123" s="84">
        <v>36646</v>
      </c>
      <c r="C123">
        <v>0.11899999999999999</v>
      </c>
    </row>
    <row r="124" spans="1:3" x14ac:dyDescent="0.35">
      <c r="A124" s="84">
        <v>36677</v>
      </c>
      <c r="C124">
        <v>0.114</v>
      </c>
    </row>
    <row r="125" spans="1:3" x14ac:dyDescent="0.35">
      <c r="A125" s="84">
        <v>36707</v>
      </c>
      <c r="C125">
        <v>0.115</v>
      </c>
    </row>
    <row r="126" spans="1:3" x14ac:dyDescent="0.35">
      <c r="A126" s="84">
        <v>36738</v>
      </c>
      <c r="C126">
        <v>0.122</v>
      </c>
    </row>
    <row r="127" spans="1:3" x14ac:dyDescent="0.35">
      <c r="A127" s="84">
        <v>36769</v>
      </c>
      <c r="C127">
        <v>0.128</v>
      </c>
    </row>
    <row r="128" spans="1:3" x14ac:dyDescent="0.35">
      <c r="A128" s="84">
        <v>36799</v>
      </c>
      <c r="C128">
        <v>0.128</v>
      </c>
    </row>
    <row r="129" spans="1:3" x14ac:dyDescent="0.35">
      <c r="A129" s="84">
        <v>36830</v>
      </c>
      <c r="C129">
        <v>0.12</v>
      </c>
    </row>
    <row r="130" spans="1:3" x14ac:dyDescent="0.35">
      <c r="A130" s="84">
        <v>36860</v>
      </c>
      <c r="C130">
        <v>0.114</v>
      </c>
    </row>
    <row r="131" spans="1:3" x14ac:dyDescent="0.35">
      <c r="A131" s="84">
        <v>36891</v>
      </c>
      <c r="C131">
        <v>0.106</v>
      </c>
    </row>
    <row r="132" spans="1:3" x14ac:dyDescent="0.35">
      <c r="A132" s="84">
        <v>36922</v>
      </c>
      <c r="C132">
        <v>0.104</v>
      </c>
    </row>
    <row r="133" spans="1:3" x14ac:dyDescent="0.35">
      <c r="A133" s="84">
        <v>36950</v>
      </c>
      <c r="C133">
        <v>2.3E-2</v>
      </c>
    </row>
    <row r="134" spans="1:3" x14ac:dyDescent="0.35">
      <c r="A134" s="84">
        <v>36981</v>
      </c>
      <c r="C134">
        <v>0.19</v>
      </c>
    </row>
    <row r="135" spans="1:3" x14ac:dyDescent="0.35">
      <c r="A135" s="84">
        <v>37011</v>
      </c>
      <c r="C135">
        <v>0.121</v>
      </c>
    </row>
    <row r="136" spans="1:3" x14ac:dyDescent="0.35">
      <c r="A136" s="84">
        <v>37042</v>
      </c>
      <c r="C136">
        <v>0.115</v>
      </c>
    </row>
    <row r="137" spans="1:3" x14ac:dyDescent="0.35">
      <c r="A137" s="84">
        <v>37072</v>
      </c>
      <c r="C137">
        <v>0.10199999999999999</v>
      </c>
    </row>
    <row r="138" spans="1:3" x14ac:dyDescent="0.35">
      <c r="A138" s="84">
        <v>37103</v>
      </c>
      <c r="C138">
        <v>0.10100000000000001</v>
      </c>
    </row>
    <row r="139" spans="1:3" x14ac:dyDescent="0.35">
      <c r="A139" s="84">
        <v>37134</v>
      </c>
      <c r="C139">
        <v>8.1000000000000003E-2</v>
      </c>
    </row>
    <row r="140" spans="1:3" x14ac:dyDescent="0.35">
      <c r="A140" s="84">
        <v>37164</v>
      </c>
      <c r="C140">
        <v>8.1000000000000003E-2</v>
      </c>
    </row>
    <row r="141" spans="1:3" x14ac:dyDescent="0.35">
      <c r="A141" s="84">
        <v>37195</v>
      </c>
      <c r="C141">
        <v>9.5000000000000001E-2</v>
      </c>
    </row>
    <row r="142" spans="1:3" x14ac:dyDescent="0.35">
      <c r="A142" s="84">
        <v>37225</v>
      </c>
      <c r="C142">
        <v>8.7999999999999995E-2</v>
      </c>
    </row>
    <row r="143" spans="1:3" x14ac:dyDescent="0.35">
      <c r="A143" s="84">
        <v>37256</v>
      </c>
      <c r="C143">
        <v>7.9000000000000001E-2</v>
      </c>
    </row>
    <row r="144" spans="1:3" x14ac:dyDescent="0.35">
      <c r="A144" s="84">
        <v>37287</v>
      </c>
      <c r="C144">
        <v>8.6999999999999994E-2</v>
      </c>
    </row>
    <row r="145" spans="1:3" x14ac:dyDescent="0.35">
      <c r="A145" s="84">
        <v>37315</v>
      </c>
      <c r="C145">
        <v>0.186</v>
      </c>
    </row>
    <row r="146" spans="1:3" x14ac:dyDescent="0.35">
      <c r="A146" s="84">
        <v>37346</v>
      </c>
      <c r="C146">
        <v>2.7E-2</v>
      </c>
    </row>
    <row r="147" spans="1:3" x14ac:dyDescent="0.35">
      <c r="A147" s="84">
        <v>37376</v>
      </c>
      <c r="C147">
        <v>0.109</v>
      </c>
    </row>
    <row r="148" spans="1:3" x14ac:dyDescent="0.35">
      <c r="A148" s="84">
        <v>37407</v>
      </c>
      <c r="C148">
        <v>0.121</v>
      </c>
    </row>
    <row r="149" spans="1:3" x14ac:dyDescent="0.35">
      <c r="A149" s="84">
        <v>37437</v>
      </c>
      <c r="C149">
        <v>0.129</v>
      </c>
    </row>
    <row r="150" spans="1:3" x14ac:dyDescent="0.35">
      <c r="A150" s="84">
        <v>37468</v>
      </c>
      <c r="C150">
        <v>0.124</v>
      </c>
    </row>
    <row r="151" spans="1:3" x14ac:dyDescent="0.35">
      <c r="A151" s="84">
        <v>37499</v>
      </c>
      <c r="C151">
        <v>0.128</v>
      </c>
    </row>
    <row r="152" spans="1:3" x14ac:dyDescent="0.35">
      <c r="A152" s="84">
        <v>37529</v>
      </c>
      <c r="C152">
        <v>0.127</v>
      </c>
    </row>
    <row r="153" spans="1:3" x14ac:dyDescent="0.35">
      <c r="A153" s="84">
        <v>37560</v>
      </c>
      <c r="C153">
        <v>0.13800000000000001</v>
      </c>
    </row>
    <row r="154" spans="1:3" x14ac:dyDescent="0.35">
      <c r="A154" s="84">
        <v>37590</v>
      </c>
      <c r="C154">
        <v>0.14199999999999999</v>
      </c>
    </row>
    <row r="155" spans="1:3" x14ac:dyDescent="0.35">
      <c r="A155" s="84">
        <v>37621</v>
      </c>
      <c r="C155">
        <v>0.14499999999999999</v>
      </c>
    </row>
    <row r="156" spans="1:3" x14ac:dyDescent="0.35">
      <c r="A156" s="84">
        <v>37652</v>
      </c>
      <c r="C156">
        <v>0.14899999999999999</v>
      </c>
    </row>
    <row r="157" spans="1:3" x14ac:dyDescent="0.35">
      <c r="A157" s="84">
        <v>37680</v>
      </c>
      <c r="C157">
        <v>0.14799999999999999</v>
      </c>
    </row>
    <row r="158" spans="1:3" x14ac:dyDescent="0.35">
      <c r="A158" s="84">
        <v>37711</v>
      </c>
      <c r="C158">
        <v>0.19800000000000001</v>
      </c>
    </row>
    <row r="159" spans="1:3" x14ac:dyDescent="0.35">
      <c r="A159" s="84">
        <v>37741</v>
      </c>
      <c r="C159">
        <v>0.16900000000000001</v>
      </c>
    </row>
    <row r="160" spans="1:3" x14ac:dyDescent="0.35">
      <c r="A160" s="84">
        <v>37772</v>
      </c>
      <c r="C160">
        <v>0.14899999999999999</v>
      </c>
    </row>
    <row r="161" spans="1:3" x14ac:dyDescent="0.35">
      <c r="A161" s="84">
        <v>37802</v>
      </c>
      <c r="C161">
        <v>0.13700000000000001</v>
      </c>
    </row>
    <row r="162" spans="1:3" x14ac:dyDescent="0.35">
      <c r="A162" s="84">
        <v>37833</v>
      </c>
      <c r="C162">
        <v>0.16900000000000001</v>
      </c>
    </row>
    <row r="163" spans="1:3" x14ac:dyDescent="0.35">
      <c r="A163" s="84">
        <v>37864</v>
      </c>
      <c r="C163">
        <v>0.16500000000000001</v>
      </c>
    </row>
    <row r="164" spans="1:3" x14ac:dyDescent="0.35">
      <c r="A164" s="84">
        <v>37894</v>
      </c>
      <c r="C164">
        <v>0.17100000000000001</v>
      </c>
    </row>
    <row r="165" spans="1:3" x14ac:dyDescent="0.35">
      <c r="A165" s="84">
        <v>37925</v>
      </c>
      <c r="C165">
        <v>0.16300000000000001</v>
      </c>
    </row>
    <row r="166" spans="1:3" x14ac:dyDescent="0.35">
      <c r="A166" s="84">
        <v>37955</v>
      </c>
      <c r="C166">
        <v>0.17199999999999999</v>
      </c>
    </row>
    <row r="167" spans="1:3" x14ac:dyDescent="0.35">
      <c r="A167" s="84">
        <v>37986</v>
      </c>
      <c r="C167">
        <v>0.17899999999999999</v>
      </c>
    </row>
    <row r="168" spans="1:3" x14ac:dyDescent="0.35">
      <c r="A168" s="84">
        <v>38017</v>
      </c>
      <c r="C168">
        <v>0.18099999999999999</v>
      </c>
    </row>
    <row r="169" spans="1:3" x14ac:dyDescent="0.35">
      <c r="A169" s="84">
        <v>38046</v>
      </c>
      <c r="C169">
        <v>7.1999999999999995E-2</v>
      </c>
    </row>
    <row r="170" spans="1:3" x14ac:dyDescent="0.35">
      <c r="A170" s="84">
        <v>38077</v>
      </c>
      <c r="C170">
        <v>0.23200000000000001</v>
      </c>
    </row>
    <row r="171" spans="1:3" x14ac:dyDescent="0.35">
      <c r="A171" s="84">
        <v>38107</v>
      </c>
      <c r="C171">
        <v>0.19400000000000001</v>
      </c>
    </row>
    <row r="172" spans="1:3" x14ac:dyDescent="0.35">
      <c r="A172" s="84">
        <v>38138</v>
      </c>
      <c r="C172">
        <v>0.191</v>
      </c>
    </row>
    <row r="173" spans="1:3" x14ac:dyDescent="0.35">
      <c r="A173" s="84">
        <v>38168</v>
      </c>
      <c r="C173">
        <v>0.17499999999999999</v>
      </c>
    </row>
    <row r="174" spans="1:3" x14ac:dyDescent="0.35">
      <c r="A174" s="84">
        <v>38199</v>
      </c>
      <c r="C174">
        <v>0.16200000000000001</v>
      </c>
    </row>
    <row r="175" spans="1:3" x14ac:dyDescent="0.35">
      <c r="A175" s="84">
        <v>38230</v>
      </c>
      <c r="C175">
        <v>0.155</v>
      </c>
    </row>
    <row r="176" spans="1:3" x14ac:dyDescent="0.35">
      <c r="A176" s="84">
        <v>38260</v>
      </c>
      <c r="C176">
        <v>0.159</v>
      </c>
    </row>
    <row r="177" spans="1:3" x14ac:dyDescent="0.35">
      <c r="A177" s="84">
        <v>38291</v>
      </c>
      <c r="C177">
        <v>0.161</v>
      </c>
    </row>
    <row r="178" spans="1:3" x14ac:dyDescent="0.35">
      <c r="A178" s="84">
        <v>38321</v>
      </c>
      <c r="C178">
        <v>0.157</v>
      </c>
    </row>
    <row r="179" spans="1:3" x14ac:dyDescent="0.35">
      <c r="A179" s="84">
        <v>38352</v>
      </c>
      <c r="C179">
        <v>0.14799999999999999</v>
      </c>
    </row>
    <row r="180" spans="1:3" x14ac:dyDescent="0.35">
      <c r="A180" s="84">
        <v>38383</v>
      </c>
      <c r="B180">
        <v>52.1</v>
      </c>
      <c r="C180">
        <v>0.14399999999999999</v>
      </c>
    </row>
    <row r="181" spans="1:3" x14ac:dyDescent="0.35">
      <c r="A181" s="84">
        <v>38411</v>
      </c>
      <c r="B181">
        <v>52.9</v>
      </c>
      <c r="C181">
        <v>0.20899999999999999</v>
      </c>
    </row>
    <row r="182" spans="1:3" x14ac:dyDescent="0.35">
      <c r="A182" s="84">
        <v>38442</v>
      </c>
      <c r="B182">
        <v>55.2</v>
      </c>
      <c r="C182">
        <v>7.5999999999999998E-2</v>
      </c>
    </row>
    <row r="183" spans="1:3" x14ac:dyDescent="0.35">
      <c r="A183" s="84">
        <v>38472</v>
      </c>
      <c r="B183">
        <v>54.4</v>
      </c>
      <c r="C183">
        <v>0.151</v>
      </c>
    </row>
    <row r="184" spans="1:3" x14ac:dyDescent="0.35">
      <c r="A184" s="84">
        <v>38503</v>
      </c>
      <c r="B184">
        <v>53.3</v>
      </c>
      <c r="C184">
        <v>0.16</v>
      </c>
    </row>
    <row r="185" spans="1:3" x14ac:dyDescent="0.35">
      <c r="A185" s="84">
        <v>38533</v>
      </c>
      <c r="B185">
        <v>51</v>
      </c>
      <c r="C185">
        <v>0.16600000000000001</v>
      </c>
    </row>
    <row r="186" spans="1:3" x14ac:dyDescent="0.35">
      <c r="A186" s="84">
        <v>38564</v>
      </c>
      <c r="B186">
        <v>51.5</v>
      </c>
      <c r="C186">
        <v>0.16800000000000001</v>
      </c>
    </row>
    <row r="187" spans="1:3" x14ac:dyDescent="0.35">
      <c r="A187" s="84">
        <v>38595</v>
      </c>
      <c r="B187">
        <v>50.6</v>
      </c>
      <c r="C187">
        <v>0.161</v>
      </c>
    </row>
    <row r="188" spans="1:3" x14ac:dyDescent="0.35">
      <c r="A188" s="84">
        <v>38625</v>
      </c>
      <c r="B188">
        <v>50.9</v>
      </c>
      <c r="C188">
        <v>0.16</v>
      </c>
    </row>
    <row r="189" spans="1:3" x14ac:dyDescent="0.35">
      <c r="A189" s="84">
        <v>38656</v>
      </c>
      <c r="B189">
        <v>50.1</v>
      </c>
      <c r="C189">
        <v>0.16500000000000001</v>
      </c>
    </row>
    <row r="190" spans="1:3" x14ac:dyDescent="0.35">
      <c r="A190" s="84">
        <v>38686</v>
      </c>
      <c r="B190">
        <v>49.8</v>
      </c>
      <c r="C190">
        <v>0.161</v>
      </c>
    </row>
    <row r="191" spans="1:3" x14ac:dyDescent="0.35">
      <c r="A191" s="84">
        <v>38717</v>
      </c>
      <c r="B191">
        <v>50.1</v>
      </c>
      <c r="C191">
        <v>0.16600000000000001</v>
      </c>
    </row>
    <row r="192" spans="1:3" x14ac:dyDescent="0.35">
      <c r="A192" s="84">
        <v>38776</v>
      </c>
      <c r="B192">
        <v>50.7</v>
      </c>
      <c r="C192">
        <v>0.16500000000000001</v>
      </c>
    </row>
    <row r="193" spans="1:3" x14ac:dyDescent="0.35">
      <c r="A193" s="84">
        <v>38807</v>
      </c>
      <c r="B193">
        <v>51</v>
      </c>
      <c r="C193">
        <v>0.20100000000000001</v>
      </c>
    </row>
    <row r="194" spans="1:3" x14ac:dyDescent="0.35">
      <c r="A194" s="84">
        <v>38837</v>
      </c>
      <c r="B194">
        <v>52.7</v>
      </c>
      <c r="C194">
        <v>0.17799999999999999</v>
      </c>
    </row>
    <row r="195" spans="1:3" x14ac:dyDescent="0.35">
      <c r="A195" s="84">
        <v>38868</v>
      </c>
      <c r="B195">
        <v>52.8</v>
      </c>
      <c r="C195">
        <v>0.16600000000000001</v>
      </c>
    </row>
    <row r="196" spans="1:3" x14ac:dyDescent="0.35">
      <c r="A196" s="84">
        <v>38898</v>
      </c>
      <c r="B196">
        <v>52.9</v>
      </c>
      <c r="C196">
        <v>0.17899999999999999</v>
      </c>
    </row>
    <row r="197" spans="1:3" x14ac:dyDescent="0.35">
      <c r="A197" s="84">
        <v>38929</v>
      </c>
      <c r="B197">
        <v>53</v>
      </c>
      <c r="C197">
        <v>0.19500000000000001</v>
      </c>
    </row>
    <row r="198" spans="1:3" x14ac:dyDescent="0.35">
      <c r="A198" s="84">
        <v>38960</v>
      </c>
      <c r="B198">
        <v>52.6</v>
      </c>
      <c r="C198">
        <v>0.16700000000000001</v>
      </c>
    </row>
    <row r="199" spans="1:3" x14ac:dyDescent="0.35">
      <c r="A199" s="84">
        <v>38990</v>
      </c>
      <c r="B199">
        <v>52.4</v>
      </c>
      <c r="C199">
        <v>0.157</v>
      </c>
    </row>
    <row r="200" spans="1:3" x14ac:dyDescent="0.35">
      <c r="A200" s="84">
        <v>39021</v>
      </c>
      <c r="B200">
        <v>52.1</v>
      </c>
      <c r="C200">
        <v>0.161</v>
      </c>
    </row>
    <row r="201" spans="1:3" x14ac:dyDescent="0.35">
      <c r="A201" s="84">
        <v>39051</v>
      </c>
      <c r="B201">
        <v>53</v>
      </c>
      <c r="C201">
        <v>0.14699999999999999</v>
      </c>
    </row>
    <row r="202" spans="1:3" x14ac:dyDescent="0.35">
      <c r="A202" s="84">
        <v>39082</v>
      </c>
      <c r="B202">
        <v>52.4</v>
      </c>
      <c r="C202">
        <v>0.14899999999999999</v>
      </c>
    </row>
    <row r="203" spans="1:3" x14ac:dyDescent="0.35">
      <c r="A203" s="84">
        <v>39141</v>
      </c>
      <c r="B203">
        <v>53</v>
      </c>
      <c r="C203">
        <v>0.14699999999999999</v>
      </c>
    </row>
    <row r="204" spans="1:3" x14ac:dyDescent="0.35">
      <c r="A204" s="84">
        <v>39172</v>
      </c>
      <c r="B204">
        <v>52.3</v>
      </c>
      <c r="C204">
        <v>0.126</v>
      </c>
    </row>
    <row r="205" spans="1:3" x14ac:dyDescent="0.35">
      <c r="A205" s="84">
        <v>39202</v>
      </c>
      <c r="B205">
        <v>53.3</v>
      </c>
      <c r="C205">
        <v>0.17599999999999999</v>
      </c>
    </row>
    <row r="206" spans="1:3" x14ac:dyDescent="0.35">
      <c r="A206" s="84">
        <v>39233</v>
      </c>
      <c r="B206">
        <v>54.1</v>
      </c>
      <c r="C206">
        <v>0.17399999999999999</v>
      </c>
    </row>
    <row r="207" spans="1:3" x14ac:dyDescent="0.35">
      <c r="A207" s="84">
        <v>39263</v>
      </c>
      <c r="B207">
        <v>55</v>
      </c>
      <c r="C207">
        <v>0.18099999999999999</v>
      </c>
    </row>
    <row r="208" spans="1:3" x14ac:dyDescent="0.35">
      <c r="A208" s="84">
        <v>39294</v>
      </c>
      <c r="B208">
        <v>53.2</v>
      </c>
      <c r="C208">
        <v>0.19400000000000001</v>
      </c>
    </row>
    <row r="209" spans="1:3" x14ac:dyDescent="0.35">
      <c r="A209" s="84">
        <v>39325</v>
      </c>
      <c r="B209">
        <v>53.4</v>
      </c>
      <c r="C209">
        <v>0.18</v>
      </c>
    </row>
    <row r="210" spans="1:3" x14ac:dyDescent="0.35">
      <c r="A210" s="84">
        <v>39355</v>
      </c>
      <c r="B210">
        <v>55</v>
      </c>
      <c r="C210">
        <v>0.17499999999999999</v>
      </c>
    </row>
    <row r="211" spans="1:3" x14ac:dyDescent="0.35">
      <c r="A211" s="84">
        <v>39386</v>
      </c>
      <c r="B211">
        <v>55.2</v>
      </c>
      <c r="C211">
        <v>0.189</v>
      </c>
    </row>
    <row r="212" spans="1:3" x14ac:dyDescent="0.35">
      <c r="A212" s="84">
        <v>39416</v>
      </c>
      <c r="B212">
        <v>52.8</v>
      </c>
      <c r="C212">
        <v>0.17899999999999999</v>
      </c>
    </row>
    <row r="213" spans="1:3" x14ac:dyDescent="0.35">
      <c r="A213" s="84">
        <v>39447</v>
      </c>
      <c r="B213">
        <v>53.3</v>
      </c>
      <c r="C213">
        <v>0.17299999999999999</v>
      </c>
    </row>
    <row r="214" spans="1:3" x14ac:dyDescent="0.35">
      <c r="A214" s="84">
        <v>39507</v>
      </c>
      <c r="B214">
        <v>52.8</v>
      </c>
      <c r="C214">
        <v>0.17399999999999999</v>
      </c>
    </row>
    <row r="215" spans="1:3" x14ac:dyDescent="0.35">
      <c r="A215" s="84">
        <v>39538</v>
      </c>
      <c r="B215">
        <v>54.4</v>
      </c>
      <c r="C215">
        <v>0.154</v>
      </c>
    </row>
    <row r="216" spans="1:3" x14ac:dyDescent="0.35">
      <c r="A216" s="84">
        <v>39568</v>
      </c>
      <c r="B216">
        <v>55.4</v>
      </c>
      <c r="C216">
        <v>0.17799999999999999</v>
      </c>
    </row>
    <row r="217" spans="1:3" x14ac:dyDescent="0.35">
      <c r="A217" s="84">
        <v>39599</v>
      </c>
      <c r="B217">
        <v>54.7</v>
      </c>
      <c r="C217">
        <v>0.157</v>
      </c>
    </row>
    <row r="218" spans="1:3" x14ac:dyDescent="0.35">
      <c r="A218" s="84">
        <v>39629</v>
      </c>
      <c r="B218">
        <v>53.3</v>
      </c>
      <c r="C218">
        <v>0.16</v>
      </c>
    </row>
    <row r="219" spans="1:3" x14ac:dyDescent="0.35">
      <c r="A219" s="84">
        <v>39660</v>
      </c>
      <c r="B219">
        <v>53.3</v>
      </c>
      <c r="C219">
        <v>0.16</v>
      </c>
    </row>
    <row r="220" spans="1:3" x14ac:dyDescent="0.35">
      <c r="A220" s="84">
        <v>39691</v>
      </c>
      <c r="B220">
        <v>49.2</v>
      </c>
      <c r="C220">
        <v>0.14699999999999999</v>
      </c>
    </row>
    <row r="221" spans="1:3" x14ac:dyDescent="0.35">
      <c r="A221" s="84">
        <v>39721</v>
      </c>
      <c r="B221">
        <v>47.7</v>
      </c>
      <c r="C221">
        <v>0.128</v>
      </c>
    </row>
    <row r="222" spans="1:3" x14ac:dyDescent="0.35">
      <c r="A222" s="84">
        <v>39752</v>
      </c>
      <c r="B222">
        <v>45.2</v>
      </c>
      <c r="C222">
        <v>0.114</v>
      </c>
    </row>
    <row r="223" spans="1:3" x14ac:dyDescent="0.35">
      <c r="A223" s="84">
        <v>39782</v>
      </c>
      <c r="B223">
        <v>40.9</v>
      </c>
      <c r="C223">
        <v>8.2000000000000003E-2</v>
      </c>
    </row>
    <row r="224" spans="1:3" x14ac:dyDescent="0.35">
      <c r="A224" s="84">
        <v>39813</v>
      </c>
      <c r="B224">
        <v>41.2</v>
      </c>
      <c r="C224">
        <v>5.3999999999999999E-2</v>
      </c>
    </row>
    <row r="225" spans="1:3" x14ac:dyDescent="0.35">
      <c r="A225" s="84">
        <v>39872</v>
      </c>
      <c r="B225">
        <v>45.1</v>
      </c>
      <c r="C225">
        <v>5.7000000000000002E-2</v>
      </c>
    </row>
    <row r="226" spans="1:3" x14ac:dyDescent="0.35">
      <c r="A226" s="84">
        <v>39903</v>
      </c>
      <c r="B226">
        <v>44.8</v>
      </c>
      <c r="C226">
        <v>0.11</v>
      </c>
    </row>
    <row r="227" spans="1:3" x14ac:dyDescent="0.35">
      <c r="A227" s="84">
        <v>39933</v>
      </c>
      <c r="B227">
        <v>50.1</v>
      </c>
      <c r="C227">
        <v>8.3000000000000004E-2</v>
      </c>
    </row>
    <row r="228" spans="1:3" x14ac:dyDescent="0.35">
      <c r="A228" s="84">
        <v>39964</v>
      </c>
      <c r="B228">
        <v>51.2</v>
      </c>
      <c r="C228">
        <v>7.2999999999999995E-2</v>
      </c>
    </row>
    <row r="229" spans="1:3" x14ac:dyDescent="0.35">
      <c r="A229" s="84">
        <v>39994</v>
      </c>
      <c r="B229">
        <v>51.8</v>
      </c>
      <c r="C229">
        <v>8.8999999999999996E-2</v>
      </c>
    </row>
    <row r="230" spans="1:3" x14ac:dyDescent="0.35">
      <c r="A230" s="84">
        <v>40025</v>
      </c>
      <c r="B230">
        <v>52.8</v>
      </c>
      <c r="C230">
        <v>0.107</v>
      </c>
    </row>
    <row r="231" spans="1:3" x14ac:dyDescent="0.35">
      <c r="A231" s="84">
        <v>40056</v>
      </c>
      <c r="B231">
        <v>55.1</v>
      </c>
      <c r="C231">
        <v>0.108</v>
      </c>
    </row>
    <row r="232" spans="1:3" x14ac:dyDescent="0.35">
      <c r="A232" s="84">
        <v>40086</v>
      </c>
      <c r="B232">
        <v>55</v>
      </c>
      <c r="C232">
        <v>0.123</v>
      </c>
    </row>
    <row r="233" spans="1:3" x14ac:dyDescent="0.35">
      <c r="A233" s="84">
        <v>40117</v>
      </c>
      <c r="B233">
        <v>55.4</v>
      </c>
      <c r="C233">
        <v>0.13900000000000001</v>
      </c>
    </row>
    <row r="234" spans="1:3" x14ac:dyDescent="0.35">
      <c r="A234" s="84">
        <v>40147</v>
      </c>
      <c r="B234">
        <v>55.7</v>
      </c>
      <c r="C234">
        <v>0.161</v>
      </c>
    </row>
    <row r="235" spans="1:3" x14ac:dyDescent="0.35">
      <c r="A235" s="84">
        <v>40178</v>
      </c>
      <c r="B235">
        <v>56.1</v>
      </c>
      <c r="C235">
        <v>0.192</v>
      </c>
    </row>
    <row r="236" spans="1:3" x14ac:dyDescent="0.35">
      <c r="A236" s="84">
        <v>40237</v>
      </c>
      <c r="B236">
        <v>55.8</v>
      </c>
      <c r="C236">
        <v>0.185</v>
      </c>
    </row>
    <row r="237" spans="1:3" x14ac:dyDescent="0.35">
      <c r="A237" s="84">
        <v>40268</v>
      </c>
      <c r="B237">
        <v>57</v>
      </c>
      <c r="C237">
        <v>0.128</v>
      </c>
    </row>
    <row r="238" spans="1:3" x14ac:dyDescent="0.35">
      <c r="A238" s="84">
        <v>40298</v>
      </c>
      <c r="B238">
        <v>55.4</v>
      </c>
      <c r="C238">
        <v>0.18099999999999999</v>
      </c>
    </row>
    <row r="239" spans="1:3" x14ac:dyDescent="0.35">
      <c r="A239" s="84">
        <v>40329</v>
      </c>
      <c r="B239">
        <v>52.7</v>
      </c>
      <c r="C239">
        <v>0.17799999999999999</v>
      </c>
    </row>
    <row r="240" spans="1:3" x14ac:dyDescent="0.35">
      <c r="A240" s="84">
        <v>40359</v>
      </c>
      <c r="B240">
        <v>50.4</v>
      </c>
      <c r="C240">
        <v>0.16500000000000001</v>
      </c>
    </row>
    <row r="241" spans="1:3" x14ac:dyDescent="0.35">
      <c r="A241" s="84">
        <v>40390</v>
      </c>
      <c r="B241">
        <v>49.4</v>
      </c>
      <c r="C241">
        <v>0.13700000000000001</v>
      </c>
    </row>
    <row r="242" spans="1:3" x14ac:dyDescent="0.35">
      <c r="A242" s="84">
        <v>40421</v>
      </c>
      <c r="B242">
        <v>51.9</v>
      </c>
      <c r="C242">
        <v>0.13400000000000001</v>
      </c>
    </row>
    <row r="243" spans="1:3" x14ac:dyDescent="0.35">
      <c r="A243" s="84">
        <v>40451</v>
      </c>
      <c r="B243">
        <v>52.9</v>
      </c>
      <c r="C243">
        <v>0.13900000000000001</v>
      </c>
    </row>
    <row r="244" spans="1:3" x14ac:dyDescent="0.35">
      <c r="A244" s="84">
        <v>40482</v>
      </c>
      <c r="B244">
        <v>54.8</v>
      </c>
      <c r="C244">
        <v>0.13300000000000001</v>
      </c>
    </row>
    <row r="245" spans="1:3" x14ac:dyDescent="0.35">
      <c r="A245" s="84">
        <v>40512</v>
      </c>
      <c r="B245">
        <v>55.3</v>
      </c>
      <c r="C245">
        <v>0.13100000000000001</v>
      </c>
    </row>
    <row r="246" spans="1:3" x14ac:dyDescent="0.35">
      <c r="A246" s="84">
        <v>40543</v>
      </c>
      <c r="B246">
        <v>54.4</v>
      </c>
      <c r="C246">
        <v>0.13300000000000001</v>
      </c>
    </row>
    <row r="247" spans="1:3" x14ac:dyDescent="0.35">
      <c r="A247" s="84">
        <v>40602</v>
      </c>
      <c r="B247">
        <v>51.7</v>
      </c>
      <c r="C247">
        <v>0.13500000000000001</v>
      </c>
    </row>
    <row r="248" spans="1:3" x14ac:dyDescent="0.35">
      <c r="A248" s="84">
        <v>40633</v>
      </c>
      <c r="B248">
        <v>51.8</v>
      </c>
      <c r="C248">
        <v>0.14099999999999999</v>
      </c>
    </row>
    <row r="249" spans="1:3" x14ac:dyDescent="0.35">
      <c r="A249" s="84">
        <v>40663</v>
      </c>
      <c r="B249">
        <v>51.8</v>
      </c>
      <c r="C249">
        <v>0.14799999999999999</v>
      </c>
    </row>
    <row r="250" spans="1:3" x14ac:dyDescent="0.35">
      <c r="A250" s="84">
        <v>40694</v>
      </c>
      <c r="B250">
        <v>51.6</v>
      </c>
      <c r="C250">
        <v>0.13400000000000001</v>
      </c>
    </row>
    <row r="251" spans="1:3" x14ac:dyDescent="0.35">
      <c r="A251" s="84">
        <v>40724</v>
      </c>
      <c r="B251">
        <v>50.1</v>
      </c>
      <c r="C251">
        <v>0.13300000000000001</v>
      </c>
    </row>
    <row r="252" spans="1:3" x14ac:dyDescent="0.35">
      <c r="A252" s="84">
        <v>40755</v>
      </c>
      <c r="B252">
        <v>49.3</v>
      </c>
      <c r="C252">
        <v>0.151</v>
      </c>
    </row>
    <row r="253" spans="1:3" x14ac:dyDescent="0.35">
      <c r="A253" s="84">
        <v>40786</v>
      </c>
      <c r="B253">
        <v>49.9</v>
      </c>
      <c r="C253">
        <v>0.14000000000000001</v>
      </c>
    </row>
    <row r="254" spans="1:3" x14ac:dyDescent="0.35">
      <c r="A254" s="84">
        <v>40816</v>
      </c>
      <c r="B254">
        <v>49.9</v>
      </c>
      <c r="C254">
        <v>0.13500000000000001</v>
      </c>
    </row>
    <row r="255" spans="1:3" x14ac:dyDescent="0.35">
      <c r="A255" s="84">
        <v>40847</v>
      </c>
      <c r="B255">
        <v>51</v>
      </c>
      <c r="C255">
        <v>0.13800000000000001</v>
      </c>
    </row>
    <row r="256" spans="1:3" x14ac:dyDescent="0.35">
      <c r="A256" s="84">
        <v>40877</v>
      </c>
      <c r="B256">
        <v>47.7</v>
      </c>
      <c r="C256">
        <v>0.13200000000000001</v>
      </c>
    </row>
    <row r="257" spans="1:3" x14ac:dyDescent="0.35">
      <c r="A257" s="84">
        <v>40908</v>
      </c>
      <c r="B257">
        <v>48.7</v>
      </c>
      <c r="C257">
        <v>0.124</v>
      </c>
    </row>
    <row r="258" spans="1:3" x14ac:dyDescent="0.35">
      <c r="A258" s="84">
        <v>40968</v>
      </c>
      <c r="B258">
        <v>49.6</v>
      </c>
      <c r="C258">
        <v>0.128</v>
      </c>
    </row>
    <row r="259" spans="1:3" x14ac:dyDescent="0.35">
      <c r="A259" s="84">
        <v>40999</v>
      </c>
      <c r="B259">
        <v>48.3</v>
      </c>
      <c r="C259">
        <v>0.114</v>
      </c>
    </row>
    <row r="260" spans="1:3" x14ac:dyDescent="0.35">
      <c r="A260" s="84">
        <v>41029</v>
      </c>
      <c r="B260">
        <v>49.3</v>
      </c>
      <c r="C260">
        <v>0.11899999999999999</v>
      </c>
    </row>
    <row r="261" spans="1:3" x14ac:dyDescent="0.35">
      <c r="A261" s="84">
        <v>41060</v>
      </c>
      <c r="B261">
        <v>48.4</v>
      </c>
      <c r="C261">
        <v>9.2999999999999999E-2</v>
      </c>
    </row>
    <row r="262" spans="1:3" x14ac:dyDescent="0.35">
      <c r="A262" s="84">
        <v>41090</v>
      </c>
      <c r="B262">
        <v>48.2</v>
      </c>
      <c r="C262">
        <v>9.6000000000000002E-2</v>
      </c>
    </row>
    <row r="263" spans="1:3" x14ac:dyDescent="0.35">
      <c r="A263" s="84">
        <v>41121</v>
      </c>
      <c r="B263">
        <v>49.3</v>
      </c>
      <c r="C263">
        <v>9.5000000000000001E-2</v>
      </c>
    </row>
    <row r="264" spans="1:3" x14ac:dyDescent="0.35">
      <c r="A264" s="84">
        <v>41152</v>
      </c>
      <c r="B264">
        <v>47.7</v>
      </c>
      <c r="C264">
        <v>9.1999999999999998E-2</v>
      </c>
    </row>
    <row r="265" spans="1:3" x14ac:dyDescent="0.35">
      <c r="A265" s="84">
        <v>41182</v>
      </c>
      <c r="B265">
        <v>47.9</v>
      </c>
      <c r="C265">
        <v>8.8999999999999996E-2</v>
      </c>
    </row>
    <row r="266" spans="1:3" x14ac:dyDescent="0.35">
      <c r="A266" s="84">
        <v>41213</v>
      </c>
      <c r="B266">
        <v>49.5</v>
      </c>
      <c r="C266">
        <v>9.1999999999999998E-2</v>
      </c>
    </row>
    <row r="267" spans="1:3" x14ac:dyDescent="0.35">
      <c r="A267" s="84">
        <v>41243</v>
      </c>
      <c r="B267">
        <v>50.5</v>
      </c>
      <c r="C267">
        <v>9.6000000000000002E-2</v>
      </c>
    </row>
    <row r="268" spans="1:3" x14ac:dyDescent="0.35">
      <c r="A268" s="84">
        <v>41274</v>
      </c>
      <c r="B268">
        <v>51.5</v>
      </c>
      <c r="C268">
        <v>0.10100000000000001</v>
      </c>
    </row>
    <row r="269" spans="1:3" x14ac:dyDescent="0.35">
      <c r="A269" s="84">
        <v>41333</v>
      </c>
      <c r="B269">
        <v>50.4</v>
      </c>
      <c r="C269">
        <v>0.10299999999999999</v>
      </c>
    </row>
    <row r="270" spans="1:3" x14ac:dyDescent="0.35">
      <c r="A270" s="84">
        <v>41364</v>
      </c>
      <c r="B270">
        <v>51.6</v>
      </c>
      <c r="C270">
        <v>9.9000000000000005E-2</v>
      </c>
    </row>
    <row r="271" spans="1:3" x14ac:dyDescent="0.35">
      <c r="A271" s="84">
        <v>41394</v>
      </c>
      <c r="B271">
        <v>50.4</v>
      </c>
      <c r="C271">
        <v>8.8999999999999996E-2</v>
      </c>
    </row>
    <row r="272" spans="1:3" x14ac:dyDescent="0.35">
      <c r="A272" s="84">
        <v>41425</v>
      </c>
      <c r="B272">
        <v>49.2</v>
      </c>
      <c r="C272">
        <v>9.2999999999999999E-2</v>
      </c>
    </row>
    <row r="273" spans="1:3" x14ac:dyDescent="0.35">
      <c r="A273" s="84">
        <v>41455</v>
      </c>
      <c r="B273">
        <v>48.2</v>
      </c>
      <c r="C273">
        <v>9.1999999999999998E-2</v>
      </c>
    </row>
    <row r="274" spans="1:3" x14ac:dyDescent="0.35">
      <c r="A274" s="84">
        <v>41486</v>
      </c>
      <c r="B274">
        <v>47.7</v>
      </c>
      <c r="C274">
        <v>8.8999999999999996E-2</v>
      </c>
    </row>
    <row r="275" spans="1:3" x14ac:dyDescent="0.35">
      <c r="A275" s="84">
        <v>41517</v>
      </c>
      <c r="B275">
        <v>50.1</v>
      </c>
      <c r="C275">
        <v>9.7000000000000003E-2</v>
      </c>
    </row>
    <row r="276" spans="1:3" x14ac:dyDescent="0.35">
      <c r="A276" s="84">
        <v>41547</v>
      </c>
      <c r="B276">
        <v>50.2</v>
      </c>
      <c r="C276">
        <v>0.104</v>
      </c>
    </row>
    <row r="277" spans="1:3" x14ac:dyDescent="0.35">
      <c r="A277" s="84">
        <v>41578</v>
      </c>
      <c r="B277">
        <v>50.9</v>
      </c>
      <c r="C277">
        <v>0.10199999999999999</v>
      </c>
    </row>
    <row r="278" spans="1:3" x14ac:dyDescent="0.35">
      <c r="A278" s="84">
        <v>41608</v>
      </c>
      <c r="B278">
        <v>50.8</v>
      </c>
      <c r="C278">
        <v>0.10299999999999999</v>
      </c>
    </row>
    <row r="279" spans="1:3" x14ac:dyDescent="0.35">
      <c r="A279" s="84">
        <v>41639</v>
      </c>
      <c r="B279">
        <v>50.5</v>
      </c>
      <c r="C279">
        <v>0.1</v>
      </c>
    </row>
    <row r="280" spans="1:3" x14ac:dyDescent="0.35">
      <c r="A280" s="84">
        <v>41698</v>
      </c>
      <c r="B280">
        <v>48.5</v>
      </c>
      <c r="C280">
        <v>9.7000000000000003E-2</v>
      </c>
    </row>
    <row r="281" spans="1:3" x14ac:dyDescent="0.35">
      <c r="A281" s="84">
        <v>41729</v>
      </c>
      <c r="B281">
        <v>48</v>
      </c>
      <c r="C281">
        <v>8.5999999999999993E-2</v>
      </c>
    </row>
    <row r="282" spans="1:3" x14ac:dyDescent="0.35">
      <c r="A282" s="84">
        <v>41759</v>
      </c>
      <c r="B282">
        <v>48.1</v>
      </c>
      <c r="C282">
        <v>8.7999999999999995E-2</v>
      </c>
    </row>
    <row r="283" spans="1:3" x14ac:dyDescent="0.35">
      <c r="A283" s="84">
        <v>41790</v>
      </c>
      <c r="B283">
        <v>49.4</v>
      </c>
      <c r="C283">
        <v>8.6999999999999994E-2</v>
      </c>
    </row>
    <row r="284" spans="1:3" x14ac:dyDescent="0.35">
      <c r="A284" s="84">
        <v>41820</v>
      </c>
      <c r="B284">
        <v>50.7</v>
      </c>
      <c r="C284">
        <v>8.7999999999999995E-2</v>
      </c>
    </row>
    <row r="285" spans="1:3" x14ac:dyDescent="0.35">
      <c r="A285" s="84">
        <v>41851</v>
      </c>
      <c r="B285">
        <v>51.7</v>
      </c>
      <c r="C285">
        <v>9.1999999999999998E-2</v>
      </c>
    </row>
    <row r="286" spans="1:3" x14ac:dyDescent="0.35">
      <c r="A286" s="84">
        <v>41882</v>
      </c>
      <c r="B286">
        <v>50.2</v>
      </c>
      <c r="C286">
        <v>0.09</v>
      </c>
    </row>
    <row r="287" spans="1:3" x14ac:dyDescent="0.35">
      <c r="A287" s="84">
        <v>41912</v>
      </c>
      <c r="B287">
        <v>51.1</v>
      </c>
      <c r="C287">
        <v>6.9000000000000006E-2</v>
      </c>
    </row>
    <row r="288" spans="1:3" x14ac:dyDescent="0.35">
      <c r="A288" s="84">
        <v>41943</v>
      </c>
      <c r="B288">
        <v>50.8</v>
      </c>
      <c r="C288">
        <v>0.08</v>
      </c>
    </row>
    <row r="289" spans="1:3" x14ac:dyDescent="0.35">
      <c r="A289" s="84">
        <v>41973</v>
      </c>
      <c r="B289">
        <v>50.3</v>
      </c>
      <c r="C289">
        <v>7.6999999999999999E-2</v>
      </c>
    </row>
    <row r="290" spans="1:3" x14ac:dyDescent="0.35">
      <c r="A290" s="84">
        <v>42004</v>
      </c>
      <c r="B290">
        <v>50.1</v>
      </c>
      <c r="C290">
        <v>7.1999999999999995E-2</v>
      </c>
    </row>
    <row r="291" spans="1:3" x14ac:dyDescent="0.35">
      <c r="A291" s="84">
        <v>42063</v>
      </c>
      <c r="B291">
        <v>49.9</v>
      </c>
      <c r="C291">
        <v>7.9000000000000001E-2</v>
      </c>
    </row>
    <row r="292" spans="1:3" x14ac:dyDescent="0.35">
      <c r="A292" s="84">
        <v>42094</v>
      </c>
      <c r="B292">
        <v>50.1</v>
      </c>
      <c r="C292">
        <v>6.8000000000000005E-2</v>
      </c>
    </row>
    <row r="293" spans="1:3" x14ac:dyDescent="0.35">
      <c r="A293" s="84">
        <v>42124</v>
      </c>
      <c r="B293">
        <v>50.1</v>
      </c>
      <c r="C293">
        <v>5.6000000000000001E-2</v>
      </c>
    </row>
    <row r="294" spans="1:3" x14ac:dyDescent="0.35">
      <c r="A294" s="84">
        <v>42155</v>
      </c>
      <c r="B294">
        <v>50.2</v>
      </c>
      <c r="C294">
        <v>5.8999999999999997E-2</v>
      </c>
    </row>
    <row r="295" spans="1:3" x14ac:dyDescent="0.35">
      <c r="A295" s="84">
        <v>42185</v>
      </c>
      <c r="B295">
        <v>50.2</v>
      </c>
      <c r="C295">
        <v>6.0999999999999999E-2</v>
      </c>
    </row>
    <row r="296" spans="1:3" x14ac:dyDescent="0.35">
      <c r="A296" s="84">
        <v>42216</v>
      </c>
      <c r="B296">
        <v>50</v>
      </c>
      <c r="C296">
        <v>6.8000000000000005E-2</v>
      </c>
    </row>
    <row r="297" spans="1:3" x14ac:dyDescent="0.35">
      <c r="A297" s="84">
        <v>42247</v>
      </c>
      <c r="B297">
        <v>47.3</v>
      </c>
      <c r="C297">
        <v>0.06</v>
      </c>
    </row>
    <row r="298" spans="1:3" x14ac:dyDescent="0.35">
      <c r="A298" s="84">
        <v>42277</v>
      </c>
      <c r="B298">
        <v>47.2</v>
      </c>
      <c r="C298">
        <v>6.0999999999999999E-2</v>
      </c>
    </row>
    <row r="299" spans="1:3" x14ac:dyDescent="0.35">
      <c r="A299" s="84">
        <v>42308</v>
      </c>
      <c r="B299">
        <v>48.3</v>
      </c>
      <c r="C299">
        <v>5.7000000000000002E-2</v>
      </c>
    </row>
    <row r="300" spans="1:3" x14ac:dyDescent="0.35">
      <c r="A300" s="84">
        <v>42338</v>
      </c>
      <c r="B300">
        <v>48.6</v>
      </c>
      <c r="C300">
        <v>5.6000000000000001E-2</v>
      </c>
    </row>
    <row r="301" spans="1:3" x14ac:dyDescent="0.35">
      <c r="A301" s="84">
        <v>42369</v>
      </c>
      <c r="B301">
        <v>48.2</v>
      </c>
      <c r="C301">
        <v>6.2E-2</v>
      </c>
    </row>
    <row r="302" spans="1:3" x14ac:dyDescent="0.35">
      <c r="A302" s="84">
        <v>42400</v>
      </c>
      <c r="B302">
        <v>48.4</v>
      </c>
      <c r="C302">
        <v>5.8999999999999997E-2</v>
      </c>
    </row>
    <row r="303" spans="1:3" x14ac:dyDescent="0.35">
      <c r="A303" s="84">
        <v>42460</v>
      </c>
      <c r="B303">
        <v>49.7</v>
      </c>
      <c r="C303">
        <v>5.3999999999999999E-2</v>
      </c>
    </row>
    <row r="304" spans="1:3" x14ac:dyDescent="0.35">
      <c r="A304" s="84">
        <v>42490</v>
      </c>
      <c r="B304">
        <v>49.4</v>
      </c>
      <c r="C304">
        <v>6.8000000000000005E-2</v>
      </c>
    </row>
    <row r="305" spans="1:3" x14ac:dyDescent="0.35">
      <c r="A305" s="84">
        <v>42521</v>
      </c>
      <c r="B305">
        <v>49.2</v>
      </c>
      <c r="C305">
        <v>0.06</v>
      </c>
    </row>
    <row r="306" spans="1:3" x14ac:dyDescent="0.35">
      <c r="A306" s="84">
        <v>42551</v>
      </c>
      <c r="B306">
        <v>48.6</v>
      </c>
      <c r="C306">
        <v>0.06</v>
      </c>
    </row>
    <row r="307" spans="1:3" x14ac:dyDescent="0.35">
      <c r="A307" s="84">
        <v>42582</v>
      </c>
      <c r="B307">
        <v>50.6</v>
      </c>
      <c r="C307">
        <v>6.2E-2</v>
      </c>
    </row>
    <row r="308" spans="1:3" x14ac:dyDescent="0.35">
      <c r="A308" s="84">
        <v>42613</v>
      </c>
      <c r="B308">
        <v>50</v>
      </c>
      <c r="C308">
        <v>0.06</v>
      </c>
    </row>
    <row r="309" spans="1:3" x14ac:dyDescent="0.35">
      <c r="A309" s="84">
        <v>42643</v>
      </c>
      <c r="B309">
        <v>50.1</v>
      </c>
      <c r="C309">
        <v>6.3E-2</v>
      </c>
    </row>
    <row r="310" spans="1:3" x14ac:dyDescent="0.35">
      <c r="A310" s="84">
        <v>42674</v>
      </c>
      <c r="B310">
        <v>51.2</v>
      </c>
      <c r="C310">
        <v>6.0999999999999999E-2</v>
      </c>
    </row>
    <row r="311" spans="1:3" x14ac:dyDescent="0.35">
      <c r="A311" s="84">
        <v>42704</v>
      </c>
      <c r="B311">
        <v>50.9</v>
      </c>
      <c r="C311">
        <v>6.0999999999999999E-2</v>
      </c>
    </row>
    <row r="312" spans="1:3" x14ac:dyDescent="0.35">
      <c r="A312" s="84">
        <v>42735</v>
      </c>
      <c r="B312">
        <v>51.9</v>
      </c>
      <c r="C312">
        <v>6.2E-2</v>
      </c>
    </row>
    <row r="313" spans="1:3" x14ac:dyDescent="0.35">
      <c r="A313" s="84">
        <v>42766</v>
      </c>
      <c r="B313">
        <v>51</v>
      </c>
      <c r="C313">
        <v>0.06</v>
      </c>
    </row>
    <row r="314" spans="1:3" x14ac:dyDescent="0.35">
      <c r="A314" s="84">
        <v>42825</v>
      </c>
      <c r="B314">
        <v>51.2</v>
      </c>
      <c r="C314">
        <v>6.3E-2</v>
      </c>
    </row>
    <row r="315" spans="1:3" x14ac:dyDescent="0.35">
      <c r="A315" s="84">
        <v>42855</v>
      </c>
      <c r="B315">
        <v>50.3</v>
      </c>
      <c r="C315">
        <v>7.5999999999999998E-2</v>
      </c>
    </row>
    <row r="316" spans="1:3" x14ac:dyDescent="0.35">
      <c r="A316" s="84">
        <v>42886</v>
      </c>
      <c r="B316">
        <v>49.6</v>
      </c>
      <c r="C316">
        <v>6.5000000000000002E-2</v>
      </c>
    </row>
    <row r="317" spans="1:3" x14ac:dyDescent="0.35">
      <c r="A317" s="84">
        <v>42916</v>
      </c>
      <c r="B317">
        <v>50.4</v>
      </c>
      <c r="C317">
        <v>6.5000000000000002E-2</v>
      </c>
    </row>
    <row r="318" spans="1:3" x14ac:dyDescent="0.35">
      <c r="A318" s="84">
        <v>42947</v>
      </c>
      <c r="B318">
        <v>51.1</v>
      </c>
      <c r="C318">
        <v>7.5999999999999998E-2</v>
      </c>
    </row>
    <row r="319" spans="1:3" x14ac:dyDescent="0.35">
      <c r="A319" s="84">
        <v>42978</v>
      </c>
      <c r="B319">
        <v>51.6</v>
      </c>
      <c r="C319">
        <v>6.4000000000000001E-2</v>
      </c>
    </row>
    <row r="320" spans="1:3" x14ac:dyDescent="0.35">
      <c r="A320" s="84">
        <v>43008</v>
      </c>
      <c r="B320">
        <v>51</v>
      </c>
      <c r="C320">
        <v>0.06</v>
      </c>
    </row>
    <row r="321" spans="1:3" x14ac:dyDescent="0.35">
      <c r="A321" s="84">
        <v>43039</v>
      </c>
      <c r="B321">
        <v>51</v>
      </c>
      <c r="C321">
        <v>6.6000000000000003E-2</v>
      </c>
    </row>
    <row r="322" spans="1:3" x14ac:dyDescent="0.35">
      <c r="A322" s="84">
        <v>43069</v>
      </c>
      <c r="B322">
        <v>50.8</v>
      </c>
      <c r="C322">
        <v>6.2E-2</v>
      </c>
    </row>
    <row r="323" spans="1:3" x14ac:dyDescent="0.35">
      <c r="A323" s="84">
        <v>43100</v>
      </c>
      <c r="B323">
        <v>51.5</v>
      </c>
      <c r="C323">
        <v>6.0999999999999999E-2</v>
      </c>
    </row>
    <row r="324" spans="1:3" x14ac:dyDescent="0.35">
      <c r="A324" s="84">
        <v>43159</v>
      </c>
      <c r="B324">
        <v>51.5</v>
      </c>
      <c r="C324">
        <v>6.2E-2</v>
      </c>
    </row>
    <row r="325" spans="1:3" x14ac:dyDescent="0.35">
      <c r="A325" s="84">
        <v>43190</v>
      </c>
      <c r="B325">
        <v>51</v>
      </c>
      <c r="C325">
        <v>7.1999999999999995E-2</v>
      </c>
    </row>
    <row r="326" spans="1:3" x14ac:dyDescent="0.35">
      <c r="A326" s="84">
        <v>43220</v>
      </c>
      <c r="B326">
        <v>51.1</v>
      </c>
      <c r="C326">
        <v>0.06</v>
      </c>
    </row>
    <row r="327" spans="1:3" x14ac:dyDescent="0.35">
      <c r="A327" s="84">
        <v>43251</v>
      </c>
      <c r="B327">
        <v>51.1</v>
      </c>
      <c r="C327">
        <v>7.0000000000000007E-2</v>
      </c>
    </row>
    <row r="328" spans="1:3" x14ac:dyDescent="0.35">
      <c r="A328" s="84">
        <v>43281</v>
      </c>
      <c r="B328">
        <v>51</v>
      </c>
      <c r="C328">
        <v>6.8000000000000005E-2</v>
      </c>
    </row>
    <row r="329" spans="1:3" x14ac:dyDescent="0.35">
      <c r="A329" s="84">
        <v>43312</v>
      </c>
      <c r="B329">
        <v>50.8</v>
      </c>
      <c r="C329">
        <v>0.06</v>
      </c>
    </row>
    <row r="330" spans="1:3" x14ac:dyDescent="0.35">
      <c r="A330" s="84">
        <v>43343</v>
      </c>
      <c r="B330">
        <v>50.6</v>
      </c>
      <c r="C330">
        <v>0.06</v>
      </c>
    </row>
    <row r="331" spans="1:3" x14ac:dyDescent="0.35">
      <c r="A331" s="84">
        <v>43373</v>
      </c>
      <c r="B331">
        <v>50</v>
      </c>
      <c r="C331">
        <v>6.0999999999999999E-2</v>
      </c>
    </row>
    <row r="332" spans="1:3" x14ac:dyDescent="0.35">
      <c r="A332" s="84">
        <v>43404</v>
      </c>
      <c r="B332">
        <v>50.1</v>
      </c>
      <c r="C332">
        <v>5.8000000000000003E-2</v>
      </c>
    </row>
    <row r="333" spans="1:3" x14ac:dyDescent="0.35">
      <c r="A333" s="84">
        <v>43434</v>
      </c>
      <c r="B333">
        <v>50.2</v>
      </c>
      <c r="C333">
        <v>5.8999999999999997E-2</v>
      </c>
    </row>
    <row r="334" spans="1:3" x14ac:dyDescent="0.35">
      <c r="A334" s="84">
        <v>43465</v>
      </c>
      <c r="B334">
        <v>49.7</v>
      </c>
      <c r="C334">
        <v>5.3999999999999999E-2</v>
      </c>
    </row>
    <row r="335" spans="1:3" x14ac:dyDescent="0.35">
      <c r="A335" s="84">
        <v>43496</v>
      </c>
      <c r="B335">
        <v>48.3</v>
      </c>
      <c r="C335">
        <v>5.7000000000000002E-2</v>
      </c>
    </row>
    <row r="336" spans="1:3" x14ac:dyDescent="0.35">
      <c r="A336" s="84">
        <v>43524</v>
      </c>
      <c r="B336">
        <v>49.9</v>
      </c>
      <c r="C336">
        <v>5.2999999999999999E-2</v>
      </c>
    </row>
    <row r="337" spans="1:3" x14ac:dyDescent="0.35">
      <c r="A337" s="84">
        <v>43555</v>
      </c>
      <c r="B337">
        <v>50.8</v>
      </c>
      <c r="C337">
        <v>8.5000000000000006E-2</v>
      </c>
    </row>
    <row r="338" spans="1:3" x14ac:dyDescent="0.35">
      <c r="A338" s="84">
        <v>43585</v>
      </c>
      <c r="B338">
        <v>50.2</v>
      </c>
      <c r="C338">
        <v>5.3999999999999999E-2</v>
      </c>
    </row>
    <row r="339" spans="1:3" x14ac:dyDescent="0.35">
      <c r="A339" s="84">
        <v>43616</v>
      </c>
      <c r="B339">
        <v>50.2</v>
      </c>
      <c r="C339">
        <v>5.3999999999999999E-2</v>
      </c>
    </row>
    <row r="340" spans="1:3" x14ac:dyDescent="0.35">
      <c r="A340" s="84">
        <v>43646</v>
      </c>
      <c r="B340">
        <v>49.4</v>
      </c>
      <c r="C340">
        <v>0.05</v>
      </c>
    </row>
    <row r="341" spans="1:3" x14ac:dyDescent="0.35">
      <c r="A341" s="84">
        <v>43677</v>
      </c>
      <c r="B341">
        <v>49.9</v>
      </c>
      <c r="C341">
        <v>6.3E-2</v>
      </c>
    </row>
    <row r="342" spans="1:3" x14ac:dyDescent="0.35">
      <c r="A342" s="84">
        <v>43708</v>
      </c>
      <c r="B342">
        <v>50.4</v>
      </c>
      <c r="C342">
        <v>4.8000000000000001E-2</v>
      </c>
    </row>
    <row r="343" spans="1:3" x14ac:dyDescent="0.35">
      <c r="A343" s="84">
        <v>43738</v>
      </c>
      <c r="B343">
        <v>51.4</v>
      </c>
      <c r="C343">
        <v>4.3999999999999997E-2</v>
      </c>
    </row>
    <row r="344" spans="1:3" x14ac:dyDescent="0.35">
      <c r="A344" s="84">
        <v>43769</v>
      </c>
      <c r="B344">
        <v>51.7</v>
      </c>
      <c r="C344">
        <v>5.8000000000000003E-2</v>
      </c>
    </row>
    <row r="345" spans="1:3" x14ac:dyDescent="0.35">
      <c r="A345" s="84">
        <v>43799</v>
      </c>
      <c r="B345">
        <v>51.8</v>
      </c>
      <c r="C345">
        <v>4.7E-2</v>
      </c>
    </row>
    <row r="346" spans="1:3" x14ac:dyDescent="0.35">
      <c r="A346" s="84">
        <v>43830</v>
      </c>
      <c r="B346">
        <v>51.5</v>
      </c>
      <c r="C346">
        <v>6.2E-2</v>
      </c>
    </row>
    <row r="347" spans="1:3" x14ac:dyDescent="0.35">
      <c r="A347" s="84">
        <v>43890</v>
      </c>
      <c r="B347">
        <v>51.1</v>
      </c>
      <c r="C347">
        <v>6.9000000000000006E-2</v>
      </c>
    </row>
    <row r="348" spans="1:3" x14ac:dyDescent="0.35">
      <c r="A348" s="84">
        <v>43921</v>
      </c>
      <c r="B348">
        <v>40.299999999999997</v>
      </c>
      <c r="C348">
        <v>-0.13500000000000001</v>
      </c>
    </row>
    <row r="349" spans="1:3" x14ac:dyDescent="0.35">
      <c r="A349" s="84">
        <v>43951</v>
      </c>
      <c r="B349">
        <v>50.1</v>
      </c>
      <c r="C349">
        <v>-1.0999999999999999E-2</v>
      </c>
    </row>
    <row r="350" spans="1:3" ht="16" customHeight="1" x14ac:dyDescent="0.35">
      <c r="A350" s="84">
        <v>43982</v>
      </c>
      <c r="B350">
        <v>49.4</v>
      </c>
      <c r="C350">
        <v>3.9E-2</v>
      </c>
    </row>
    <row r="351" spans="1:3" ht="16" customHeight="1" x14ac:dyDescent="0.35">
      <c r="A351" s="84">
        <v>44012</v>
      </c>
      <c r="B351">
        <v>50.7</v>
      </c>
      <c r="C351">
        <v>4.3999999999999997E-2</v>
      </c>
    </row>
    <row r="352" spans="1:3" ht="16" customHeight="1" x14ac:dyDescent="0.35">
      <c r="A352" s="84">
        <v>44043</v>
      </c>
      <c r="B352">
        <v>51.2</v>
      </c>
      <c r="C352">
        <v>4.8000000000000001E-2</v>
      </c>
    </row>
    <row r="353" spans="1:3" ht="16" customHeight="1" x14ac:dyDescent="0.35">
      <c r="A353" s="84">
        <v>44074</v>
      </c>
      <c r="B353">
        <v>52.8</v>
      </c>
      <c r="C353">
        <v>4.8000000000000001E-2</v>
      </c>
    </row>
    <row r="354" spans="1:3" ht="16" customHeight="1" x14ac:dyDescent="0.35">
      <c r="A354" s="84">
        <v>44104</v>
      </c>
      <c r="B354">
        <v>53.1</v>
      </c>
      <c r="C354">
        <v>5.6000000000000001E-2</v>
      </c>
    </row>
    <row r="355" spans="1:3" ht="16" customHeight="1" x14ac:dyDescent="0.35">
      <c r="A355" s="84">
        <v>44135</v>
      </c>
      <c r="B355">
        <v>53</v>
      </c>
      <c r="C355">
        <v>6.9000000000000006E-2</v>
      </c>
    </row>
    <row r="356" spans="1:3" ht="16" customHeight="1" x14ac:dyDescent="0.35">
      <c r="A356" s="84">
        <v>44165</v>
      </c>
      <c r="B356">
        <v>53.6</v>
      </c>
      <c r="C356">
        <v>6.9000000000000006E-2</v>
      </c>
    </row>
    <row r="357" spans="1:3" ht="16" customHeight="1" x14ac:dyDescent="0.35">
      <c r="A357" s="84">
        <v>44196</v>
      </c>
      <c r="B357">
        <v>49.9</v>
      </c>
      <c r="C357">
        <v>7.0000000000000007E-2</v>
      </c>
    </row>
    <row r="358" spans="1:3" ht="16" customHeight="1" x14ac:dyDescent="0.35">
      <c r="A358" s="84">
        <v>44227</v>
      </c>
      <c r="B358">
        <v>51.5</v>
      </c>
      <c r="C358">
        <v>3.7999999999999999E-2</v>
      </c>
    </row>
    <row r="359" spans="1:3" ht="16" customHeight="1" x14ac:dyDescent="0.35">
      <c r="A359" s="84">
        <v>44255</v>
      </c>
      <c r="B359">
        <v>50.9</v>
      </c>
      <c r="C359">
        <v>0.35099999999999998</v>
      </c>
    </row>
    <row r="360" spans="1:3" ht="16" customHeight="1" x14ac:dyDescent="0.35">
      <c r="A360" s="84">
        <v>44286</v>
      </c>
      <c r="B360">
        <v>50.6</v>
      </c>
      <c r="C360">
        <v>0.14099999999999999</v>
      </c>
    </row>
    <row r="361" spans="1:3" x14ac:dyDescent="0.35">
      <c r="A361" s="84">
        <v>44316</v>
      </c>
      <c r="B361">
        <v>51.9</v>
      </c>
      <c r="C361">
        <v>9.8000000000000004E-2</v>
      </c>
    </row>
    <row r="362" spans="1:3" x14ac:dyDescent="0.35">
      <c r="A362" s="84">
        <v>44347</v>
      </c>
      <c r="B362">
        <v>52</v>
      </c>
      <c r="C362">
        <v>8.7999999999999995E-2</v>
      </c>
    </row>
    <row r="363" spans="1:3" x14ac:dyDescent="0.35">
      <c r="A363" s="84">
        <v>44377</v>
      </c>
      <c r="B363">
        <v>51.3</v>
      </c>
      <c r="C363">
        <v>8.3000000000000004E-2</v>
      </c>
    </row>
    <row r="364" spans="1:3" x14ac:dyDescent="0.35">
      <c r="A364" s="84">
        <v>44408</v>
      </c>
      <c r="B364">
        <v>50.3</v>
      </c>
      <c r="C364">
        <v>6.4000000000000001E-2</v>
      </c>
    </row>
    <row r="365" spans="1:3" x14ac:dyDescent="0.35">
      <c r="A365" s="84">
        <v>44439</v>
      </c>
      <c r="B365">
        <v>49.2</v>
      </c>
      <c r="C365">
        <v>5.2999999999999999E-2</v>
      </c>
    </row>
    <row r="366" spans="1:3" x14ac:dyDescent="0.35">
      <c r="A366" s="84">
        <v>44468</v>
      </c>
      <c r="B366">
        <v>50</v>
      </c>
      <c r="C366">
        <v>5.2999999999999999E-2</v>
      </c>
    </row>
    <row r="367" spans="1:3" x14ac:dyDescent="0.35">
      <c r="A367" s="84">
        <v>44469</v>
      </c>
      <c r="B367">
        <v>50</v>
      </c>
      <c r="C367">
        <v>3.1E-2</v>
      </c>
    </row>
    <row r="368" spans="1:3" x14ac:dyDescent="0.35">
      <c r="A368" s="84">
        <v>44500</v>
      </c>
      <c r="B368">
        <v>50.6</v>
      </c>
      <c r="C368">
        <v>3.5000000000000003E-2</v>
      </c>
    </row>
    <row r="369" spans="1:3" x14ac:dyDescent="0.35">
      <c r="A369" s="84">
        <v>44530</v>
      </c>
      <c r="B369">
        <v>49.9</v>
      </c>
      <c r="C369">
        <v>3.7999999999999999E-2</v>
      </c>
    </row>
    <row r="370" spans="1:3" x14ac:dyDescent="0.35">
      <c r="A370" s="84">
        <v>44561</v>
      </c>
      <c r="B370">
        <v>50.9</v>
      </c>
      <c r="C370">
        <v>4.2999999999999997E-2</v>
      </c>
    </row>
    <row r="371" spans="1:3" x14ac:dyDescent="0.35">
      <c r="A371" s="84">
        <v>44590</v>
      </c>
      <c r="B371">
        <v>49.1</v>
      </c>
      <c r="C371">
        <v>7.4999999999999997E-2</v>
      </c>
    </row>
    <row r="372" spans="1:3" x14ac:dyDescent="0.35">
      <c r="A372" s="84">
        <v>44620</v>
      </c>
      <c r="B372">
        <v>50.4</v>
      </c>
      <c r="C372">
        <v>7.4999999999999997E-2</v>
      </c>
    </row>
    <row r="373" spans="1:3" x14ac:dyDescent="0.35">
      <c r="A373" s="84">
        <v>44651</v>
      </c>
      <c r="B373">
        <v>48.1</v>
      </c>
      <c r="C373">
        <v>0.05</v>
      </c>
    </row>
    <row r="374" spans="1:3" x14ac:dyDescent="0.35">
      <c r="A374" s="84">
        <v>44680</v>
      </c>
      <c r="B374">
        <v>46</v>
      </c>
      <c r="C374">
        <v>-2.9000000000000001E-2</v>
      </c>
    </row>
    <row r="375" spans="1:3" x14ac:dyDescent="0.35">
      <c r="A375" s="84">
        <v>44712</v>
      </c>
      <c r="B375">
        <v>48.1</v>
      </c>
      <c r="C375">
        <v>6.9999999999999993E-3</v>
      </c>
    </row>
    <row r="376" spans="1:3" x14ac:dyDescent="0.35">
      <c r="A376" s="84">
        <v>44742</v>
      </c>
      <c r="B376">
        <v>51.7</v>
      </c>
      <c r="C376">
        <v>3.9E-2</v>
      </c>
    </row>
    <row r="377" spans="1:3" x14ac:dyDescent="0.35">
      <c r="A377" s="84">
        <v>44773</v>
      </c>
      <c r="B377">
        <v>50.4</v>
      </c>
      <c r="C377">
        <v>3.7999999999999999E-2</v>
      </c>
    </row>
    <row r="378" spans="1:3" x14ac:dyDescent="0.35">
      <c r="A378" s="84">
        <v>44804</v>
      </c>
      <c r="B378">
        <v>49.5</v>
      </c>
      <c r="C378">
        <v>4.2000000000000003E-2</v>
      </c>
    </row>
    <row r="379" spans="1:3" x14ac:dyDescent="0.35">
      <c r="A379" s="84">
        <v>44833</v>
      </c>
      <c r="B379">
        <v>48.1</v>
      </c>
      <c r="C379">
        <v>6.3E-2</v>
      </c>
    </row>
    <row r="380" spans="1:3" x14ac:dyDescent="0.35">
      <c r="A380" s="84">
        <v>44834</v>
      </c>
      <c r="B380">
        <v>48.1</v>
      </c>
      <c r="C380">
        <v>6.3E-2</v>
      </c>
    </row>
    <row r="381" spans="1:3" x14ac:dyDescent="0.35">
      <c r="A381" s="84">
        <v>44865</v>
      </c>
      <c r="B381">
        <v>49.2</v>
      </c>
      <c r="C381">
        <v>0.05</v>
      </c>
    </row>
    <row r="382" spans="1:3" x14ac:dyDescent="0.35">
      <c r="A382" s="84">
        <v>44895</v>
      </c>
      <c r="B382">
        <v>49.4</v>
      </c>
      <c r="C382">
        <v>2.1999999999999999E-2</v>
      </c>
    </row>
    <row r="383" spans="1:3" x14ac:dyDescent="0.35">
      <c r="A383" s="84">
        <v>44926</v>
      </c>
      <c r="B383">
        <v>49</v>
      </c>
      <c r="C383">
        <v>1.2999999999999999E-2</v>
      </c>
    </row>
    <row r="384" spans="1:3" x14ac:dyDescent="0.35">
      <c r="A384" s="84">
        <v>44957</v>
      </c>
      <c r="B384">
        <v>49.2</v>
      </c>
      <c r="C384">
        <v>2.4E-2</v>
      </c>
    </row>
    <row r="385" spans="1:3" x14ac:dyDescent="0.35">
      <c r="A385" s="84">
        <v>44985</v>
      </c>
      <c r="B385">
        <v>51.6</v>
      </c>
      <c r="C385">
        <v>2.4E-2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A6" zoomScaleNormal="100" workbookViewId="0">
      <selection activeCell="H22" sqref="H22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67" width="9.1796875" style="80" customWidth="1"/>
    <col min="68" max="16384" width="9.1796875" style="80"/>
  </cols>
  <sheetData>
    <row r="1" spans="2:6" x14ac:dyDescent="0.35">
      <c r="B1" s="100" t="s">
        <v>45</v>
      </c>
      <c r="C1" s="86"/>
      <c r="D1" s="101"/>
      <c r="E1" s="101"/>
      <c r="F1" s="101"/>
    </row>
    <row r="2" spans="2:6" ht="16" customHeight="1" thickBot="1" x14ac:dyDescent="0.4">
      <c r="B2" s="88"/>
      <c r="C2" s="88"/>
      <c r="D2" s="88"/>
      <c r="E2" s="88"/>
      <c r="F2" s="88"/>
    </row>
    <row r="3" spans="2:6" ht="16" customHeight="1" thickBot="1" x14ac:dyDescent="0.4">
      <c r="B3" s="89" t="s">
        <v>0</v>
      </c>
      <c r="C3" s="90"/>
      <c r="D3" s="90"/>
      <c r="E3" s="90"/>
      <c r="F3" s="91"/>
    </row>
    <row r="7" spans="2:6" ht="20" customHeight="1" x14ac:dyDescent="0.35">
      <c r="D7" s="65" t="s">
        <v>551</v>
      </c>
      <c r="E7" s="65" t="s">
        <v>552</v>
      </c>
      <c r="F7" s="65" t="s">
        <v>553</v>
      </c>
    </row>
    <row r="8" spans="2:6" ht="19" customHeight="1" x14ac:dyDescent="0.45">
      <c r="C8" s="66" t="s">
        <v>432</v>
      </c>
      <c r="D8" s="11">
        <f>VLOOKUP(C8,'Data World GDP'!A:D,2,FALSE)/$D$28</f>
        <v>0.2107951720084987</v>
      </c>
      <c r="E8" s="12">
        <f>VLOOKUP(C8,'Data World GDP'!A:D,3,FALSE)</f>
        <v>21.1043148117692</v>
      </c>
      <c r="F8" s="12">
        <f>VLOOKUP(C8,'World Production data'!$A$2:$C$115,2,)</f>
        <v>0.79</v>
      </c>
    </row>
    <row r="9" spans="2:6" ht="19" customHeight="1" x14ac:dyDescent="0.45">
      <c r="C9" s="66" t="s">
        <v>505</v>
      </c>
      <c r="D9" s="11">
        <f>VLOOKUP(C9,'Data World GDP'!A:D,2,FALSE)/$D$28</f>
        <v>0.1316667420098549</v>
      </c>
      <c r="E9" s="12">
        <f>VLOOKUP(C9,'Data World GDP'!A:D,3,FALSE)</f>
        <v>0</v>
      </c>
      <c r="F9" s="12">
        <f>VLOOKUP(C9,'World Production data'!$A$2:$C$115,2,)</f>
        <v>0.9</v>
      </c>
    </row>
    <row r="10" spans="2:6" ht="19" customHeight="1" x14ac:dyDescent="0.45">
      <c r="C10" s="66" t="s">
        <v>95</v>
      </c>
      <c r="D10" s="11">
        <f>VLOOKUP(C10,'Data World GDP'!A:D,2,FALSE)/$D$28</f>
        <v>0.16033633199222458</v>
      </c>
      <c r="E10" s="12">
        <f>VLOOKUP(C10,'Data World GDP'!A:D,3,FALSE)</f>
        <v>42.835549459778498</v>
      </c>
      <c r="F10" s="12">
        <f>VLOOKUP(C10,'World Production data'!$A$2:$C$115,2,)</f>
        <v>2.4</v>
      </c>
    </row>
    <row r="11" spans="2:6" ht="19" customHeight="1" x14ac:dyDescent="0.45">
      <c r="C11" s="66" t="s">
        <v>231</v>
      </c>
      <c r="D11" s="11">
        <f>VLOOKUP(C11,'Data World GDP'!A:D,2,FALSE)/$D$28</f>
        <v>4.467248316079743E-2</v>
      </c>
      <c r="E11" s="12">
        <f>VLOOKUP(C11,'Data World GDP'!A:D,3,FALSE)</f>
        <v>25.276723745751099</v>
      </c>
      <c r="F11" s="12">
        <f>VLOOKUP(C11,'World Production data'!$A$2:$C$115,2,)</f>
        <v>-3.1</v>
      </c>
    </row>
    <row r="12" spans="2:6" ht="19" customHeight="1" x14ac:dyDescent="0.45">
      <c r="C12" s="66" t="s">
        <v>127</v>
      </c>
      <c r="D12" s="11">
        <f>VLOOKUP(C12,'Data World GDP'!A:D,2,FALSE)/$D$28</f>
        <v>3.8515437819266758E-2</v>
      </c>
      <c r="E12" s="12">
        <f>VLOOKUP(C12,'Data World GDP'!A:D,3,FALSE)</f>
        <v>23.290317206913301</v>
      </c>
      <c r="F12" s="12">
        <f>VLOOKUP(C12,'World Production data'!$A$2:$C$115,2,)</f>
        <v>-1.55</v>
      </c>
    </row>
    <row r="13" spans="2:6" ht="19" customHeight="1" x14ac:dyDescent="0.45">
      <c r="C13" s="66" t="s">
        <v>177</v>
      </c>
      <c r="D13" s="11">
        <f>VLOOKUP(C13,'Data World GDP'!A:D,2,FALSE)/$D$28</f>
        <v>2.8307942678902399E-2</v>
      </c>
      <c r="E13" s="12">
        <f>VLOOKUP(C13,'Data World GDP'!A:D,3,FALSE)</f>
        <v>18.0920756440749</v>
      </c>
      <c r="F13" s="12">
        <f>VLOOKUP(C13,'World Production data'!$A$2:$C$115,2,)</f>
        <v>-4.3</v>
      </c>
    </row>
    <row r="14" spans="2:6" ht="19" customHeight="1" x14ac:dyDescent="0.45">
      <c r="C14" s="66" t="s">
        <v>211</v>
      </c>
      <c r="D14" s="11">
        <f>VLOOKUP(C14,'Data World GDP'!A:D,2,FALSE)/$D$28</f>
        <v>2.8714795895303107E-2</v>
      </c>
      <c r="E14" s="12">
        <f>VLOOKUP(C14,'Data World GDP'!A:D,3,FALSE)</f>
        <v>31.184277214324201</v>
      </c>
      <c r="F14" s="12">
        <f>VLOOKUP(C14,'World Production data'!$A$2:$C$115,2,)</f>
        <v>5.2</v>
      </c>
    </row>
    <row r="15" spans="2:6" ht="19" customHeight="1" x14ac:dyDescent="0.45">
      <c r="C15" s="66" t="s">
        <v>159</v>
      </c>
      <c r="D15" s="11">
        <f>VLOOKUP(C15,'Data World GDP'!A:D,2,FALSE)/$D$28</f>
        <v>2.6743818091406357E-2</v>
      </c>
      <c r="E15" s="12">
        <f>VLOOKUP(C15,'Data World GDP'!A:D,3,FALSE)</f>
        <v>25.026690711632401</v>
      </c>
      <c r="F15" s="12">
        <f>VLOOKUP(C15,'World Production data'!$A$2:$C$115,2,)</f>
        <v>-2.1800000000000002</v>
      </c>
    </row>
    <row r="16" spans="2:6" ht="19" customHeight="1" x14ac:dyDescent="0.45">
      <c r="C16" s="66" t="s">
        <v>75</v>
      </c>
      <c r="D16" s="11">
        <f>VLOOKUP(C16,'Data World GDP'!A:D,2,FALSE)/$D$28</f>
        <v>1.4547262781971881E-2</v>
      </c>
      <c r="E16" s="12">
        <f>VLOOKUP(C16,'Data World GDP'!A:D,3,FALSE)</f>
        <v>18.919750156210998</v>
      </c>
      <c r="F16" s="12">
        <f>VLOOKUP(C16,'World Production data'!$A$2:$C$115,2,)</f>
        <v>-1.3</v>
      </c>
    </row>
    <row r="17" spans="3:13" ht="19" customHeight="1" x14ac:dyDescent="0.45">
      <c r="C17" s="66" t="s">
        <v>225</v>
      </c>
      <c r="D17" s="11">
        <f>VLOOKUP(C17,'Data World GDP'!A:D,2,FALSE)/$D$28</f>
        <v>1.905881289272637E-2</v>
      </c>
      <c r="E17" s="12">
        <f>VLOOKUP(C17,'Data World GDP'!A:D,3,FALSE)</f>
        <v>20.045145748964199</v>
      </c>
      <c r="F17" s="12">
        <f>VLOOKUP(C17,'World Production data'!$A$2:$C$115,2,)</f>
        <v>1.4</v>
      </c>
    </row>
    <row r="18" spans="3:13" ht="19" customHeight="1" x14ac:dyDescent="0.45">
      <c r="C18" s="66" t="s">
        <v>87</v>
      </c>
      <c r="D18" s="11">
        <f>VLOOKUP(C18,'Data World GDP'!A:D,2,FALSE)/$D$28</f>
        <v>1.7973870982324489E-2</v>
      </c>
      <c r="E18" s="12">
        <f>VLOOKUP(C18,'Data World GDP'!A:D,3,FALSE)</f>
        <v>23.740127366052899</v>
      </c>
      <c r="F18" s="12">
        <f>VLOOKUP(C18,'World Production data'!$A$2:$C$115,2,)</f>
        <v>-0.3</v>
      </c>
    </row>
    <row r="19" spans="3:13" ht="19" customHeight="1" x14ac:dyDescent="0.45">
      <c r="C19" s="66" t="s">
        <v>456</v>
      </c>
      <c r="D19" s="11">
        <f>VLOOKUP(C19,'Data World GDP'!A:D,2,FALSE)/$D$28</f>
        <v>1.6057140273947831E-2</v>
      </c>
      <c r="E19" s="12">
        <f>VLOOKUP(C19,'Data World GDP'!A:D,3,FALSE)</f>
        <v>22.421938275509799</v>
      </c>
      <c r="F19" s="12">
        <f>VLOOKUP(C19,'World Production data'!$A$2:$C$115,2,)</f>
        <v>-2.4</v>
      </c>
    </row>
    <row r="20" spans="3:13" ht="19" customHeight="1" x14ac:dyDescent="0.45">
      <c r="C20" s="66" t="s">
        <v>243</v>
      </c>
      <c r="D20" s="11">
        <f>VLOOKUP(C20,'Data World GDP'!A:D,2,FALSE)/$D$28</f>
        <v>1.6265087473441527E-2</v>
      </c>
      <c r="E20" s="12">
        <f>VLOOKUP(C20,'Data World GDP'!A:D,3,FALSE)</f>
        <v>32.089982999124402</v>
      </c>
      <c r="F20" s="12">
        <f>VLOOKUP(C20,'World Production data'!$A$2:$C$115,2,)</f>
        <v>-12.7</v>
      </c>
    </row>
    <row r="21" spans="3:13" ht="19" customHeight="1" x14ac:dyDescent="0.45">
      <c r="C21" s="66" t="s">
        <v>49</v>
      </c>
      <c r="D21" s="11">
        <f>VLOOKUP(C21,'Data World GDP'!A:D,2,FALSE)/$D$28</f>
        <v>1.4040956557117672E-2</v>
      </c>
      <c r="E21" s="12">
        <f>VLOOKUP(C21,'Data World GDP'!A:D,3,FALSE)</f>
        <v>22.7622897118321</v>
      </c>
      <c r="F21" s="12">
        <f>VLOOKUP(C21,'World Production data'!$A$2:$C$115,2,)</f>
        <v>1.9</v>
      </c>
    </row>
    <row r="22" spans="3:13" ht="19" customHeight="1" x14ac:dyDescent="0.45">
      <c r="C22" s="66" t="s">
        <v>147</v>
      </c>
      <c r="D22" s="11">
        <f>VLOOKUP(C22,'Data World GDP'!A:D,2,FALSE)/$D$28</f>
        <v>1.2901767551195696E-2</v>
      </c>
      <c r="E22" s="12">
        <f>VLOOKUP(C22,'Data World GDP'!A:D,3,FALSE)</f>
        <v>20.841336314115701</v>
      </c>
      <c r="F22" s="12">
        <f>VLOOKUP(C22,'World Production data'!$A$2:$C$115,2,)</f>
        <v>-0.4</v>
      </c>
    </row>
    <row r="23" spans="3:13" ht="19" customHeight="1" x14ac:dyDescent="0.45">
      <c r="C23" s="66" t="s">
        <v>277</v>
      </c>
      <c r="D23" s="11">
        <f>VLOOKUP(C23,'Data World GDP'!A:D,2,FALSE)/$D$28</f>
        <v>1.1509425432846616E-2</v>
      </c>
      <c r="E23" s="12">
        <f>VLOOKUP(C23,'Data World GDP'!A:D,3,FALSE)</f>
        <v>20.564291572059801</v>
      </c>
      <c r="F23" s="12">
        <f>VLOOKUP(C23,'World Production data'!$A$2:$C$115,2,)</f>
        <v>2.8</v>
      </c>
    </row>
    <row r="24" spans="3:13" ht="19" customHeight="1" x14ac:dyDescent="0.45">
      <c r="C24" s="66" t="s">
        <v>209</v>
      </c>
      <c r="D24" s="11">
        <f>VLOOKUP(C24,'Data World GDP'!A:D,2,FALSE)/$D$28</f>
        <v>1.0722842547805252E-2</v>
      </c>
      <c r="E24" s="12">
        <f>VLOOKUP(C24,'Data World GDP'!A:D,3,FALSE)</f>
        <v>31.459921145125499</v>
      </c>
      <c r="F24" s="12">
        <f>VLOOKUP(C24,'World Production data'!$A$2:$C$115,2,)</f>
        <v>1.6</v>
      </c>
    </row>
    <row r="25" spans="3:13" ht="19" customHeight="1" x14ac:dyDescent="0.45">
      <c r="C25" s="66" t="s">
        <v>419</v>
      </c>
      <c r="D25" s="11">
        <f>VLOOKUP(C25,'Data World GDP'!A:D,2,FALSE)/$D$28</f>
        <v>7.4047285384928347E-3</v>
      </c>
      <c r="E25" s="12">
        <f>VLOOKUP(C25,'Data World GDP'!A:D,3,FALSE)</f>
        <v>0</v>
      </c>
      <c r="F25" s="12">
        <f>VLOOKUP(C25,'World Production data'!$A$2:$C$115,2,)</f>
        <v>4.5</v>
      </c>
    </row>
    <row r="26" spans="3:13" ht="19" customHeight="1" x14ac:dyDescent="0.45">
      <c r="C26" s="66" t="s">
        <v>315</v>
      </c>
      <c r="D26" s="11">
        <f>VLOOKUP(C26,'Data World GDP'!A:D,2,FALSE)/$D$28</f>
        <v>9.1587179603092091E-3</v>
      </c>
      <c r="E26" s="12">
        <f>VLOOKUP(C26,'Data World GDP'!A:D,3,FALSE)</f>
        <v>21.453811265408302</v>
      </c>
      <c r="F26" s="12">
        <f>VLOOKUP(C26,'World Production data'!$A$2:$C$115,2,)</f>
        <v>0.7</v>
      </c>
    </row>
    <row r="28" spans="3:13" x14ac:dyDescent="0.35">
      <c r="C28" s="63" t="s">
        <v>554</v>
      </c>
      <c r="D28" s="83">
        <f>SUM('Data World GDP'!B2:B178)</f>
        <v>110605</v>
      </c>
      <c r="E28" s="69"/>
      <c r="F28" s="69"/>
    </row>
    <row r="29" spans="3:13" x14ac:dyDescent="0.35">
      <c r="C29" s="63" t="s">
        <v>555</v>
      </c>
      <c r="D29" s="80">
        <f>D28-VLOOKUP("Euro Area",'Data World GDP'!$A:$D,2,)</f>
        <v>96042</v>
      </c>
    </row>
    <row r="30" spans="3:13" x14ac:dyDescent="0.35">
      <c r="C30" s="102"/>
      <c r="D30" s="103"/>
      <c r="E30" s="101"/>
      <c r="F30" s="101"/>
      <c r="G30" s="86"/>
      <c r="H30" s="86"/>
      <c r="I30" s="86"/>
      <c r="J30" s="86"/>
      <c r="K30" s="86"/>
      <c r="L30" s="86"/>
      <c r="M30" s="86"/>
    </row>
    <row r="31" spans="3:13" x14ac:dyDescent="0.35">
      <c r="C31" s="86"/>
      <c r="D31" s="101"/>
      <c r="E31" s="101"/>
      <c r="F31" s="101"/>
      <c r="G31" s="86"/>
      <c r="H31" s="86"/>
      <c r="I31" s="86"/>
      <c r="J31" s="86"/>
      <c r="K31" s="86"/>
      <c r="L31" s="86"/>
      <c r="M31" s="86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10" zoomScaleNormal="110" workbookViewId="0">
      <pane xSplit="2" ySplit="9" topLeftCell="D407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AA415" sqref="AA415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6" width="6.1796875" customWidth="1"/>
    <col min="7" max="11" width="6.81640625" bestFit="1" customWidth="1"/>
    <col min="12" max="13" width="6.36328125" hidden="1" customWidth="1"/>
    <col min="14" max="14" width="8.1796875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0" customFormat="1" ht="16" customHeight="1" thickBot="1" x14ac:dyDescent="0.4">
      <c r="Y2" s="80" t="s">
        <v>557</v>
      </c>
      <c r="Z2" s="14">
        <v>44896</v>
      </c>
    </row>
    <row r="3" spans="2:26" ht="75.75" customHeight="1" x14ac:dyDescent="0.35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44866</v>
      </c>
    </row>
    <row r="4" spans="2:26" x14ac:dyDescent="0.35">
      <c r="B4" s="55" t="s">
        <v>565</v>
      </c>
      <c r="C4" s="3">
        <f t="shared" ref="C4:V4" ca="1" si="0">MAX(OFFSET(C$24,COUNT(C$24:C$435),0,-13,1))</f>
        <v>6.9376272442768269E-2</v>
      </c>
      <c r="D4" s="3">
        <f t="shared" ca="1" si="0"/>
        <v>4.19921874947543E-2</v>
      </c>
      <c r="E4" s="3">
        <f t="shared" ca="1" si="0"/>
        <v>9.2119866815327911E-2</v>
      </c>
      <c r="F4" s="3">
        <f t="shared" ca="1" si="0"/>
        <v>4.5307443363775762E-2</v>
      </c>
      <c r="G4" s="3">
        <f t="shared" ca="1" si="0"/>
        <v>1.8021707972071886E-2</v>
      </c>
      <c r="H4" s="3">
        <f t="shared" ca="1" si="0"/>
        <v>-1.0138248847093769E-2</v>
      </c>
      <c r="I4" s="3">
        <f t="shared" ca="1" si="0"/>
        <v>3.3138401566655575E-2</v>
      </c>
      <c r="J4" s="3">
        <f t="shared" ca="1" si="0"/>
        <v>6.8508957790435226E-2</v>
      </c>
      <c r="K4" s="3">
        <f t="shared" ca="1" si="0"/>
        <v>9.5697980690677656E-2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4.90094331884455E-2</v>
      </c>
      <c r="O4" s="3">
        <f t="shared" ca="1" si="0"/>
        <v>6.0525136523116932E-2</v>
      </c>
      <c r="P4" s="3">
        <f t="shared" ca="1" si="0"/>
        <v>6.7978533094812249E-2</v>
      </c>
      <c r="Q4" s="3">
        <f t="shared" ca="1" si="0"/>
        <v>1.8745184311422327E-2</v>
      </c>
      <c r="R4" s="3">
        <f t="shared" ca="1" si="0"/>
        <v>9.4222222219200513E-2</v>
      </c>
      <c r="S4" s="3">
        <f t="shared" ca="1" si="0"/>
        <v>0.56474428726219794</v>
      </c>
      <c r="T4" s="3">
        <f t="shared" ca="1" si="0"/>
        <v>0.1123853211005668</v>
      </c>
      <c r="U4" s="3">
        <f t="shared" ca="1" si="0"/>
        <v>0.53377483442599716</v>
      </c>
      <c r="V4" s="3">
        <f t="shared" ca="1" si="0"/>
        <v>0.17191097467382943</v>
      </c>
      <c r="Z4" s="16">
        <f>EDATE(Z2,-12)</f>
        <v>44531</v>
      </c>
    </row>
    <row r="5" spans="2:26" x14ac:dyDescent="0.35">
      <c r="B5" s="55" t="s">
        <v>566</v>
      </c>
      <c r="C5" s="3">
        <f t="shared" ref="C5:V5" ca="1" si="1">MIN(OFFSET(C$24,COUNT(C$24:C$435),0,-13,1))</f>
        <v>7.895561252345782E-3</v>
      </c>
      <c r="D5" s="3">
        <f t="shared" ca="1" si="1"/>
        <v>-2.354048964203383E-2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-2.8308563341777074E-2</v>
      </c>
      <c r="H5" s="3">
        <f t="shared" ca="1" si="1"/>
        <v>-6.2157221204014554E-2</v>
      </c>
      <c r="I5" s="3">
        <f t="shared" ca="1" si="1"/>
        <v>-3.2649253734746038E-2</v>
      </c>
      <c r="J5" s="3">
        <f t="shared" ca="1" si="1"/>
        <v>-6.8267442236948483E-3</v>
      </c>
      <c r="K5" s="3">
        <f t="shared" ca="1" si="1"/>
        <v>-2.0815264521602733E-2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-2.8306952653541365E-3</v>
      </c>
      <c r="O5" s="3">
        <f t="shared" ca="1" si="1"/>
        <v>7.4665591902517694E-3</v>
      </c>
      <c r="P5" s="3">
        <f t="shared" ca="1" si="1"/>
        <v>-9.2514718250630776E-2</v>
      </c>
      <c r="Q5" s="3">
        <f t="shared" ca="1" si="1"/>
        <v>-6.9459757442227266E-2</v>
      </c>
      <c r="R5" s="3">
        <f t="shared" ca="1" si="1"/>
        <v>-4.4019933553629403E-2</v>
      </c>
      <c r="S5" s="3">
        <f t="shared" ca="1" si="1"/>
        <v>-0.27979604844050693</v>
      </c>
      <c r="T5" s="3">
        <f t="shared" ca="1" si="1"/>
        <v>-4.2105263216254789E-3</v>
      </c>
      <c r="U5" s="3">
        <f t="shared" ca="1" si="1"/>
        <v>-5.4243219590246888E-2</v>
      </c>
      <c r="V5" s="3">
        <f t="shared" ca="1" si="1"/>
        <v>4.6449900464500139E-3</v>
      </c>
    </row>
    <row r="6" spans="2:26" x14ac:dyDescent="0.35">
      <c r="B6" s="55" t="s">
        <v>567</v>
      </c>
      <c r="C6" s="3">
        <f t="shared" ref="C6:V6" ca="1" si="2">AVERAGE(OFFSET(C$24,COUNT(C$24:C$435),0,-13,1))</f>
        <v>3.6721412492889696E-2</v>
      </c>
      <c r="D6" s="3">
        <f t="shared" ca="1" si="2"/>
        <v>7.3849349246754327E-3</v>
      </c>
      <c r="E6" s="3">
        <f t="shared" ca="1" si="2"/>
        <v>2.4565394221672636E-3</v>
      </c>
      <c r="F6" s="3">
        <f t="shared" ca="1" si="2"/>
        <v>-3.2953630738000277E-3</v>
      </c>
      <c r="G6" s="3">
        <f t="shared" ca="1" si="2"/>
        <v>-1.3676285211424719E-3</v>
      </c>
      <c r="H6" s="3">
        <f t="shared" ca="1" si="2"/>
        <v>-3.5917706238472541E-2</v>
      </c>
      <c r="I6" s="3">
        <f t="shared" ca="1" si="2"/>
        <v>5.4294392354328749E-3</v>
      </c>
      <c r="J6" s="3">
        <f t="shared" ca="1" si="2"/>
        <v>2.883486028135394E-2</v>
      </c>
      <c r="K6" s="3">
        <f t="shared" ca="1" si="2"/>
        <v>1.8740082953297734E-2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3.5003098322406792E-2</v>
      </c>
      <c r="O6" s="3">
        <f t="shared" ca="1" si="2"/>
        <v>3.293983071501673E-2</v>
      </c>
      <c r="P6" s="3">
        <f t="shared" ca="1" si="2"/>
        <v>1.599825506333934E-2</v>
      </c>
      <c r="Q6" s="3">
        <f t="shared" ca="1" si="2"/>
        <v>-6.7582252371087897E-3</v>
      </c>
      <c r="R6" s="3">
        <f t="shared" ca="1" si="2"/>
        <v>2.5097184372401885E-2</v>
      </c>
      <c r="S6" s="3">
        <f t="shared" ca="1" si="2"/>
        <v>4.3467240525501737E-2</v>
      </c>
      <c r="T6" s="3">
        <f t="shared" ca="1" si="2"/>
        <v>5.7895951331239377E-2</v>
      </c>
      <c r="U6" s="3">
        <f t="shared" ca="1" si="2"/>
        <v>7.4462738068161269E-2</v>
      </c>
      <c r="V6" s="3">
        <f t="shared" ca="1" si="2"/>
        <v>9.912924065642742E-2</v>
      </c>
    </row>
    <row r="7" spans="2:26" x14ac:dyDescent="0.35">
      <c r="B7" s="55" t="s">
        <v>568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below</v>
      </c>
      <c r="E7" s="4" t="str">
        <f t="shared" ca="1" si="3"/>
        <v>below</v>
      </c>
      <c r="F7" s="4" t="str">
        <f t="shared" ca="1" si="3"/>
        <v>below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below</v>
      </c>
      <c r="K7" s="4" t="str">
        <f t="shared" ca="1" si="3"/>
        <v>below</v>
      </c>
      <c r="L7" s="4" t="e">
        <f t="shared" ca="1" si="3"/>
        <v>#N/A</v>
      </c>
      <c r="M7" s="4" t="e">
        <f t="shared" ca="1" si="3"/>
        <v>#N/A</v>
      </c>
      <c r="N7" s="4" t="e">
        <f t="shared" ca="1" si="3"/>
        <v>#N/A</v>
      </c>
      <c r="O7" s="4" t="str">
        <f t="shared" ca="1" si="3"/>
        <v>below</v>
      </c>
      <c r="P7" s="4" t="str">
        <f t="shared" ca="1" si="3"/>
        <v>below</v>
      </c>
      <c r="Q7" s="4" t="str">
        <f t="shared" ca="1" si="3"/>
        <v>below</v>
      </c>
      <c r="R7" s="4" t="str">
        <f t="shared" ca="1" si="3"/>
        <v>below</v>
      </c>
      <c r="S7" s="4" t="str">
        <f t="shared" ca="1" si="3"/>
        <v>below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35">
      <c r="B8" s="55" t="s">
        <v>569</v>
      </c>
      <c r="C8" s="17">
        <f t="shared" ref="C8:V8" si="4">VLOOKUP($Z$2,$B:$V,MATCH(C3,$B$3:$V$3,),)-VLOOKUP($Z$4,$B:$V,MATCH(C3,$B$3:$V$3,),)</f>
        <v>-2.5426641457366873E-2</v>
      </c>
      <c r="D8" s="17">
        <f t="shared" si="4"/>
        <v>-3.9645233990250286E-2</v>
      </c>
      <c r="E8" s="17">
        <f t="shared" si="4"/>
        <v>-4.1127556766367007E-2</v>
      </c>
      <c r="F8" s="17">
        <f t="shared" si="4"/>
        <v>-1.8488820934852608E-2</v>
      </c>
      <c r="G8" s="17">
        <f t="shared" si="4"/>
        <v>2.0676936736860378E-2</v>
      </c>
      <c r="H8" s="17">
        <f t="shared" si="4"/>
        <v>-1.7315337002656465E-2</v>
      </c>
      <c r="I8" s="17">
        <f t="shared" si="4"/>
        <v>-4.6811526404089636E-2</v>
      </c>
      <c r="J8" s="17">
        <f t="shared" si="4"/>
        <v>-1.3303073376292366E-2</v>
      </c>
      <c r="K8" s="17">
        <f t="shared" si="4"/>
        <v>-5.2914711704606827E-2</v>
      </c>
      <c r="L8" s="17" t="e">
        <f t="shared" si="4"/>
        <v>#N/A</v>
      </c>
      <c r="M8" s="17" t="e">
        <f t="shared" si="4"/>
        <v>#N/A</v>
      </c>
      <c r="N8" s="17" t="e">
        <f t="shared" si="4"/>
        <v>#N/A</v>
      </c>
      <c r="O8" s="17">
        <f t="shared" si="4"/>
        <v>-1.2282620062924951E-2</v>
      </c>
      <c r="P8" s="17">
        <f t="shared" si="4"/>
        <v>-0.16079863559115198</v>
      </c>
      <c r="Q8" s="17">
        <f t="shared" si="4"/>
        <v>3.1834550216920623E-2</v>
      </c>
      <c r="R8" s="17">
        <f t="shared" si="4"/>
        <v>-0.10913624685073901</v>
      </c>
      <c r="S8" s="17">
        <f t="shared" si="4"/>
        <v>-7.1350325461063888E-3</v>
      </c>
      <c r="T8" s="17">
        <f t="shared" si="4"/>
        <v>-0.12599563344017894</v>
      </c>
      <c r="U8" s="17">
        <f t="shared" si="4"/>
        <v>7.2537601181932643E-2</v>
      </c>
      <c r="V8" s="57">
        <f t="shared" si="4"/>
        <v>-7.8652523852673045E-2</v>
      </c>
    </row>
    <row r="9" spans="2:26" ht="16" customHeight="1" thickBot="1" x14ac:dyDescent="0.4">
      <c r="B9" s="58" t="s">
        <v>570</v>
      </c>
      <c r="C9" s="59">
        <f t="shared" ref="C9:V9" si="5">VLOOKUP($Z$2,$B:$V,MATCH(C3,$B$3:$V$3,),)-VLOOKUP($Z$3,$B:$V,MATCH(C3,$B$3:$V$3,),)</f>
        <v>-8.3794799947114005E-3</v>
      </c>
      <c r="D9" s="59">
        <f t="shared" si="5"/>
        <v>-4.2769851925227767E-2</v>
      </c>
      <c r="E9" s="59">
        <f t="shared" si="5"/>
        <v>1.019248947451739E-3</v>
      </c>
      <c r="F9" s="59">
        <f t="shared" si="5"/>
        <v>-3.2783345401199558E-2</v>
      </c>
      <c r="G9" s="59">
        <f t="shared" si="5"/>
        <v>1.2889818414107697E-2</v>
      </c>
      <c r="H9" s="59">
        <f t="shared" si="5"/>
        <v>2.7906976733993449E-3</v>
      </c>
      <c r="I9" s="59">
        <f t="shared" si="5"/>
        <v>3.3598921357150417E-2</v>
      </c>
      <c r="J9" s="59">
        <f t="shared" si="5"/>
        <v>1.2453250484347318E-2</v>
      </c>
      <c r="K9" s="59">
        <f t="shared" si="5"/>
        <v>9.362671085461835E-4</v>
      </c>
      <c r="L9" s="59" t="e">
        <f t="shared" si="5"/>
        <v>#N/A</v>
      </c>
      <c r="M9" s="59" t="e">
        <f t="shared" si="5"/>
        <v>#N/A</v>
      </c>
      <c r="N9" s="59" t="e">
        <f t="shared" si="5"/>
        <v>#N/A</v>
      </c>
      <c r="O9" s="59">
        <f t="shared" si="5"/>
        <v>-1.6066595543889676E-2</v>
      </c>
      <c r="P9" s="59">
        <f t="shared" si="5"/>
        <v>-5.8601674772369855E-2</v>
      </c>
      <c r="Q9" s="59">
        <f t="shared" si="5"/>
        <v>-2.8010656876099278E-2</v>
      </c>
      <c r="R9" s="59">
        <f t="shared" si="5"/>
        <v>-5.7462202470623721E-3</v>
      </c>
      <c r="S9" s="59">
        <f t="shared" si="5"/>
        <v>-0.4960919035282198</v>
      </c>
      <c r="T9" s="59">
        <f t="shared" si="5"/>
        <v>2.825484775376667E-3</v>
      </c>
      <c r="U9" s="59">
        <f t="shared" si="5"/>
        <v>4.0889670879864275E-2</v>
      </c>
      <c r="V9" s="60">
        <f t="shared" si="5"/>
        <v>1.313533947151737E-2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3.7199398802919628E-2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1.9747815802890121E-2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-2.59740260051779E-3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2.048390801154875E-2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-1.1019748817073979E-2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4.967472074414804E-2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-7.2925937715710371E-3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2.9625929161195004E-2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-0.29985886979612969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5.1983927672860392E-2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3.8457795327716711E-2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-1.1658031095925338E-2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-5.0230550799909169E-3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-3.7120129710341006E-3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8.7870996989315261E-2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4.0103640437143394E-2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7.3767933174820263E-2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-0.30311369804314631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4.936565759021249E-2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3.2681225632224108E-2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1.5748031490220495E-2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-2.1937017684579167E-2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5.7897061798449388E-3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-3.1360095552765338E-2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-1.1774711424963913E-2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8.8048222864281697E-2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-0.28965126206758895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3.1480570587081806E-2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1.876808720634883E-2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-2.5608194653023194E-3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1.4678472907471823E-2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2.8953473144156892E-3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-0.28242005273755183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-4.52651057868763E-2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3.2188604211984453E-2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-0.32810406430004235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6.2864385303285752E-2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3.3097693951313636E-2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1.7082785810197447E-2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9.1176690174792497E-4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3.4696595449075045E-2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-0.12449212466932522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1.9027830949610251E-3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2.1729093061695161E-2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-0.27760167826895066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2.3335789738713811E-2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4.5208671362111799E-3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3.2851511178219259E-2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1.8326184939688312E-2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2.1506074823505437E-2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-0.15742882559362112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-9.5330700375425485E-4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6.3189016223254013E-2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-0.30593014210142699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3.6302812541203981E-2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1.6217531342177894E-2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5.2424639643729671E-3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-2.156309468108971E-2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2.0602886430040747E-2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-0.10034120182202307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-1.174862472765704E-3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-3.7668166243025714E-2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-0.218416900993432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1.2993262752190832E-2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1.0218214988304674E-2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-1.4120667521315576E-2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-1.4897810227663327E-2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2.9726078396537625E-2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-7.7913918064151225E-2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-4.8721749642934749E-2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0.11775977983908492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-0.1897727281601608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3.9047151284377461E-2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2.0033723494293571E-2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-1.4193548385857483E-2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4.7829541163483386E-4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2.1741295845164734E-2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-5.6229523114983228E-2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-0.16769610535637308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9.8731072362003541E-2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-0.22884220180443204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3.3520234034542538E-2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7.2342677005833265E-3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-1.0376134890023004E-2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-2.8374174056581773E-2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5.7897061798449388E-3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-8.2878565172921609E-2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-1.6973885810885538E-3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5.075414422100534E-2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-0.19323411503532451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2.4643162134579771E-2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-1.5060178718438852E-2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-2.3166023157594612E-2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1.448771185626635E-4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2.8953473144156892E-3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-9.4595439863978503E-2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-3.576873188141251E-2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1.4991037198383583E-2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-0.1561703368617659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2.599129593655651E-2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-5.6155274001851944E-3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-2.706185567227842E-2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-5.711970227096152E-3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3.7507127081451998E-3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-0.16569787081602153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4.8532080366050874E-3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2.7601099326171354E-2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-0.23296006249061432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4.582155982395044E-2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1.8123901580395108E-2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-1.9531250005080426E-2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-8.178748577780743E-3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4.3541364276728578E-3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-0.1629984166253135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-2.9807638467347984E-2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7.0796460171719422E-2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-7.9822366699681027E-2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2.1183242489182883E-2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-2.0536100229249328E-3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-1.3106159898582265E-2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1.1082869452177879E-3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5.8055152368969402E-3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-0.16877299193364617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-5.7331795973846411E-2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6.0869565212937654E-2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-5.6862256233858141E-2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1.4064292602978732E-2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-1.0097719869049135E-2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-3.746770026094625E-2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-4.3705963142153761E-2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-1.2949640296278509E-2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-0.10970868591578231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-1.6460108965635704E-2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-2.1008403395213163E-2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-7.0263439221268292E-2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3.6964156920330994E-3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-1.5128593046961614E-2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-5.6482670085262303E-2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1.3846421141226329E-2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-1.5873015880256906E-2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0.24710367709653283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6.6674843236752009E-5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6.6666666701570357E-2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-0.11274623760478242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3.9357899876470946E-3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-1.6487068964392088E-2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-3.875968992049876E-2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-2.5791167803086629E-2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-2.4460431658112382E-2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1.3587663553308253E-2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-4.0049352041107787E-2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1.2931034445552205E-2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-0.17443771547162243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2.9340882360235854E-2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2.0780925223610222E-3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-5.0890585242798075E-2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-2.0840889800697527E-2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-2.8735632185458156E-2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6.067649938154366E-2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-3.5986364934611575E-2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2.0920502126519844E-2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-0.13706874896101356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6.5764627999869646E-3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-1.5305564661362478E-2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-3.5202086048710605E-2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-1.5469785530132627E-2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-1.4749262530426145E-3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2.3973554577064418E-2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-5.989915250768766E-2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-1.2500000034183051E-2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-0.17941818551510069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-1.3648430348506917E-3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8.7979765381502846E-4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-4.6874999995015328E-2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-4.8059853763040014E-3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-4.8991354473709829E-2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7.1700132668482122E-3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1.7380344074650226E-2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2.9288702963045248E-2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-0.20420533334078989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-3.8403394098735374E-3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-4.1430440431795834E-3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-4.0575916235742492E-2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-1.4185039047786424E-2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-3.8848920860405076E-2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-4.2633038052691662E-2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0.24211551890357511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2.8925619797929521E-2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-0.21999497041529095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-2.1234122752367378E-3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-4.9234135663804718E-3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-2.7522935782082609E-2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3.3042489143468926E-2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-3.453237409971735E-2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-1.1676753531176913E-3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-4.2794087071162341E-2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4.6413502143560124E-2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-0.21854459926746547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1.862998042114615E-2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2.2241894432434701E-2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-1.9762845854856954E-2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-2.3145767324676599E-3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-1.7316017322620683E-2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-3.9334011889325789E-2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-1.893914318887974E-2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8.8607594969066353E-2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-0.23883881154023232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6.4665096914062986E-4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3.2783302369058544E-4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-1.8543046354987245E-2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1.2647135514792105E-2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-4.4222539224444586E-2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-3.8983763104489776E-2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-5.6994226065718911E-2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1.6326530611684171E-2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-0.21115006142923221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-9.6018988089616678E-3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-1.5936254974296123E-2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-4.0933949469156858E-3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-1.3005780355341575E-2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-1.6926016931162895E-2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1.0574595010205527E-2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7.4380165284083866E-2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-0.15391943661427721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-1.3538394894144984E-2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-1.0624169987035678E-2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1.5137330100501979E-2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-1.7316017322620683E-2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3.3712541627338541E-2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-2.4518692460625872E-2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5.7377049176370633E-2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-9.2530639173126664E-2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8.7748162840191931E-3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-4.0268456361236271E-3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3.843643948102294E-2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-1.7492711362704558E-2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3.0328559392404478E-2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-1.1388542390348838E-2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0.1416309013185518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-4.5781288418249119E-2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1.8652622411179833E-3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1.6326530606174595E-2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-3.4132695806361919E-2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5.8651026367471338E-3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-2.9446562378445566E-2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-3.4320332608927119E-2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9.1666666660239107E-2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1.8196105419271962E-2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4.3826011099555177E-4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-1.6129032252140189E-2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5.7869862055132115E-3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-6.7717756518417063E-2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-2.4088715758769117E-2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0.12340425535053576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3.5683474981977076E-2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-1.5171359956803026E-2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-9.3833780210300938E-3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-3.6246378808723043E-2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-5.9171597607193156E-3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-9.0199479613489286E-2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3.64663659346924E-4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6.1475409797340876E-2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5.8538772697821892E-3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-1.887420891026079E-3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8.1081081050793265E-3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-2.2453088574709953E-2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1.4771048737994162E-2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-0.10754648195863822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2.2889146771164472E-2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0.13924050635967375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7.1840300641626706E-2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-9.1198769432576775E-3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1.7759562830608745E-2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-2.4516019717320047E-2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5.303030303722045E-2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-0.11852745926561188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3.0154439675584297E-4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8.1300813002568473E-2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8.4640501893167006E-2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-2.6713378587204229E-2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2.3192360159448949E-2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-5.4031042956033316E-2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8.9820359241586101E-3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-5.7830414519525253E-2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-7.620641246520557E-2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0.10843373496988722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0.10555119481613298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-1.231445849644019E-2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2.1563342318675353E-2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-6.6643603797689008E-2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2.9806259301291575E-3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-8.0157364155370184E-2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-1.3636989579848251E-2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0.12096774192727534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0.12535992240461338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-4.6625766862478102E-2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-4.0376704915323754E-2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5.3763440924906669E-3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-7.9983283518778883E-2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-3.2305433186937849E-2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-2.0923237925498414E-3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6.3234213958173842E-3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7.3643410815296018E-2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0.15535107391987288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-4.4242953896873383E-2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8.0971659889165458E-3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-0.10400801868200954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-1.641791045524402E-2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5.1107088145319016E-2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-4.9690244138458671E-3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3.2128514055139189E-2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0.14769749303913923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-4.8257080603236635E-2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9.4466936622140622E-3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-7.6467226182572456E-2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-3.2210834553927842E-2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6.9425159676883078E-2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-7.3082399861959788E-2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7.6923076918098021E-2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5.6063874359385903E-2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-3.9086517341152309E-2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1.8791946318776009E-2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-9.3132746899263152E-2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-4.2584434650892983E-2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5.5831432014875712E-2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-1.4581705369852918E-2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8.5271317823895271E-2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5.1893544362211462E-2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-5.2843318480458E-2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1.347708895234713E-2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-7.9160507827366319E-2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-1.4836795260359159E-2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6.827473426899254E-2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-4.2270677565999774E-2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5.6390977408408788E-2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2.2922553752043995E-2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-5.2349140291143764E-2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8.0321285111178958E-3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-8.3605976192987902E-2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-4.2274052474271309E-2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7.2328321819570357E-2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-1.1900285181554339E-2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6.8702290071922953E-2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3.8480805634983316E-2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-5.3444310593695976E-2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3.6885245900742485E-2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-6.700155507777808E-2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-1.6224188783468138E-2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0.12350984196069613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-6.2063319483704046E-3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6.0606060602197274E-2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0.12199666533066147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-4.9650892164494323E-2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2.0297699599377699E-2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-6.3119209070408813E-2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9.5328884643973197E-2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-1.4538458225131282E-2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5.4054054052297996E-2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0.10661034545145484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-3.3259176868130555E-2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2.0107238598447749E-2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-4.4057795120692522E-2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-5.8224163002537667E-3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0.10157952070206046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-6.8444926064386222E-2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2.5925925893145907E-2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7.7566123690144279E-3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-4.280328231769618E-2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2.4161073829391481E-2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-5.444743369290278E-2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-1.2949640296278509E-2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9.5714090097202956E-2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-5.427374940050398E-2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5.2631578944038589E-2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3.661259168388107E-2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-2.2609673789165455E-2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2.1333333333936493E-2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-2.1768779406491894E-2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1.9287833819411449E-2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6.5792992790505059E-2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3.4657527744768046E-2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2.5362318808546662E-2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5.7328163219595232E-2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-3.0612244902254677E-2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-2.8609595908777402E-2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1.3192612140680132E-2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-7.3068893563428801E-3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2.0802377405400398E-2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7.5113605988855719E-2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-1.6899501600440518E-2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1.4388489207762195E-2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1.7312339941458293E-2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-2.3166023172334429E-2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-2.2335025379199003E-2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3.6096256683599393E-2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1.4717357381851884E-2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5.007587254235512E-2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4.7700170370138573E-2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-1.745603622583914E-2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1.8050541546073832E-2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4.6889507359699552E-2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-1.8402103103784848E-2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4.0160642568204064E-2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3.4396518474259251E-2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6.9802731410865113E-2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7.7239003705044135E-2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-1.8747293245947746E-2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0.12840466928923691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4.582303137559994E-2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1.1445576207632176E-3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4.5454545445955834E-2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1.634040150511026E-2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7.2617246594483847E-2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-0.21689890361685205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7.1929368993994561E-2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1.3133444735670737E-2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3.2142857110874348E-2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0.11006641410282914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-3.4277879339382972E-3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3.2938076412346029E-2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6.0602052393583065E-2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0.11042944784969305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-0.23315803809124361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3.1651201225011277E-2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-4.0876153632502946E-3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9.6428571392724843E-2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0.11537945909671471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1.0331764435099367E-3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4.7872340432997068E-2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5.772085097015428E-2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9.6385542171722127E-2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-0.26324995413172553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4.5413955856078492E-2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1.1038600975493928E-2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7.4733096113115446E-2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0.12292274104340012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3.5363457757725932E-2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5.9760956178639281E-2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8.000353703720893E-2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0.11263318112232659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-0.26164358198941778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3.0567134012226934E-2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9.4332928826266291E-3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0.11071428567758064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0.10396385441458164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3.5867175750527946E-2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6.4558629772667783E-2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6.3928943469006058E-2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0.10644677660882945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-0.27531698092135504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3.2572486120215023E-2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-7.4134112688158359E-3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9.9999999993989855E-2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7.7960152976012803E-2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4.9562682208195423E-2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5.9681697615599792E-2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8.930584101306098E-2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0.11458333332690147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-0.26780847709189898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4.4635086418950018E-2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-1.0743824831025329E-2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0.17216117218668747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0.10018849926897973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4.4989069152725852E-2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5.5190538769501946E-2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9.2767708603303828E-2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6.8814055635964225E-2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-0.24835273780344422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4.3386897409705666E-2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5.127949480236698E-2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0.11913357403397787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0.16683358201878559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5.792400369902477E-2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5.6356487549083296E-2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0.11089747152007202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8.600583090983635E-2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-0.21176863773042484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0.10334916270593474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3.7866096697305958E-2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0.15357142853214756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0.18706658668012119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4.776153757660085E-2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6.1357702356180897E-2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8.0993450489592056E-2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0.13391557497773932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-0.20925515041489795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0.11392722710457993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7.7786660996939337E-3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8.4805653707725831E-2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0.15335958005343114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6.4473684214924262E-2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5.3289021323607931E-2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6.1197916672769727E-2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8.3875190452942477E-2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0.14556040757824684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-0.19071459799683141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0.10442565887847716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2.3345001929429333E-2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0.15602836878501494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0.13959610141511489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6.9574247139524065E-2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5.0322580638555992E-2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9.5866709388016585E-2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0.14739884392250704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-0.15082798450233845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0.12895559724629976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1.4506542474471603E-2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0.15248226946460866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0.13503960839118001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7.8132277599253841E-2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5.7915057918242037E-2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0.12159297880097272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0.13333333333146491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-8.9993614901267338E-2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0.17095068258083124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2.803653176288777E-2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0.18275862065003487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0.18590714185321494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6.6308448610467433E-2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3.3248081845346313E-2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0.11980813605810114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0.14386459803291513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-7.5198003258182119E-3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0.1345687984607703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6.5045674595572742E-2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0.16262975780984734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0.1262071420599549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6.2141710608496763E-2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3.1887755098300045E-2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7.8382057970849017E-2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0.12292817679648477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-4.2439550638588189E-2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0.14958107442787835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4.2289450294925222E-2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0.13029315960554957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0.13691184588329083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7.1330275228545029E-2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2.9187817251932865E-2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7.6908684581402639E-2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0.13461538462477962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-5.6998439920343126E-2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0.1384990848118644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3.7631087696487812E-2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0.17880794700990368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9.3091136530296659E-2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4.2861926551272883E-2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2.5062656648174232E-2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6.5019599011802071E-2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0.13816689467266333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-6.1093726294005168E-2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0.12624096090639658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2.0932096261541189E-2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0.16398713828628433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9.2684873379775518E-2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3.8646263823171906E-2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1.1138613857272441E-2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8.112342179692722E-2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0.12737127371001628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1.6908593465832933E-4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-2.5092603657059988E-2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2.7389667064198066E-2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0.21103896100011113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0.11610133566156269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4.0222222226948219E-2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1.6270337912395138E-2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5.6715358083113614E-2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0.11481975968235522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1.0762923281756249E-2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3.74910735547824E-2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1.5816764739535853E-2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0.1374999999927688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0.10459539152937412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3.5454745651935474E-2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1.7434620171847208E-2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3.8640278835111543E-2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0.14383561644373258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2.5613769028461783E-2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7.108162538194138E-3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3.4732946907622807E-3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0.22903225802494012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0.10670845689723178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2.3434077969696997E-2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1.4888337475220047E-2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3.2715376226881136E-2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0.1221476510063019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3.7930466068784646E-3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-5.9123343529407589E-2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1.7320822944661834E-3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0.20743034057792242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5.8279212957085144E-2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2.8119507899229512E-2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9.8400984011979761E-3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3.7252549490102017E-2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6.8035943512494826E-2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9.4144955637066007E-3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-5.5868438841418351E-2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-3.0891565176336105E-2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0.26384364822864587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9.0240257497544205E-2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-1.3056250679065241E-3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3.680981593715927E-3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1.9660446468378678E-2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6.6073697581844906E-2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-1.8810337784302574E-2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-4.4461954073183332E-2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1.220006424154642E-2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0.22392638033072826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0.10441340553307039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4.9140049085412019E-3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-1.0032362458897555E-2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9.8280098282659354E-3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9.0053213262382935E-3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5.7934508815776123E-2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-5.9743180773293408E-2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-5.3401285179153463E-2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7.995218429356795E-3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0.22153846153272577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0.12061957957744064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1.2312344744810796E-2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6.0827250624170479E-3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-8.4612974036425877E-3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3.8798498130592135E-2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-7.1546397365251077E-2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-9.2637328016395196E-2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2.3072486611944904E-2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0.19533527698766973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5.5966133700695003E-2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-4.0741931986943867E-3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1.8564356440449931E-2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-3.5955849385618494E-2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2.5893958077275125E-2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-6.1708762203302951E-2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-8.839543077225287E-2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-9.1682222383058648E-3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0.19642857141873316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9.0183832869436112E-2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5.8290155436639575E-3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2.4721878869301522E-2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-2.5269122905122357E-2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3.1980319801359597E-2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-8.0041677273455625E-2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-8.9603429803232854E-2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-1.0390768305921392E-2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0.11239193085725804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5.2637271617665168E-2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4.3887818522836382E-3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2.3427866830198721E-2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-2.1196092814881037E-2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-2.4213075049816569E-3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-3.068713281750772E-2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-9.1103965709758997E-2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-2.7831649455103097E-3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9.8314606713290092E-2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0.11955912586327522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-5.9937921398769802E-3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2.4449877664704366E-3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-3.2336491705369029E-2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-9.6153846111601028E-3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-6.2332137794260762E-3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-5.3106975733661611E-2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-1.6987130355544866E-3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8.5635359088797297E-2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0.11203004392680631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1.8711689427629241E-2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1.1015911880215563E-2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-2.7894295298924291E-2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8.4134615347650488E-3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-4.8340680129053112E-2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6.6674837608836413E-2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1.8054782681135813E-2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0.10723860589570415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8.3529568731787282E-2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3.8453321937018934E-3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1.1083743849939272E-2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-8.6108417841956261E-3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7.1856287393692285E-3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-5.3697738132467331E-2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-4.3592979316617476E-3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3.3337683745114928E-2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0.13461538458604488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7.3692401406176153E-2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-1.8396427058103137E-2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3.6719706228938729E-3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-1.5534898068553869E-2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1.6766467070360062E-2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-6.1244309468034802E-2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7.7873191387206428E-2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3.0494276989738271E-2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8.1364829416613327E-2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8.2148742967714586E-2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9.2017975669632986E-3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9.7799511004416119E-3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-4.3498057587364443E-3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2.1531100480872006E-2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-5.4610622224604541E-2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8.0052967388502053E-2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3.3801613495253601E-3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1.5384615383951566E-2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9.9833171232105694E-2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9.1880341945678855E-3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1.2180267969026836E-2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-5.5423823553036244E-3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1.081730768755499E-2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-4.2259387095688584E-2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8.3273681701272265E-2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9.5265392272054824E-3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8.1742858620469039E-2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1.8520536001124219E-2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1.4669926644902494E-2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2.6504597091333302E-3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-2.383790225421577E-3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-3.5576130089138472E-2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7.6923076909654858E-2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-8.828163147218784E-3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2.2556390998056255E-2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0.11636808348835284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8.5574572185279207E-3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3.1273836771047496E-2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1.5815085159991797E-2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1.1426639622975588E-2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9.5238095314264214E-3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-1.693234197806277E-2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7.6661985023048454E-2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1.8334835925151557E-2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9.8236775837752421E-2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6.7123293136980428E-2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1.1629147554248145E-2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1.4510278119712517E-2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-1.1828142357519464E-2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4.9397590363496627E-2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-2.6086527333734177E-2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5.5330478073621063E-2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-6.1717796080711313E-3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3.170731705134662E-2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8.709914837757983E-2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1.1949617826723297E-2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1.9441069259171023E-2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4.8429552513017969E-2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5.0480769232339115E-2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-9.6302355230030948E-3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6.8509193113852437E-2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2.3544926682359104E-2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0.13930348258123323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9.7201150282978446E-2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1.6849109253404538E-2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1.8094089257454926E-2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3.910382535443771E-2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3.0989272942254502E-2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5.1398920885210309E-2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7.9114669183180233E-2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3.3375466042744925E-2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0.12435233160079628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0.13597075035982456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1.3535116703006568E-2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7.7883401697177515E-2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5.0970873775785776E-2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1.2879703479352163E-3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9.4339622645565654E-2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3.1780261155285074E-2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0.17391304351755807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5.8926881347644726E-2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6.008398836652782E-2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2.1951219515698679E-2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7.9456190358334844E-2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7.160194173978815E-2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-6.8619813148246712E-3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4.5856798075666554E-2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2.9243315968492476E-2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0.17302798986099913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0.15050263793837554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2.005700411907127E-2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1.4527845030905444E-2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5.9468471115687503E-2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4.7675804531980212E-2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1.118946446343639E-2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3.9526600021029513E-2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2.5779964088475361E-2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0.10169491529291261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9.2537614505492125E-2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3.5752287718255463E-2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2.3142509134264227E-2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5.6296841411983989E-2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3.8049940553924098E-2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2.1799267755478673E-2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8.0539232641936478E-2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9.9633037511339916E-3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0.15254237289862169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0.17617966928898743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5.6548586292500404E-2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4.2682926829058075E-2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7.9468317482965359E-2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4.8292108353061886E-2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3.3024961779709656E-2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1.0586052600854993E-2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9.8677589909903726E-5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0.17475728154625983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9.7452487697756884E-2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7.3685326538919196E-2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2.4213075055311995E-2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9.1180648800604613E-2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3.629976580357365E-2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4.3263548708095498E-2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4.0570664286317018E-2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-1.7228425439126553E-2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0.23737373736364975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9.4479046940958517E-2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4.7109887783392555E-2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2.6474127554812925E-2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8.3153211656565126E-2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5.5885850177562924E-2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2.6808021346844832E-2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5.3414096906031466E-2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1.694219933714072E-2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0.2680412371017763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0.13337731389300239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8.396619959498211E-2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3.9759036141336392E-2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9.1020005031627813E-2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7.7658303466249926E-2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2.2602422477064569E-2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5.1739225558021927E-2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3.3506387742157501E-2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0.2034313725612521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0.10003616472939579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4.6491969572661822E-2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4.3113772450481036E-2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6.5884847151952003E-2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6.0141509430637556E-2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4.2394049800617478E-2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-1.521904555697913E-3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2.4326565647882107E-2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0.16972477063565089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0.13544824065296582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6.5176123176181017E-2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4.6483909409800059E-2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8.3768669369006968E-2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5.0516647531911374E-2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2.0233180579152747E-2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-3.6634857962229005E-2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3.8078119067912447E-2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0.18676122933059769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0.12018284379823872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7.4574468087173953E-2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7.0298637070386777E-2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3.3180778028712749E-2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-3.8733690246013815E-2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-1.9728189385789519E-2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4.7389930759252019E-2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0.16375545852763862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0.1183158107058104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7.3456464385591363E-2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0.10223985689115982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4.2774566478266572E-2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-3.742726243681891E-2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-6.0004363907822733E-3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5.7732038565226122E-2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0.27880184332654945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0.10932527853194925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5.6887486855258816E-2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4.8881122724427614E-2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4.9653579677965368E-2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-1.5736459197124079E-2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-2.2306034484034041E-2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0.13086473852855826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0.22004357295431631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0.11609953911508043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3.423057389644623E-2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6.1261476750380989E-2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4.1902604760604707E-2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-2.5972815405841732E-2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5.2747252759085391E-3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9.8698032800513855E-2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0.18438177871351716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4.5762860152938796E-2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6.6956431741674177E-2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7.1745931844208743E-2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2.9579067120003081E-2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-8.6241150975327099E-2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3.1060019896636849E-2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5.4749027735569958E-2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0.21318681315649285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0.1023262727864515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5.2290938980049849E-2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5.9713259017002487E-2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6.0710194726652122E-2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-0.1134779388540301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-1.9513755604842916E-2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7.6574228568815128E-2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0.16176470589431113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2.6204590020854394E-2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5.6495437293870493E-2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4.7275960938963892E-2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4.8314606742857709E-2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-0.14380487257770536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1.5118790505344103E-3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9.5871601817340349E-2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0.18388429753165253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5.6706977075693978E-2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-8.492149694974244E-3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2.963128092949548E-2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6.6666666671131899E-2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-0.15953062712528152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-2.3136246785753833E-2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0.16276929937729706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0.2244897959106574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6.8801087105637662E-2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3.3768071985612748E-2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3.5373601788217732E-2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4.8423423424663777E-2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-0.19216070235102972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-5.070569784751628E-2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7.44214554786332E-2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0.20528455285560904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8.0369466863351865E-4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9.4730609821757229E-3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3.8447201661430327E-2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3.2150776050082222E-2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-0.13751765214073239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-8.382735309602668E-2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9.9172465317055286E-2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0.22199592665169418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1.2145221968427055E-2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3.9176090458865442E-2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4.3704977959359202E-2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4.1156840938258679E-2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-0.1331803624472081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-3.2553075675417424E-2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9.357441162317047E-2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0.15294117646554167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-3.5873952132130869E-2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1.1485148520694096E-2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4.9526023967237653E-2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1.2021857918175342E-2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-7.5192930270691308E-2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-2.2657406352152794E-2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8.454648071211486E-2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0.17928286851988631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-2.1123760197903359E-2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1.4157014152733014E-2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4.3149670177833464E-2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1.8826135107906705E-2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-2.2439145212383514E-2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-1.0621645802966572E-2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5.3071981720345912E-2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0.24202626642083466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-4.1234984880665883E-2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4.1293874738936994E-3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4.8687425005033433E-3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3.5476718398957649E-2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-9.3602080628954379E-2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-4.3902974427959991E-2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2.6222336144919908E-2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0.1207207207000691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-5.1702614354246564E-2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1.5421351104900786E-2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4.2390251986437416E-3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3.7403740379513446E-2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-5.8612820975206675E-2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-3.8575994706434559E-2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-5.5785700673030465E-2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6.4285714283782353E-2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1.8322507341253368E-2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1.0410528385979714E-2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1.4866891474560303E-2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7.6086956488239299E-3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-5.7711791504099129E-2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-2.9951902061258997E-2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-2.1619378844886381E-2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0.11904761905936045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-3.6993238364779307E-4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1.7458777981413101E-3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1.0545407431832568E-2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3.5359116028492579E-2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-1.1373475507130287E-2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-3.1410806172703469E-2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3.5667750518308138E-2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0.11956521738765935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3.22033659164917E-2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2.2063848483564776E-2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2.2118994482506107E-2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1.7278617713694062E-2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4.0288843730071208E-3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-2.4361065798101635E-2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2.3786183807914633E-2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0.14285714283540613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1.2158920701676368E-3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1.8536490688500544E-2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3.7759717195019027E-2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6.4308681749996998E-3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6.0987850005856228E-2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-4.4748759972284967E-2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4.1033119613569168E-2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0.17277486911702089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4.0403819860324333E-2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2.5694651925307555E-2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2.67693213719436E-2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-2.1186440679119029E-2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7.3834909316974076E-2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-1.2390350879719091E-2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7.3741589042270999E-3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8.1666666678400016E-2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3.7370383197602039E-2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3.4816625911113307E-2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3.6308479470477911E-2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2.6852846400647151E-2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0.14274926401700866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4.8458149717380394E-3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4.2036182878755941E-2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0.16863406407376599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9.1548399556563687E-2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4.7409579670916975E-2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2.9118164879009058E-2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2.6852846400647151E-2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4.5835335274477904E-2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5.2559881938398834E-2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2.8498816048098719E-2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0.19000000002271855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9.6003811817081314E-2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4.1877186167775839E-2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4.0157953469539591E-2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2.4572649572311336E-2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5.9034824101063692E-2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3.5449020932828923E-2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1.8267627801418104E-2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0.17687074832287761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0.13555885620084049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4.0622552858608454E-2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3.9622352119269275E-2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3.1317494597401796E-2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0.19757994320434671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8.1314072695872625E-2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3.9101499023943879E-2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0.17567567569910836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0.18922113893253079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4.519718859851643E-2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3.5472444608875317E-2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-1.3970540729645654E-3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0.10455842677761513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3.8987456216373381E-2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7.1521497513355917E-2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-1.3595166175161219E-2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8.3072478426300944E-2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5.1502986389460909E-2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5.6432283835254039E-2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3.4402830501367082E-2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9.9821990648643985E-2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5.6824704392316246E-2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8.7532404683403217E-2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4.983922830799923E-2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0.11442166682842476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5.9180873994895827E-2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7.7821687586922816E-2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2.9768367002413948E-2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7.4177014180600673E-2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7.2681416940089838E-2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0.11776376823188281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0.12919463088295335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5.6519354463223266E-2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5.686236391507591E-2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5.6469523027139951E-2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5.9264388527293772E-2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0.192985026002259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6.4232589591066522E-2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0.12262332543926278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0.18821603928586447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8.8199912523929502E-2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6.5840433764154577E-2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6.6458130352289688E-2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6.69366736298425E-2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9.6118505666086318E-2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4.2280022129390027E-2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6.5520675085593394E-2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0.18446601943968324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7.1584937774222285E-2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3.7825962362307675E-2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4.6598227808790665E-2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9.2734205509929446E-2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0.11723529955778926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7.535391818025837E-2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7.9493942273088147E-2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0.16930379747715996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0.11319316470801005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5.849889624581512E-2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4.7451167219171198E-2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4.0643890060559448E-2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5.8351939845283633E-2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8.7741592859631345E-2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9.6624901224346207E-2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3.8607344887612464E-2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0.15327380950361144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7.7028760668089599E-2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5.7772599280793487E-2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4.1818841254905169E-2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9.905357973516106E-2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8.7681820525805101E-2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7.8383479520582305E-2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8.8517038154653727E-2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0.15870570108537455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7.9988314687427134E-2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3.2416595785903245E-2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3.142514011208971E-2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6.3298507286457917E-2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7.1923637704371657E-2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5.1841297681876369E-2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3.9388732758624173E-2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0.10966810966411494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5.9629164024975409E-2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3.0704619686712585E-2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1.5920207955143147E-2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6.8465166691554766E-2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0.11091570705607293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5.7484900780363071E-2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4.23754130691592E-2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0.14005602240236156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4.3813743037718032E-2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2.8070502659027254E-2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3.4629605179130489E-2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9.9116009993166387E-2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7.9905513042879198E-2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5.6732963810575007E-2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4.3613167098143467E-2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0.2254335260005961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2.7217154689184276E-2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4.6091618850343054E-2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3.6128778446320807E-2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4.5792458558354593E-2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-5.3361890438170363E-2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9.4591682824273909E-2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3.8701366059208021E-2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0.20833333331116938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5.1511607179966605E-2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3.4463435142979081E-2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7.9111727925760891E-3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-4.4932138705589281E-3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7.8311942564127796E-2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2.8131279303335144E-2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0.28483920366433374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8.0536912751677722E-2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3.7992364277015751E-2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1.8133914499590485E-3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3.374233128925315E-2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4.293430457042622E-2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8.798609602122634E-2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6.0080106837721798E-3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0.3905053598752784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3.4707158351410007E-2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3.5522664197405157E-2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-1.2288972159720616E-2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3.6518107880218136E-2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5.5359623818235358E-2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-6.2582345189980709E-2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0.26745913817718953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5.6892778993435318E-2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1.2691989330515229E-2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-1.8094645181658084E-2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-5.5453658863789244E-2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4.2037272344448082E-2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-7.7478660533788393E-2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0.17768595039339588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1.4893617021276655E-2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7.9033430227292527E-3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-1.3607731884406463E-2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6.6858849232084877E-2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5.3095465646452664E-2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-2.6280323449170917E-2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3.6885245888448361E-2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-2.0790020790021086E-3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2.1445006898318079E-2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-1.6496179193811946E-3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-4.318618041998052E-2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4.3635824372317077E-2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1.5237897794857265E-2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-5.6515957444799141E-2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0.12990527739745708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-1.5641293009260426E-2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-4.5483489459957147E-3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-2.4149550711317438E-2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-1.1928429420178457E-2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4.1690138409137836E-2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5.6613484376807814E-3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-4.7233468285917603E-2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2.0645161289650129E-2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2.9373967325603705E-2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1.450812438501785E-2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3.4015560344322751E-2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6.0743333584983182E-3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-6.7057291663810734E-2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0.11037234040940275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1.0351966873706004E-2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1.1351153425943766E-2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-6.4929814334152664E-3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4.887491053255804E-2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-1.2503907562939054E-3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-3.6784741148167911E-2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6.8920676211540383E-2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-1.2422360248447088E-2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-2.1829521823545715E-2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-6.5193770368724251E-3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-3.4088122332940839E-3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5.4324254619695922E-2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-4.4875063743527496E-2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-4.6092184370560153E-2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-2.9484029482810297E-2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-1.5874455734866073E-2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-4.4039756231188124E-2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-5.154639175402672E-2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6.4411748866685228E-2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-2.5609379824716436E-2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-2.818791946303318E-2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-5.0707547177721232E-2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-1.8253754163480344E-2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-5.2002911029057436E-2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-2.9673590496231803E-3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1.4471087265969235E-2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-6.4763779530645299E-2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-0.12052980132404668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5.1129607618458514E-2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-5.0290135396518401E-2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-1.4355362945875447E-2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-1.9278435689998645E-2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4.4740606019168391E-2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-1.6805177198389493E-2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-7.8827361566092768E-2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6.7938021462096931E-2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-1.6955234591100803E-2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-1.1826586685027283E-2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3.2278070624429063E-2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4.4944261035841033E-3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-3.6496350366757649E-2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-5.8370044059966548E-2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4.1928721174003293E-3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-1.6437377159306706E-2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-9.3089663063030004E-3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3.7938192701575606E-2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1.3755598985142498E-2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3.5137034404035291E-3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9.847596719149207E-2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6.084824269264608E-3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8.4976738441386052E-3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3.8913311011906461E-2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1.4708538170749727E-2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3.2028469744651546E-2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3.3918128663810609E-2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-1.8867924528302004E-2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-1.018476790979693E-2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-1.3454226381982973E-2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4.9800796832392726E-3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-1.1019772658236946E-2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6.0725869766688244E-4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-3.6678200691015558E-2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0.22529644269134019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-1.198414127991934E-2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-1.6507237100537177E-2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-3.0090270804086238E-3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2.0628125016847864E-2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1.7016225059558306E-2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-7.0472163999101304E-4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0.141317365285343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-8.3158183338168604E-3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3.0009043890021226E-3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6.036217302142626E-3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3.9048329036014864E-2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2.3366594888336565E-2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4.9575070821328967E-3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0.13653603035825795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-1.4089530948403345E-2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-1.9695313180510734E-2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5.6516544541995895E-2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9.0357802677563763E-3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-2.6517794836900557E-2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6.7065868281599675E-2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1.2295081967213144E-2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-1.1857349742720508E-2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2.2056010886903703E-3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3.7467241586799503E-2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4.3118584471489377E-2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-1.2729844412001335E-2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0.12287104623391581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3.9832285115303949E-2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1.2752391069757271E-2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-1.2942034262107317E-2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1.6118051401431265E-2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3.3316890608739567E-2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7.4321000728671469E-2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3.5014005642302936E-3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0.12531645570151442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7.9269978855980895E-3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3.0055989922968766E-2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1.1579404660062069E-2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6.1960752783478602E-2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-9.6685082872737336E-3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0.12422360250148173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-2.2073639862350822E-2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2.3639458621973471E-2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4.1774293187398386E-2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5.0909989919037599E-2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7.9066265059900498E-2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-6.7873303164836626E-2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2.8513238289205673E-2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-1.8320051355868467E-3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2.0995424283220727E-2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5.7725263244164687E-2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2.5740025738641797E-2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7.0721357860184988E-3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-2.232142857059125E-3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3.4677860890679874E-3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1.8785937244674446E-2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8.4156479704819431E-2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-6.2344139647624898E-3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-3.7190082641636493E-2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8.7719298252865452E-2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-9.1734786611559916E-3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1.8208171025841994E-2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0.10434573126873527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0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-1.610644257302464E-2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-1.8143009613288213E-2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-1.4894385267068249E-2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1.2100231063808139E-2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2.8798411117351874E-2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0.10780236411497918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-2.5125628207788657E-3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-1.7241379309392565E-2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3.5067873311350632E-2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-2.9867055182155919E-2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1.2262410648010865E-2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5.9464816633841419E-3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0.11561145101241191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-1.6434892544774319E-2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2.586206896340934E-2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-5.3763440767793059E-3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-3.0825353401003831E-2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1.577954753490449E-2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9.0991287827479769E-2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-1.5113350120642867E-2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1.6220028211786988E-2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-2.6232948591091959E-2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7.6763485477178331E-2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-3.3173608549176676E-3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1.400057379121821E-2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3.5000000003650368E-2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8.3835989647274539E-2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-2.8858218321740622E-2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1.4094432693987401E-2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6.006674082032587E-2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-2.5958755422180804E-2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8.6046189721865583E-3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6.9477451075209376E-2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-1.2722646286616097E-3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-1.6487455200157708E-2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0.1189674522951682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9.3117408906882623E-2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-1.7129247963692393E-2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4.3852525580528786E-4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9.7177744168692237E-2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2.0075282305325872E-2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4.4412607451860223E-2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-1.9501625134539149E-2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1.4773776539382539E-2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1.1051195532402695E-2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8.7943162826364718E-2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1.7456359103599942E-2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1.1165387295334972E-2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0.16310461190632594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-1.4540466400399465E-2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7.1529831112274612E-3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0.10103898036356661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2.9925187033124922E-2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-1.046025104400944E-2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0.1425414364481645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9.2519685039370136E-2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1.5360119889099468E-2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8.2331363385751109E-3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0.12798122246376159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2.010050250917984E-2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2.5819958125702171E-2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0.18932038834178153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0.12277227722772283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1.1012205193349674E-3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1.1244499107481776E-3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9.8197578208876368E-2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3.764115432675947E-2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-9.1292134851457384E-3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4.9217002235283566E-2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2.0916697039954071E-3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4.6118990246685606E-3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7.7481305412881021E-2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5.3952321206247093E-2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2.7181688119644592E-2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2.0430107535189895E-2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0.16633266533066141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6.9667247252932028E-3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1.9071497897172086E-2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4.5954045958148185E-2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6.6078378956420908E-2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5.88972431116489E-2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4.7686832739001331E-2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5.9782608702611068E-2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6.6892696809498116E-3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1.333505433653241E-2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4.1505791510394519E-2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7.2344496588702553E-2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7.1788413101651169E-2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3.5087719303299333E-2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8.0874316936172141E-2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2.5530317256236671E-2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2.7864331213979257E-2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5.2216748777229038E-2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8.0884058566166747E-2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0.10411311054383712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2.94117647058822E-2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1.5135135134446758E-2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3.80163733921886E-2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2.577449144082929E-2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9.0494898914988103E-2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0.1010230178997388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2.7758501030964089E-3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3.7715517249078463E-2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0.13294797687861271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2.413091715812718E-2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2.4623493364450008E-2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7.7349006852180255E-2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0.12015503877019632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2.0847810982849602E-2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0.12381951730827978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-7.3358714855333356E-3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9.5562478840378624E-3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0.10227481284556862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0.11592356686996053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-1.093294460432905E-2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-0.13941825476684935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9.444444444444447E-2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3.0661696173640101E-2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3.1405750278608223E-2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5.6136478291760709E-2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8.4870848717721173E-2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-6.8587105633749869E-3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6.1878453035797483E-2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1.3921747041837228E-2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5.6448457833761633E-3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5.6530214425768395E-2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6.4515070795608198E-2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7.23039215669906E-2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-4.4168391992504864E-2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-6.2862669235464144E-2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1.6889383820976763E-2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2.0462003732008727E-2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8.336618060320472E-2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5.9322033897373262E-2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1.198026778812549E-2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-7.3500967115595894E-2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8.6486486486486436E-2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1.2913937824625648E-2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4.7378420961787897E-3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6.4761159859171219E-2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8.7438423649769517E-2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-3.4013605440230965E-2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1.224489795876316E-2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2.2927689594356211E-2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2.3008525075606707E-2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8.031998712520751E-3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4.9175316371855536E-2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7.2551390575636462E-2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1.6300496105112732E-2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3.1982942429556023E-2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4.4905008635578607E-2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1.2705327131000306E-3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5.7063058250640224E-3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0.101363600784269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3.9285714287915316E-2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-4.1782729755297241E-3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5.1633298197485175E-2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3.7800687285223296E-2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-1.7387346386284527E-2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1.7143129256064866E-3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5.0620821393173997E-2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5.4678302034610667E-2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4.3786982252616513E-2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-5.7744565222081094E-2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-1.6410256409548296E-2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-1.342281879194638E-2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7.8281449081016308E-3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1.445721746060756E-2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5.7446559602042591E-2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3.760282021599308E-2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-5.9661016954739146E-2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1.3144590486382965E-2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-1.1363636363636409E-2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2.379644880538408E-3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5.7779677515528024E-4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5.6179775265117401E-3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2.7489370717221767E-2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6.2863795109252052E-2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-3.5374149660836893E-2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6.3897763575411853E-2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-7.7962106844737403E-3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4.0784710475872676E-3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5.4292178447912266E-2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3.9488966318344941E-2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-4.429065743742297E-2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4.7767393559699223E-2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-1.49860070346072E-2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3.4556485652792817E-3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5.4007254673185394E-2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2.5374855819003825E-2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-5.5139550713690935E-2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-9.150326797026169E-2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1.8633540367462169E-2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1.4780168386887553E-2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2.4280072273921517E-2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3.2490442839277697E-2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1.7123287670380807E-2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3.5372144438289739E-2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0.17365967366266827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5.4145516074450013E-2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5.8775657891634147E-3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4.3679119767301867E-3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6.7422169088097186E-2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1.1337868459476467E-3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-1.1740331492677201E-2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3.433922995852344E-2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-3.10508839639741E-2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8.2887403337506375E-3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3.2287822881692664E-2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6.0090708697062685E-2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1.1428571407218183E-3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2.1660649815319309E-2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4.3343653248892153E-2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2.4913305345948045E-2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1.3785547634587701E-2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5.6958978556760367E-2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1.2571428568700076E-2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-1.2534818940533248E-2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0.19937369520010836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1.0381568162497622E-2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4.31637308785413E-2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5.6967635323657985E-2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2.4915062282157521E-2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-2.0422535209212018E-2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-4.8387096772551819E-2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0.15517241379310345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-1.2365591396962998E-2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4.6212795291427002E-2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6.5571163507693125E-2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2.3675310030416459E-2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-3.9051603905082562E-2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9.5041322310745135E-2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7.9338842975206561E-2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-7.4322487109249324E-3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3.9749421436171571E-2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1.9531958065125848E-2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4.6964490258740124E-2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-7.6923076912845251E-3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-9.0180360718401603E-2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3.2888641839013438E-2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3.7761262620200034E-2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6.8946228892892147E-2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2.8344671200179593E-2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4.9026676283966265E-2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5.0052137641182701E-2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0.13775510204081648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2.0773121355738425E-3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2.1416015317146493E-2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4.7708138443261223E-2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6.0726441946845816E-2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3.5107587764962263E-2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3.0281182408137482E-2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4.2914171663642614E-2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0.11494252873563231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2.9218407591697013E-2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4.2487046633386601E-2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9.9868074648374425E-2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9.8576122687108574E-3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2.1861777151947436E-2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0.11111111111485458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0.16333333333333327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2.7957971674691485E-2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4.0847332208855322E-2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5.016590179156552E-2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3.6205648078916845E-2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4.2616451922490417E-2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1.7413619275905304E-2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3.7197197830801804E-2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6.2090547489796498E-2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3.0371203604066574E-2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1.4409221860754214E-3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6.9886947581767542E-2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5.4878048785755459E-2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1.6132005892369763E-2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2.7201273814413372E-2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7.6275655411669904E-2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2.5813692483173493E-2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1.4234875439692042E-2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3.0784508431271691E-2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0.13322632423756015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6.2927004610120636E-3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3.8787631838870081E-2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6.8860732548146023E-2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2.378255945302055E-2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-2.5157232702378414E-2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5.0301810863487874E-2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0.13990461049284586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2.8155969251979742E-2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4.211877351994494E-2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7.868239766738655E-2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3.65296803696998E-2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4.946996466441104E-3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-2.9673590586444193E-3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-1.7273617661243267E-2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4.2255930212332142E-2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5.1959890614621064E-2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6.9193603629145436E-2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3.9503386012822113E-2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-2.8208744707862981E-2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-0.12358572671436077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5.5721393032568269E-2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1.1446597568719231E-2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4.6715778920361814E-2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6.9895040472666592E-2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3.0939226521798802E-2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2.3005032349704028E-2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0.13559322033414858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0.11940298507462686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6.8045726723422652E-3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3.2686148612325897E-2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2.0925110133028828E-2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8.7808417992763357E-2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8.4905660454041628E-3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0.1393568147013784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2.264633367272947E-2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2.8881503712166318E-2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4.6511627900741592E-2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0.20264317179865607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4.7058823536101996E-2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1.210870930945563E-2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3.59825927660712E-2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4.6306504954809008E-2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-2.4742268039222488E-2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8.1429990066111291E-2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0.13303437967115084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1.8026138499642989E-4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2.3164332310239517E-2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5.0000000007143455E-2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5.0328227576465087E-2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3.2535885166154313E-2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0.10014727540500731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8.1618168967957615E-3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3.4176619668669521E-2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4.4468546633320782E-2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1.3802622500248864E-2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-7.3873873885674873E-2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8.309455587392546E-2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6.2216691875185311E-3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2.9677136352941919E-2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7.0640176598339141E-2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1.4675052410886824E-2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-2.4714828896547719E-2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2.1169264031871821E-2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1.3644839976314525E-2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5.3493449780566117E-2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4.6762589931192595E-2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9.2219020169183638E-2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4.4315992286911916E-2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3.4654812665147396E-2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1.7127138990202909E-2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7.1115973748056643E-2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3.5087719338429213E-3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2.6011560700904435E-2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9.0651558073654478E-2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-4.7346792891901392E-3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1.3555307468654068E-2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7.5221238938141977E-2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2.86738351222839E-2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9.5785440609939213E-3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7.9497907949790836E-2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2.6394018561148588E-2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1.7250107675299688E-2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9.5814977974394422E-2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2.8129395278406978E-3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0.13492063493282486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1.4224879942190202E-2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-3.1852360145591947E-3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3.9861351814365301E-2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6.9489685122861966E-2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4.499274310793322E-2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0.1241310824262085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2.2620169654443852E-2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-8.9110675749876436E-4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-1.7031343273789839E-2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7.5757575736530545E-3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6.0021436231856636E-2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7.7301475745161097E-3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5.9701492551137332E-2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6.399999999999996E-2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1.9554834641586891E-2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-7.3304644655307425E-3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3.4305317320389557E-2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8.5221143470854285E-2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-1.3342228147356186E-2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-1.8709073900105449E-3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0.1075268817204301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1.9287436376870241E-2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-2.7600817630637751E-3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-6.1952861951054899E-2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-1.9230769222471213E-2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0.10497981157469714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1.8726591758160327E-2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3.5448421951766795E-4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-3.283883472729076E-2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5.9009483671737542E-2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-3.5236081752607111E-2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-2.2956841145498945E-2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5.1451187335092428E-2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3.8568982602127641E-2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-8.4927762630068182E-3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4.5833333332623655E-2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1.1196641010722718E-2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-5.0973123268090732E-2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9.2369477911646472E-2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-3.3262935583719677E-2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-5.5968889869640749E-2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4.9844236761358657E-2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-6.8754254595802339E-2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5.5447470823490351E-2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-3.250596236566957E-2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-8.475397915600448E-2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6.0824742266496749E-2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-8.9531680460384188E-3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1.8518518526112145E-2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-1.486988846868414E-2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-2.6552575865647254E-2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-5.423353625277514E-2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6.9430051805785861E-2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-3.5738831616032987E-2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-9.1468777481224089E-2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-2.5830258301663956E-2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-4.5506356857966751E-2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-8.0159572079069319E-2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4.0858018383758174E-2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-4.5454545457409637E-2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3.3802816900073182E-2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2.5974025974026343E-3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-2.7196840497185917E-2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-8.8103300710641305E-2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6.3786008232721417E-2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-4.738675957889138E-2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1.4231499058762108E-2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-6.6350710904591825E-2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-0.14415806284348676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6.0301507516129305E-3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-5.1192145863350205E-2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-9.8776223779219768E-2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-9.7194925852723851E-2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-0.15845362907692767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-4.1624365487307344E-2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-9.3055555560151978E-2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4.4169611231119378E-3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-0.11113093114090587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-0.20078722446768638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-0.17627401837802517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-9.7629009762706206E-2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-0.1056338028270207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-9.3984962406015046E-2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-0.15149372458963137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-0.2106254484553402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-0.20978441127482386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-0.14910536779446101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-0.16294793779630221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-9.3720712273717196E-3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-0.13470873786407778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-0.17074025405432106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-0.21221686962840786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-7.1787508969331684E-2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-2.6143790848646119E-2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-0.11449451887941525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-0.17691353650168617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-0.21849021236416871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-0.12437810945502936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-8.6194302405385087E-2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4.6992481280601975E-3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-6.5244667503136802E-2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-0.19409978308180975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-0.21655394914990628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-0.20928270042554459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-0.11354581673755487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-0.14463667820252846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3.4179687507093694E-2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-0.14436555616704658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-0.20117828107807317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-0.10682492581405106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-9.0643274850569874E-2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-6.0829493085198867E-2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-0.13083173560321387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-0.1673889316924542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-0.19621342513416878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-0.10981535471083491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-0.14246004169178791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-9.5693779900454003E-3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-4.8223350253807071E-2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-0.15660377358510155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-0.14046216583268328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-0.17176158018274154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-0.10271317828775126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-0.11190306486191748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-7.7444336879711872E-3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-4.5859872611464896E-2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-0.11436707698073856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-0.14562081736310825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-7.7526987239892944E-2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-0.12820512820512822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-0.16893732969381711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-2.2020725388601073E-2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-0.10601587008845936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-0.13278705917589215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-7.5435203094182862E-2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-9.7293343086746614E-2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-6.267539757322485E-2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-9.5224666290657053E-2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-8.0140945305815864E-2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-2.7972027974185236E-2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-0.10716925351460541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-2.6188166835414649E-2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-3.8294082720608594E-2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-6.1420123606206446E-2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4.766949153266014E-2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-5.7427258802290514E-2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-0.15919085312376152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-2.7694160142546113E-2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-1.5347235908957752E-2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-7.1870170018612942E-2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-4.1338582675795953E-2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5.5325034578146616E-2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1.999999999854165E-2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-1.4799454602696566E-2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0.17640186915838274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-6.2197092083862739E-2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7.5881450313622124E-3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2.7783646740869521E-2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-1.1916744214090226E-2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-0.10208816705512487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2.6198041307657363E-2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6.7807555705447914E-2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3.6787145460248485E-2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5.4371002127592702E-2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0.17045454545607022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-5.7553956837698983E-2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3.2000618728388719E-2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0.10067114093959731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9.3533487294734333E-2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6.3845822569806254E-2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3.1484721643238525E-2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7.1504802559566288E-2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0.15955056179573482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-7.4433656955700686E-2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-2.937350828446373E-2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5.9468085105922247E-2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3.3528576157781854E-2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0.14064230343139711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-6.5112540199524852E-2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2.5383607132716313E-2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4.2016806723395195E-2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2.4722891571163735E-2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0.12205567451677979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0.11681222707346728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-5.8346839549465429E-2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4.2329253676427404E-2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0.14133333333333326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5.3452820238731102E-2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3.6087985946573671E-3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-0.12359550561797751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4.1114365282646885E-2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0.13217623497997316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8.4916201123710858E-2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2.4478788512638655E-2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-9.2587311577533114E-3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7.8723404252687826E-2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-1.7647058823529443E-2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8.2804634042711864E-2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0.11125827814569544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3.2820724530717271E-2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-1.3147369122286069E-2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8.7774294666980751E-2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6.2761506272692252E-2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-0.12398703403754328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8.3009424068287888E-2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0.11633986928104582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3.7818181819156589E-2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-4.6231648834604696E-3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9.9260823654200664E-2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4.1109969174785384E-2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-3.9735099331875523E-2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1.6106832537252857E-3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4.1362280067128908E-2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2.3439572510379293E-2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3.3367037404116867E-2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-7.1486596261872773E-2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0.15731275532809569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8.961748634345644E-2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5.8101135183281284E-2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3.9156655250007144E-3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3.5317860744843138E-2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-4.7460449622987018E-2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0.12612319925281545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9.1743119266055051E-2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5.9129901956557269E-2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1.7328374126530162E-2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2.0854021853232669E-2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-3.7037037034482086E-2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-1.0956175305493485E-2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6.9688559970317379E-2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2.1266781343562722E-2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3.6815920401436095E-2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-4.2204995693263872E-2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-8.9197225044721131E-3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0.10552763819095486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3.5782683198093461E-2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-8.6800331010779483E-3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7.4823053592398395E-2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1.747572815794236E-2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-5.8524173030345066E-2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-4.7115384617980809E-2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6.3414634146341492E-2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5.3854276658730764E-2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2.2366157276769088E-2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-1.6784750332696122E-2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-1.0658914726396641E-2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-6.1188811188734669E-2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3.8183694534566243E-2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4.7494728389898939E-2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-2.0437942459644927E-2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2.1359223305131549E-2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-6.706792777070629E-2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2.1319796960135712E-2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2.3387096775982021E-2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-1.7485773407613391E-2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3.9100684188726094E-3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-0.10499139414925147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-3.0481809247580038E-2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2.4532710280373932E-2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2.6921537234659711E-2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-4.2807404729605673E-3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1.2770137518475584E-2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1.3736263733644193E-2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-7.852882703698949E-2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3.0895983513444209E-2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3.0272349898194339E-2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3.4924777466594191E-3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6.9033530532329693E-3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-9.5808383233532982E-2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8.6723768736271203E-2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9.5932847000703911E-3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-1.6250238413174023E-2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1.152737751840229E-2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-1.3779527560128658E-2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3.052728954270633E-2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1.8572825030319481E-2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6.7915690866510503E-2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1.3414756237633756E-2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-3.6427230843238789E-2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1.152737751840229E-2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-2.0730503461067081E-2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-0.11724137931099957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8.1223628692194988E-2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6.1988304093567217E-2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2.0353719993389738E-2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-6.3959193493189556E-2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-4.8552754437068996E-2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-2.2504892361453924E-2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-7.6115485565269952E-2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-5.6567593482357681E-2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-1.2036108321634638E-2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-1.2679215831939941E-2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-2.9162791581955144E-2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-9.7465886757519234E-4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-0.12587412587271835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-4.7388781433916415E-2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0.12965186074429769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-2.7769742549470729E-2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-4.8775649014662026E-2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-4.6692607004784899E-2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-6.9767441866504465E-2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-3.021148043928115E-3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-2.15239742434515E-2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-6.4043209879679791E-2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-4.9904030712531716E-2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-7.9136690645992228E-2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-1.0999999991020786E-2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9.0909090909090592E-3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-2.1506422737533688E-2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-7.1158206295035081E-2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-6.2022900768585153E-2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-8.1081081074742975E-2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1.0090817355155846E-2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3.3256880733944852E-2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-4.9495150131690464E-4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-7.4223404161507314E-2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-3.5259549457714118E-2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-4.283054003585525E-2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-3.6779324059490817E-2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-4.4957822085924429E-2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-6.1843483614020679E-2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-5.9885931558976382E-2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-2.8571428572746724E-2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4.9701789180078516E-3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-2.7088258466085844E-2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-6.4744964388307874E-2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-3.6027263870043437E-2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-1.9230769175786156E-3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8.113590262908409E-3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-2.9821654807341544E-2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-7.3687328038782446E-2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-1.981132075860666E-2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-2.5218234720519012E-2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-4.0650406496418066E-2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5.7173678517985049E-2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-1.5984015976320685E-2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-6.8789308498930766E-4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-5.4537805490577282E-2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4.4487427470079478E-2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3.9177277195006042E-3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5.6764427652417964E-3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1.5763546796428166E-2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-2.6236125132265455E-2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-1.5539938624465189E-2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-7.1706929309562462E-2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-4.1785375119862904E-2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3.9920159696741073E-3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-6.8222621178674919E-2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-0.13915547025752706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-2.192982456140382E-3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-3.1907537295590989E-2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-5.3278245050809317E-2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2.9233870968074269E-2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3.1249999998472347E-2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-4.7804878051709812E-2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-1.1013215859030211E-3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-5.1999612671818359E-2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-7.0693184855770738E-2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-2.9440628058546481E-3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-3.1250000005333012E-2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-3.0487804875099663E-2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-2.9315960912051995E-2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-2.3412032004626177E-2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-7.7623874649192723E-2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8.8669950813275861E-3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-1.1707317069003997E-2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7.9999999971167041E-3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-1.0152284262896553E-2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-2.1620549434843976E-2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-5.5130153245529258E-2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4.1836734689697584E-2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-3.0769230767897861E-2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-4.4444444440171295E-2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-2.1702838068423071E-2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-4.886091729853706E-2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7.0707070666481331E-3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-3.0273437501269825E-2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-4.8533872593523993E-2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1.4639639639639608E-2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-6.8622575828368899E-3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-2.5686330574140343E-2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2.9501525941372991E-2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-4.9019607898950568E-3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-4.1958041953719605E-2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-5.5493895671476145E-3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4.2586907032281145E-3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-2.8293144987021325E-2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4.5685279185289744E-2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2.918287939126402E-3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1.0319917357703048E-3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1.4353106489673684E-2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-2.7412977114970049E-2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3.6400404445029094E-2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-3.9848197343507648E-2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-3.9564787335232554E-3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1.1238230231017311E-2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-1.9131360491507116E-2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4.242424241823748E-2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2.3121387284519242E-2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-2.4144869212979599E-2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-3.8171773042559093E-3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-1.1530646967638562E-2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-3.4648700673789626E-2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1.8905472637598345E-2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-7.250470809753784E-2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-2.7551020397393208E-2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3.8588754134509372E-2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-2.1319796958479128E-2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-3.2844920838965161E-2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-2.2501112412936699E-2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-8.7037037037551473E-2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3.9024390259549593E-3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-5.8325493887764528E-2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-7.8564500484802E-2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1.0362694366780598E-3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-3.8206314160332253E-3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2.8827037773656066E-2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-2.6011560696289848E-2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7.8037904134955691E-2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3.9560439560439496E-2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9.4897959177217567E-3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-6.6397198589044377E-3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2.9382957918493839E-3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-5.3977272724417734E-2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-7.5819672123753137E-2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4.6306504961411275E-2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2.8498467832681597E-2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2.6105464798996284E-2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2.3856858847474984E-2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-5.5718475070673283E-2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2.0964360584910342E-3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7.7181208053691178E-2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6.2714950396589066E-3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2.4470114464195562E-2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-2.2460937506733565E-2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-2.2704837119756339E-2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-1.0912698411279498E-2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1.2307692306390606E-2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-7.3998986343544989E-3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1.483108747463392E-2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-1.46914789414556E-2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-3.1746031744612865E-2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9.513742072601343E-2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6.5022421524663643E-2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-2.8106805793474163E-3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2.6499376369809167E-2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1.5045135405451221E-2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5.0352467227540313E-3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0.16046758766353347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5.1054384017758143E-2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6.2240663883196918E-3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-1.0114159819740006E-2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1.1373523274606584E-2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-1.9762845812909724E-3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-3.6453201964806961E-2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0.16371220019921837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-2.2781065087184808E-2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3.3249274195374857E-2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-2.7184466021506461E-2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-2.9097963146620668E-2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0.33917525773956292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-3.8294082720608594E-2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2.3024583433475351E-2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-3.6097560979007237E-2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4.3478260873866574E-2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0.32671300894336719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-7.5090108124242589E-3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8.5782267490698109E-3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-6.8798449607252149E-2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-7.4387947272942692E-2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4.6391752580944599E-2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1.8259935553168669E-2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9.6803468784457357E-3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7.4289708962025809E-3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-4.0039062504893939E-2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-9.1370558418664496E-3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0.18572927595884589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2.5477707006369334E-2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-2.0335536009533225E-4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3.7451246167863905E-3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-3.5957240042200925E-2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-3.9960039955753465E-2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0.25157894736826281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9.0835688326553843E-4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9.6542130778088219E-3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-3.9613526566207521E-2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-3.7586547973666257E-2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0.20475698034617379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2.1141649048625793E-2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-1.3848175473307755E-2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1.2677824267738164E-2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-2.7343750002044243E-2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1.0010009981318388E-3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0.34589800443326402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1.8967334035827156E-2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-3.8931373526479081E-2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-3.1114516999089096E-5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-4.2718446601445227E-2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2.8985507246376711E-2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0.26150627615777938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2.0768431983385549E-3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2.0104543591936766E-3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-2.4826986934672364E-4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-3.6363636368974044E-2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-2.9087261782445216E-2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0.12765957447082096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1.5522875812479636E-2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3.1279453886810366E-3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-5.4945054936710896E-2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-4.5725646119060263E-2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6.1475409865283234E-3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0.16819455856187782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3.8947368421052661E-2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6.8451781721004809E-3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1.026639069086053E-2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-5.7312252965136347E-2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2.0040080163215696E-2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0.62393843835510576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3.5051546388989087E-2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1.133029843453752E-2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2.4419062619540834E-2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-5.9405940590854238E-2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4.0899795496396087E-2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0.57480201649439278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1.614693716036369E-3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2.3032117809805613E-2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-7.1856287426940849E-2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8.9910089952954294E-3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0.10995437813547865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2.3517382410003347E-2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3.2410741843645723E-2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3.9175109136054091E-2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-6.6801619428043663E-2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-8.8068181822006444E-2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0.15401167677199354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3.1860226102950195E-2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1.109653989292137E-2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4.632369679223252E-2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-4.994797086472616E-2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-3.051881994328292E-2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0.57992150233362583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4.8523206751054947E-2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-9.8871467086196606E-3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5.7129245081186678E-2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3.0303030297963499E-2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-8.9521871820185436E-2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-2.0491803322620719E-3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0.39667395222983903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4.1407867494824016E-2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1.8204006921034327E-2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2.856082703567871E-2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-8.9717741932714923E-2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4.8907388132673653E-2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0.40874523476751023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3.1380753138075312E-2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2.0268226276745811E-2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4.0324487715116472E-2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-0.11267605633712731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3.2887975332548586E-2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0.38330573991396799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4.3478260869565251E-2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3.7925379254487988E-2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3.8652233190655937E-2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-0.11546184739257044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-3.0000000014215656E-3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0.32224587915181135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5.0672182006204665E-2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2.6661155314893596E-2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4.2234092202039421E-2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-0.12373225152021446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3.4205231391207729E-2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0.29945137562860485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5.4922279792746082E-2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3.0096308184184722E-4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3.7798127164513799E-2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-0.11111111110370631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9.2975206603770455E-2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0.50636501038051862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4.1794087665647385E-2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2.0112630737455544E-2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5.1501791415079955E-2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6.8710359402759144E-2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-0.10312500000549922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4.1751527487443638E-2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0.55832241154785189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3.5460992907801414E-2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7.7984403113918604E-3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3.4073998574844805E-2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-0.11111111110370631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-3.2416502942694478E-2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-0.1073345259453546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2.6209677419354781E-2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6.0018005397207124E-4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3.5634067868633407E-2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-9.8947368426849272E-2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-1.866404714703598E-2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-0.11191335740284022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1.8539042813071695E-2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2.7956536555335122E-2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-8.1720430101583127E-2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2.3762376238938836E-2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8.5808580850750521E-2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9.9900100538876302E-4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-7.2752640949254894E-3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-5.7662013414743803E-3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-6.9414316700960876E-2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5.0882658359369379E-2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4.4238683119568828E-2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3.0303030303030304E-2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7.96812749119063E-3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-9.1788885523538012E-3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-4.5983604076300175E-3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-7.1193866370764761E-2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7.0304302212783457E-2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4.5499505439209206E-2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3.6217303822937565E-2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1.982160557765269E-3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-3.0260238045172889E-4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-1.2501347134393543E-2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3.4482758617891685E-2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-4.4692737427899913E-2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5.8521560582462662E-2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6.8341708547562774E-2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1.3916500994035843E-2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9.4886136595792852E-3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2.345879429379772E-2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-7.5304540420752769E-2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2.3809523810942642E-2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-0.15719696970272776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5.2738336713995977E-2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-1.3441391571888953E-2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7.0960536915078767E-3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-4.3083900228391821E-2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1.1940298513172231E-2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-1.0826771651450537E-2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-1.6294686943319203E-2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1.6110746464586288E-2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-6.8359375045971759E-3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-5.4483541421311274E-2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5.817452357493226E-2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0.181818181814588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1.2795275590551294E-2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2.8028028026845547E-2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2.9391041772897808E-2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2.7307014841102678E-2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-2.7777777778361726E-2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2.0428015564145526E-2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3.2388663972365596E-2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3.0451866404715214E-2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2.2954091813279398E-2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9.6279209701716287E-3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2.9512054072100023E-2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8.2547169763704156E-3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9.4517958425872749E-3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-1.0406811729256152E-2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4.6966731898238717E-2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-6.8159688458744802E-3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-3.2531545738972239E-3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2.3556790618814147E-2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2.3738872406877779E-2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3.4843205615343827E-3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4.985337243835132E-2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-0.16652649285129115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4.4031311154598823E-2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1.5825914937918472E-2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-7.4404761899595018E-3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2.4900398416196502E-2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2.0048692498036941E-2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3.0660377354575087E-2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0.10456852791381836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3.3066132268164197E-2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4.7151277013752428E-2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1.2996101162031645E-2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9.1832747134297493E-3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0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7.9079079072899489E-2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-3.2520325207879744E-2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-4.9460876113728558E-4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7.2549268169125932E-3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5.854800936444346E-3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3.8684719521738238E-3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2.6342451875670626E-2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3.6743298862870692E-2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4.1115683945947841E-2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6.0060060053235893E-2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4.6620046532695964E-3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6.4229249016188428E-2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-6.6995073886664702E-2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6.4705882352941127E-2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2.6684120422290205E-2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3.7960221739163164E-2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2.5943396220630337E-2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4.9999999994110686E-2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-0.1967833491010062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6.7961165048543687E-2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3.4619188925460266E-2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3.5213399254349576E-2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5.0345508386707892E-2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3.3980534360907956E-2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2.1052631582078266E-2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2.3278370515354318E-2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-6.2088428980937714E-2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6.3725490196078427E-2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1.7413673686996835E-2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2.4458304371057896E-2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4.1916167662391049E-2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5.620155039167677E-2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2.6966292138846711E-2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9.0558766859344955E-2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3.4516765289614407E-2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3.6966539768873111E-2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3.3473665611556958E-2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3.5545023694693326E-2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2.4582104226611882E-2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-3.0845771140060138E-2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2.9154518942220178E-2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4.5276578656774438E-2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3.3203124997215089E-2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4.1507624247199087E-2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5.9980334316491864E-2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5.6422569019927649E-2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1.9905213270034274E-2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-9.1973244129258027E-3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0.10009718172983476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4.9659201553811122E-2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2.0338320134848563E-2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3.9690222654361687E-2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4.2671290602237288E-2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5.2380952380282911E-2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1.4299332695041521E-2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0.14901960784471383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6.8636796949475581E-2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5.4634146339369215E-2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4.8773219433212556E-2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5.9394913713092135E-2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7.8354554359325923E-2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6.783625731058758E-2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1.0299625466839386E-2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6.0229445506820155E-2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8.0373831775700885E-2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3.7254901963629641E-2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6.6264464373922251E-3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1.09940712600012E-2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2.8935185183603426E-2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3.7243947845106108E-3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3.4308779003288707E-2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6.2792877225866947E-2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2.2395326189788813E-2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3.1984008000427673E-2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2.9154518942220178E-2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2.9723540161291875E-2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-6.433823529403318E-3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-5.6256062071646365E-2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7.2232645403377135E-2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2.842198757337935E-2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4.2720232337988863E-2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4.7897196267731076E-2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9.2764378491932298E-3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-0.16701680671704985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1.5503875961405015E-2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2.1971496435532475E-2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1.9429788474788157E-2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4.8894062867450752E-2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3.1791907510185735E-2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-8.3909180647602138E-2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6.7717996289424834E-2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2.6061776064217348E-2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-1.0942190380424391E-2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1.1332637808658482E-2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3.9660056665249577E-2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-6.9605568442101973E-2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1.2070566390739015E-2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7.4973600846122423E-2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7.3664825046040522E-2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2.8100775189131597E-2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1.8928991763506701E-2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3.9242335620804747E-4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3.793103448495462E-2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1.5873015874351366E-2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0.15194346289419633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6.6363636363636333E-2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-9.5602295065657544E-4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1.0526315788755436E-2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-2.8195488714030342E-3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3.7421558656014313E-3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3.2073310426185449E-2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3.6018957337642259E-2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-0.11634904714344675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7.7419354838709736E-2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1.089176310668793E-2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7.3974252372270384E-3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2.4574669183482448E-2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2.1839080460718037E-2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3.6697247693107601E-3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9.7374179432880015E-2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5.212014134275611E-2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3.8131553818376656E-3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-6.0863684663836825E-3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-2.3738985269165235E-4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-1.029748283905051E-2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3.6468330135629452E-2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1.2320328538699712E-2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3.7771482583302506E-3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-1.3446023881709564E-3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9.4517958448907102E-3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-1.5881219768541011E-3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-5.6818181815249573E-3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3.7174721176100886E-3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-6.3291139238048966E-2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5.0353356890459389E-2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-3.2467532461689055E-2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-1.5812170578668336E-2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-2.7890296929689255E-2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-1.0180995476624035E-2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5.4511278199521437E-2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-0.18259385665753272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5.1739518287243637E-2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-1.259708278311187E-2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-4.7877145436758167E-2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-4.6722308049484129E-2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1.2715712987639783E-2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2.224281742492475E-2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-0.15329125338273397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3.1141868512110801E-2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-9.4517958070815819E-4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2.7706818636424584E-2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1.8693539819453927E-2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3.2967032967133644E-2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-2.2497187850323321E-2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3.3395176249665579E-2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-4.6829268289836523E-2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5.9964726631393267E-2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4.7619047637642836E-3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1.3849878930367829E-2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6.6627253205145897E-4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3.0330882353676134E-2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1.8501387606691951E-2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3.2887975328345427E-2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-5.128205127657201E-2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6.5616797900262466E-2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2.2070818505876685E-3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-1.2941799043116292E-2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>
        <f>((((VLOOKUP(B374,Database!$A:$AS,MATCH($N$1,Database!$A$1:$AS$1,),))))-(((VLOOKUP(EDATE(B374,-12),Database!$A:$AS,MATCH($N$1,Database!$A$1:$AS$1,),)))))/(((VLOOKUP(EDATE(B374,-12),Database!$A:$AS,MATCH($N$1,Database!$A$1:$AS$1,),))))</f>
        <v>2.764615434197619E-2</v>
      </c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-2.7870680043012689E-2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-8.2720588274622191E-3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0.27364438839746891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-2.3057216056761903E-2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7.610619469026543E-2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9.5419847938327772E-4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1.530118148905248E-2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-1.608325450195144E-2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1.1357808962123635E-2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>
        <f>((((VLOOKUP(B375,Database!$A:$AS,MATCH($N$1,Database!$A$1:$AS$1,),))))-(((VLOOKUP(EDATE(B375,-12),Database!$A:$AS,MATCH($N$1,Database!$A$1:$AS$1,),)))))/(((VLOOKUP(EDATE(B375,-12),Database!$A:$AS,MATCH($N$1,Database!$A$1:$AS$1,),))))</f>
        <v>3.0200840943946285E-2</v>
      </c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-2.8856825755544761E-2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2.8011204485799031E-2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8.2974137925146171E-2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-4.0506329111082429E-2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6.4291920069504835E-2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-8.4666039487187855E-3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3.9651458789266333E-2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1.0467438320019642E-2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1.9073569476917889E-2</v>
      </c>
      <c r="L376" s="13"/>
      <c r="M376" s="13"/>
      <c r="N376" s="13">
        <f>((((VLOOKUP(B376,Database!$A:$AS,MATCH($N$1,Database!$A$1:$AS$1,),))))-(((VLOOKUP(EDATE(B376,-12),Database!$A:$AS,MATCH($N$1,Database!$A$1:$AS$1,),)))))/(((VLOOKUP(EDATE(B376,-12),Database!$A:$AS,MATCH($N$1,Database!$A$1:$AS$1,),))))</f>
        <v>4.771412329597427E-2</v>
      </c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8.9775561099374929E-2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-2.7522935792793973E-3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-2.4557956780206197E-2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4.8885077186964006E-2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-1.5080113102962613E-2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-1.9251130970563515E-3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1.4686184460709269E-2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>
        <f>((((VLOOKUP(B377,Database!$A:$AS,MATCH($N$1,Database!$A$1:$AS$1,),))))-(((VLOOKUP(EDATE(B377,-12),Database!$A:$AS,MATCH($N$1,Database!$A$1:$AS$1,),)))))/(((VLOOKUP(EDATE(B377,-12),Database!$A:$AS,MATCH($N$1,Database!$A$1:$AS$1,),))))</f>
        <v>1.7568472045250395E-2</v>
      </c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-4.0974529350431825E-2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-4.595588231344417E-3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1.8404907975585735E-2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1.8755328218243845E-2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-5.7416267926832546E-3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4.3402777774847216E-3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6.3379473893212333E-3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>
        <f>((((VLOOKUP(B378,Database!$A:$AS,MATCH($N$1,Database!$A$1:$AS$1,),))))-(((VLOOKUP(EDATE(B378,-12),Database!$A:$AS,MATCH($N$1,Database!$A$1:$AS$1,),)))))/(((VLOOKUP(EDATE(B378,-12),Database!$A:$AS,MATCH($N$1,Database!$A$1:$AS$1,),))))</f>
        <v>4.3798014873050142E-2</v>
      </c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-4.5504994456014199E-2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-2.561756633126562E-2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9.7616345068459773E-2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-1.2048192779172462E-2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3.0795551753635537E-2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-1.6949152537744264E-2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-1.000481000092961E-2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-1.4967259122756357E-2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5.9295099773606849E-3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4.059040590525053E-2</v>
      </c>
      <c r="L379" s="13"/>
      <c r="M379" s="13"/>
      <c r="N379" s="13">
        <f>((((VLOOKUP(B379,Database!$A:$AS,MATCH($N$1,Database!$A$1:$AS$1,),))))-(((VLOOKUP(EDATE(B379,-12),Database!$A:$AS,MATCH($N$1,Database!$A$1:$AS$1,),)))))/(((VLOOKUP(EDATE(B379,-12),Database!$A:$AS,MATCH($N$1,Database!$A$1:$AS$1,),))))</f>
        <v>-1.1491844111914996E-2</v>
      </c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-2.137232845985047E-2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-1.8281535688143226E-3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2.1934197403442018E-2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-3.7100949089661397E-2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1.0915197313182296E-2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9.7200622109453582E-3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2.0800288782124284E-3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3.6832412528192846E-2</v>
      </c>
      <c r="L380" s="13"/>
      <c r="M380" s="13"/>
      <c r="N380" s="13">
        <f>((((VLOOKUP(B380,Database!$A:$AS,MATCH($N$1,Database!$A$1:$AS$1,),))))-(((VLOOKUP(EDATE(B380,-12),Database!$A:$AS,MATCH($N$1,Database!$A$1:$AS$1,),)))))/(((VLOOKUP(EDATE(B380,-12),Database!$A:$AS,MATCH($N$1,Database!$A$1:$AS$1,),))))</f>
        <v>-4.5341703568612911E-2</v>
      </c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4.624277458504621E-3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1.2962962962911485E-2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0.10243407707743062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3.2085561497373905E-2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3.3927056827820185E-2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-1.128880527436649E-2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-2.6928255367808973E-3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-2.3408239700041369E-2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-9.562712942948616E-3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-4.4802867400936921E-3</v>
      </c>
      <c r="L381" s="13"/>
      <c r="M381" s="13"/>
      <c r="N381" s="13">
        <f>((((VLOOKUP(B381,Database!$A:$AS,MATCH($N$1,Database!$A$1:$AS$1,),))))-(((VLOOKUP(EDATE(B381,-12),Database!$A:$AS,MATCH($N$1,Database!$A$1:$AS$1,),)))))/(((VLOOKUP(EDATE(B381,-12),Database!$A:$AS,MATCH($N$1,Database!$A$1:$AS$1,),))))</f>
        <v>-6.6748875071236682E-2</v>
      </c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1.2571428568700076E-2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-8.3333333372731192E-3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0.1459459459463843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4.0036396725255281E-2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3.8687973086627366E-2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-5.7526366330903347E-3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3.3106134304678983E-3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-3.809523805296644E-3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1.5396525034883476E-2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2.2706630335719888E-2</v>
      </c>
      <c r="L382" s="13"/>
      <c r="M382" s="13"/>
      <c r="N382" s="13">
        <f>((((VLOOKUP(B382,Database!$A:$AS,MATCH($N$1,Database!$A$1:$AS$1,),))))-(((VLOOKUP(EDATE(B382,-12),Database!$A:$AS,MATCH($N$1,Database!$A$1:$AS$1,),)))))/(((VLOOKUP(EDATE(B382,-12),Database!$A:$AS,MATCH($N$1,Database!$A$1:$AS$1,),))))</f>
        <v>2.3501853272906083E-2</v>
      </c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-7.9999999954327664E-3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-9.7147950087480325E-2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7.5156576200766198E-2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4.8313582496516044E-2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5.4283290924512222E-2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-2.5812619505189774E-2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-2.9448441248222473E-2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-3.4155597722834156E-2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6.8948983489962694E-3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-5.3811659267396436E-3</v>
      </c>
      <c r="L383" s="13"/>
      <c r="M383" s="13"/>
      <c r="N383" s="13">
        <f>((((VLOOKUP(B383,Database!$A:$AS,MATCH($N$1,Database!$A$1:$AS$1,),))))-(((VLOOKUP(EDATE(B383,-12),Database!$A:$AS,MATCH($N$1,Database!$A$1:$AS$1,),)))))/(((VLOOKUP(EDATE(B383,-12),Database!$A:$AS,MATCH($N$1,Database!$A$1:$AS$1,),))))</f>
        <v>4.0254100479828652E-5</v>
      </c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-2.2779043278909731E-2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-4.1704442428494505E-2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3.6208732696851174E-2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1.6778523489932886E-2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-1.3245033112018842E-2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-3.0879541113096761E-2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-1.5835460256050676E-2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-5.3191489347083317E-3</v>
      </c>
      <c r="L384" s="13"/>
      <c r="M384" s="13"/>
      <c r="N384" s="13">
        <f>((((VLOOKUP(B384,Database!$A:$AS,MATCH($N$1,Database!$A$1:$AS$1,),))))-(((VLOOKUP(EDATE(B384,-12),Database!$A:$AS,MATCH($N$1,Database!$A$1:$AS$1,),)))))/(((VLOOKUP(EDATE(B384,-12),Database!$A:$AS,MATCH($N$1,Database!$A$1:$AS$1,),))))</f>
        <v>2.0618395632649292E-2</v>
      </c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-3.4522439625661217E-3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8.976660746443869E-4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8.3930399180506654E-2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7.1038251374033842E-2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3.4109816971713759E-2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-1.4218009484198933E-2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-1.1272449371901706E-2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-3.0046948360863444E-2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-1.1572294021257824E-2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-3.5682426454496496E-3</v>
      </c>
      <c r="L385" s="13"/>
      <c r="M385" s="13"/>
      <c r="N385" s="13">
        <f>((((VLOOKUP(B385,Database!$A:$AS,MATCH($N$1,Database!$A$1:$AS$1,),))))-(((VLOOKUP(EDATE(B385,-12),Database!$A:$AS,MATCH($N$1,Database!$A$1:$AS$1,),)))))/(((VLOOKUP(EDATE(B385,-12),Database!$A:$AS,MATCH($N$1,Database!$A$1:$AS$1,),))))</f>
        <v>1.7349399807550063E-2</v>
      </c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-2.7247956407060715E-2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-3.283582088910561E-2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7.837837837450666E-2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3.2840722495894911E-2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-0.18000765990374012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-0.13967399994378493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>
        <f>((((VLOOKUP(B386,Database!$A:$AS,MATCH($N$1,Database!$A$1:$AS$1,),))))-(((VLOOKUP(EDATE(B386,-12),Database!$A:$AS,MATCH($N$1,Database!$A$1:$AS$1,),)))))/(((VLOOKUP(EDATE(B386,-12),Database!$A:$AS,MATCH($N$1,Database!$A$1:$AS$1,),))))</f>
        <v>-0.18984382629208119</v>
      </c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-7.4541284409737604E-2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9.2678406594419633E-4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0.32178217821742955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-1.3111888108258325E-2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-5.180921052631577E-2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-0.28693994280505042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-0.35034338039533935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-0.44038461538322837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-0.3411331668211019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>
        <f>((((VLOOKUP(B387,Database!$A:$AS,MATCH($N$1,Database!$A$1:$AS$1,),))))-(((VLOOKUP(EDATE(B387,-12),Database!$A:$AS,MATCH($N$1,Database!$A$1:$AS$1,),)))))/(((VLOOKUP(EDATE(B387,-12),Database!$A:$AS,MATCH($N$1,Database!$A$1:$AS$1,),))))</f>
        <v>-0.57278604435203395</v>
      </c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-0.25828571428061325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-0.10445049954675933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7.9601990051385199E-2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-0.30255057168559157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-0.25142857142857139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-0.1897533206897917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-0.23354364817662837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-0.24051439115750253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-0.17023172905575892</v>
      </c>
      <c r="L388" s="13"/>
      <c r="M388" s="13"/>
      <c r="N388" s="13">
        <f>((((VLOOKUP(B388,Database!$A:$AS,MATCH($N$1,Database!$A$1:$AS$1,),))))-(((VLOOKUP(EDATE(B388,-12),Database!$A:$AS,MATCH($N$1,Database!$A$1:$AS$1,),)))))/(((VLOOKUP(EDATE(B388,-12),Database!$A:$AS,MATCH($N$1,Database!$A$1:$AS$1,),))))</f>
        <v>-0.32901743081252233</v>
      </c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-0.19794050343634667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-7.9116835330221943E-2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3.2225579047886192E-2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-0.17698343504558703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-0.15372035977105478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-0.10143540669625675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-0.11842993538880177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-0.14984677761248066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-0.11249999999598173</v>
      </c>
      <c r="L389" s="13"/>
      <c r="M389" s="13"/>
      <c r="N389" s="13">
        <f>((((VLOOKUP(B389,Database!$A:$AS,MATCH($N$1,Database!$A$1:$AS$1,),))))-(((VLOOKUP(EDATE(B389,-12),Database!$A:$AS,MATCH($N$1,Database!$A$1:$AS$1,),)))))/(((VLOOKUP(EDATE(B389,-12),Database!$A:$AS,MATCH($N$1,Database!$A$1:$AS$1,),))))</f>
        <v>-0.16700429384348203</v>
      </c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-0.11316397228487245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-4.8014773777613609E-2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0.21787148594411779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-4.351464435146446E-2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-5.7747834459524396E-2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-8.8735234796685283E-2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-7.8154425612682266E-2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-7.6108329932466204E-2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-8.2887700529683001E-2</v>
      </c>
      <c r="L390" s="13"/>
      <c r="M390" s="13"/>
      <c r="N390" s="13">
        <f>((((VLOOKUP(B390,Database!$A:$AS,MATCH($N$1,Database!$A$1:$AS$1,),))))-(((VLOOKUP(EDATE(B390,-12),Database!$A:$AS,MATCH($N$1,Database!$A$1:$AS$1,),)))))/(((VLOOKUP(EDATE(B390,-12),Database!$A:$AS,MATCH($N$1,Database!$A$1:$AS$1,),))))</f>
        <v>-0.10851488079222267</v>
      </c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-2.4418604647761234E-2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-1.8779342669336917E-3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0.30196483970723598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5.8362369345279198E-2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7.4688796680498397E-3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-5.9386973176351228E-2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-7.3559420851169843E-2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-8.547008544654509E-3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-5.5550315945347338E-2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-1.5070921984628716E-2</v>
      </c>
      <c r="L391" s="13"/>
      <c r="M391" s="13"/>
      <c r="N391" s="13">
        <f>((((VLOOKUP(B391,Database!$A:$AS,MATCH($N$1,Database!$A$1:$AS$1,),))))-(((VLOOKUP(EDATE(B391,-12),Database!$A:$AS,MATCH($N$1,Database!$A$1:$AS$1,),)))))/(((VLOOKUP(EDATE(B391,-12),Database!$A:$AS,MATCH($N$1,Database!$A$1:$AS$1,),))))</f>
        <v>-6.9230377124833722E-2</v>
      </c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-8.0459770068983701E-3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-3.3882783877544932E-2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3.5121951219816795E-2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0.10573476702857459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1.744186046511623E-2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-5.4545454540060524E-2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-6.5460146324266444E-2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-3.4206585412095987E-2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-2.1314387214254667E-2</v>
      </c>
      <c r="L392" s="13"/>
      <c r="M392" s="13"/>
      <c r="N392" s="13">
        <f>((((VLOOKUP(B392,Database!$A:$AS,MATCH($N$1,Database!$A$1:$AS$1,),))))-(((VLOOKUP(EDATE(B392,-12),Database!$A:$AS,MATCH($N$1,Database!$A$1:$AS$1,),)))))/(((VLOOKUP(EDATE(B392,-12),Database!$A:$AS,MATCH($N$1,Database!$A$1:$AS$1,),))))</f>
        <v>1.0664694709924523E-2</v>
      </c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-2.4680073128660489E-2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-5.0597976080296543E-2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8.4628670117661425E-2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3.4454470877768567E-2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-3.4253092293226296E-2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-3.9922854394348471E-2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-1.7257909880094017E-2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-1.784662168577442E-2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-1.1701170119782698E-2</v>
      </c>
      <c r="L393" s="13"/>
      <c r="M393" s="13"/>
      <c r="N393" s="13">
        <f>((((VLOOKUP(B393,Database!$A:$AS,MATCH($N$1,Database!$A$1:$AS$1,),))))-(((VLOOKUP(EDATE(B393,-12),Database!$A:$AS,MATCH($N$1,Database!$A$1:$AS$1,),)))))/(((VLOOKUP(EDATE(B393,-12),Database!$A:$AS,MATCH($N$1,Database!$A$1:$AS$1,),))))</f>
        <v>4.6411807956977441E-2</v>
      </c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1.1286681715020374E-2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-3.3613445375480389E-2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-0.18396226415142561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0.10236220472199815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3.4008097165991923E-2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1.0607521697519693E-2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-4.7069099372601592E-2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-4.1108986620084643E-2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-3.6538190032300154E-2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-1.5985790412911503E-2</v>
      </c>
      <c r="L394" s="13"/>
      <c r="M394" s="13"/>
      <c r="N394" s="13">
        <f>((((VLOOKUP(B394,Database!$A:$AS,MATCH($N$1,Database!$A$1:$AS$1,),))))-(((VLOOKUP(EDATE(B394,-12),Database!$A:$AS,MATCH($N$1,Database!$A$1:$AS$1,),)))))/(((VLOOKUP(EDATE(B394,-12),Database!$A:$AS,MATCH($N$1,Database!$A$1:$AS$1,),))))</f>
        <v>-1.6009568724499181E-2</v>
      </c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3.6866359440736067E-2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8.687068114321099E-2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0.59708737864011663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0.10782608695871483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2.7353177795655718E-2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2.9440628068359759E-2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-3.2219806280409859E-2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-1.2770137527510822E-2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-1.4885856051033677E-2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9.9188458073261234E-3</v>
      </c>
      <c r="L395" s="13"/>
      <c r="M395" s="13"/>
      <c r="N395" s="13">
        <f>((((VLOOKUP(B395,Database!$A:$AS,MATCH($N$1,Database!$A$1:$AS$1,),))))-(((VLOOKUP(EDATE(B395,-12),Database!$A:$AS,MATCH($N$1,Database!$A$1:$AS$1,),)))))/(((VLOOKUP(EDATE(B395,-12),Database!$A:$AS,MATCH($N$1,Database!$A$1:$AS$1,),))))</f>
        <v>1.7398092913896157E-2</v>
      </c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5.2447552444554429E-2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4.3519394511418917E-2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0.70811921890568386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9.4629156009183479E-2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6.0231023102310204E-2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1.5340364326142147E-2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-3.7486435793669735E-3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4.6287367407188085E-2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-1.5137180702153388E-2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-2.2980672758879529E-2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-4.45632798747949E-3</v>
      </c>
      <c r="L396" s="13"/>
      <c r="M396" s="13"/>
      <c r="N396" s="13">
        <f>((((VLOOKUP(B396,Database!$A:$AS,MATCH($N$1,Database!$A$1:$AS$1,),))))-(((VLOOKUP(EDATE(B396,-12),Database!$A:$AS,MATCH($N$1,Database!$A$1:$AS$1,),)))))/(((VLOOKUP(EDATE(B396,-12),Database!$A:$AS,MATCH($N$1,Database!$A$1:$AS$1,),))))</f>
        <v>-2.8599833892171893E-3</v>
      </c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4.7344110860510442E-2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3.5874439457897117E-2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0.51463644947863552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0.11309523809468128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5.2292839903459488E-2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2.8846153934456338E-3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-6.8115942024378623E-2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4.0152963665185379E-2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-6.776379481824378E-3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-2.1973434535173846E-2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1.25335720675825E-2</v>
      </c>
      <c r="L397" s="13"/>
      <c r="M397" s="13"/>
      <c r="N397" s="13">
        <f>((((VLOOKUP(B397,Database!$A:$AS,MATCH($N$1,Database!$A$1:$AS$1,),))))-(((VLOOKUP(EDATE(B397,-12),Database!$A:$AS,MATCH($N$1,Database!$A$1:$AS$1,),)))))/(((VLOOKUP(EDATE(B397,-12),Database!$A:$AS,MATCH($N$1,Database!$A$1:$AS$1,),))))</f>
        <v>1.1393845884702979E-3</v>
      </c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2.5142857147780192E-2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4.1083099910635655E-2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0.64403292180498295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0.12197159565838166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3.5771065182830006E-2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0.13484358144366104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0.14560952825597318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0.13853873990120236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4.0909090906900585E-2</v>
      </c>
      <c r="L398" s="13"/>
      <c r="M398" s="13"/>
      <c r="N398" s="13">
        <f>((((VLOOKUP(B398,Database!$A:$AS,MATCH($N$1,Database!$A$1:$AS$1,),))))-(((VLOOKUP(EDATE(B398,-12),Database!$A:$AS,MATCH($N$1,Database!$A$1:$AS$1,),)))))/(((VLOOKUP(EDATE(B398,-12),Database!$A:$AS,MATCH($N$1,Database!$A$1:$AS$1,),))))</f>
        <v>0.23895640565881099</v>
      </c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8.4262701363212539E-2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5.6481481477284171E-2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0.13632958801365688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0.15611448395490038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0.41443850267515542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0.44222581118901333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0.33990147783657115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0.4790645308496706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0.22878625134401537</v>
      </c>
      <c r="L399" s="13"/>
      <c r="M399" s="13"/>
      <c r="N399" s="13">
        <f>((((VLOOKUP(B399,Database!$A:$AS,MATCH($N$1,Database!$A$1:$AS$1,),))))-(((VLOOKUP(EDATE(B399,-12),Database!$A:$AS,MATCH($N$1,Database!$A$1:$AS$1,),)))))/(((VLOOKUP(EDATE(B399,-12),Database!$A:$AS,MATCH($N$1,Database!$A$1:$AS$1,),))))</f>
        <v>1.3360297614718328</v>
      </c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0.32665639444220146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0.22109533468205586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0.44608294931308856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0.64943253468174411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0.44820065430752459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0.21896955504165602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0.20469345127294714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0.26460481099660077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0.2153846153882569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0.25652377664905829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0.21160042964449247</v>
      </c>
      <c r="L400" s="13"/>
      <c r="M400" s="13"/>
      <c r="N400" s="13">
        <f>((((VLOOKUP(B400,Database!$A:$AS,MATCH($N$1,Database!$A$1:$AS$1,),))))-(((VLOOKUP(EDATE(B400,-12),Database!$A:$AS,MATCH($N$1,Database!$A$1:$AS$1,),)))))/(((VLOOKUP(EDATE(B400,-12),Database!$A:$AS,MATCH($N$1,Database!$A$1:$AS$1,),))))</f>
        <v>0.2785445464365805</v>
      </c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0.24251069900244313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0.13886113886399654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0.39024390244783019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0.41419491525168983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0.30048309178743954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0.110756123540508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7.0561207751631522E-2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0.11384615385266648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0.14519650654956279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0.11494737309444199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0.14889336015641089</v>
      </c>
      <c r="L401" s="13"/>
      <c r="M401" s="13"/>
      <c r="N401" s="13">
        <f>((((VLOOKUP(B401,Database!$A:$AS,MATCH($N$1,Database!$A$1:$AS$1,),))))-(((VLOOKUP(EDATE(B401,-12),Database!$A:$AS,MATCH($N$1,Database!$A$1:$AS$1,),)))))/(((VLOOKUP(EDATE(B401,-12),Database!$A:$AS,MATCH($N$1,Database!$A$1:$AS$1,),))))</f>
        <v>0.14043768165645545</v>
      </c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0.12890625000748382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9.1173617847758445E-2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0.14756801319229951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0.23561643836467214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0.18460192475940515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8.4780388151915478E-2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3.6463273254063497E-2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5.733722060289162E-2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7.9673135861853386E-2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3.730246044759742E-2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0.10689990281081808</v>
      </c>
      <c r="L402" s="13"/>
      <c r="M402" s="13"/>
      <c r="N402" s="13">
        <f>((((VLOOKUP(B402,Database!$A:$AS,MATCH($N$1,Database!$A$1:$AS$1,),))))-(((VLOOKUP(EDATE(B402,-12),Database!$A:$AS,MATCH($N$1,Database!$A$1:$AS$1,),)))))/(((VLOOKUP(EDATE(B402,-12),Database!$A:$AS,MATCH($N$1,Database!$A$1:$AS$1,),))))</f>
        <v>0.11506410859650182</v>
      </c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1.7878426697444234E-2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8.7488240822228378E-2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0.27799841144049453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0.12438220757825365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4.8879837063621367E-2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3.1046779939682582E-2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-2.8735632175924926E-3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1.1613740761267512E-2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1.5301530151791814E-2</v>
      </c>
      <c r="L403" s="13"/>
      <c r="M403" s="13"/>
      <c r="N403" s="13">
        <f>((((VLOOKUP(B403,Database!$A:$AS,MATCH($N$1,Database!$A$1:$AS$1,),))))-(((VLOOKUP(EDATE(B403,-12),Database!$A:$AS,MATCH($N$1,Database!$A$1:$AS$1,),)))))/(((VLOOKUP(EDATE(B403,-12),Database!$A:$AS,MATCH($N$1,Database!$A$1:$AS$1,),))))</f>
        <v>0.1269264836905484</v>
      </c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-1.5063731173689657E-2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0.10805687203190605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0.31668237512675146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0.10857142857142867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3.6437246963480836E-2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1.5451174288131306E-3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5.0898203588571014E-2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7.0954002620409315E-3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2.2686025408084946E-2</v>
      </c>
      <c r="L404" s="13"/>
      <c r="M404" s="13"/>
      <c r="N404" s="13">
        <f>((((VLOOKUP(B404,Database!$A:$AS,MATCH($N$1,Database!$A$1:$AS$1,),))))-(((VLOOKUP(EDATE(B404,-12),Database!$A:$AS,MATCH($N$1,Database!$A$1:$AS$1,),)))))/(((VLOOKUP(EDATE(B404,-12),Database!$A:$AS,MATCH($N$1,Database!$A$1:$AS$1,),))))</f>
        <v>4.5816312374716027E-2</v>
      </c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-4.5146726860080914E-2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0.11059044048988033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0.2344961240335996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9.4745222930576481E-2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8.9611419508326823E-2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3.9408867050019104E-3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-6.5287263923577057E-3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-3.7174721234194308E-3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2.6341463417109075E-2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-7.159996936015238E-4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4.007285974618538E-2</v>
      </c>
      <c r="L405" s="13"/>
      <c r="M405" s="13"/>
      <c r="N405" s="13">
        <f>((((VLOOKUP(B405,Database!$A:$AS,MATCH($N$1,Database!$A$1:$AS$1,),))))-(((VLOOKUP(EDATE(B405,-12),Database!$A:$AS,MATCH($N$1,Database!$A$1:$AS$1,),)))))/(((VLOOKUP(EDATE(B405,-12),Database!$A:$AS,MATCH($N$1,Database!$A$1:$AS$1,),))))</f>
        <v>4.2748314064005699E-2</v>
      </c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-6.1383928568441853E-2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0.16908212560339744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-0.11464354527761042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9.7619047615740417E-2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0.10415035238841031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-1.0496183206416489E-2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-7.7400957356060533E-3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-1.6468435501191168E-2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6.8793619143536697E-2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3.4621884857315093E-2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4.0613718409336648E-2</v>
      </c>
      <c r="L406" s="13"/>
      <c r="M406" s="13"/>
      <c r="N406" s="13">
        <f>((((VLOOKUP(B406,Database!$A:$AS,MATCH($N$1,Database!$A$1:$AS$1,),))))-(((VLOOKUP(EDATE(B406,-12),Database!$A:$AS,MATCH($N$1,Database!$A$1:$AS$1,),)))))/(((VLOOKUP(EDATE(B406,-12),Database!$A:$AS,MATCH($N$1,Database!$A$1:$AS$1,),))))</f>
        <v>7.552658590256593E-3</v>
      </c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-6.5555555554266051E-2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8.9009990917001E-2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-0.32279635258511308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0.11852433281380556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1.6843971630270196E-2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0.14643696162881756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2.0019065771332022E-2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-2.6552287647884907E-3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-2.36148955522213E-2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4.7761194026494015E-2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1.8929579636944836E-2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3.3035714291550278E-2</v>
      </c>
      <c r="L407" s="13"/>
      <c r="M407" s="13"/>
      <c r="N407" s="13">
        <f>((((VLOOKUP(B407,Database!$A:$AS,MATCH($N$1,Database!$A$1:$AS$1,),))))-(((VLOOKUP(EDATE(B407,-12),Database!$A:$AS,MATCH($N$1,Database!$A$1:$AS$1,),)))))/(((VLOOKUP(EDATE(B407,-12),Database!$A:$AS,MATCH($N$1,Database!$A$1:$AS$1,),))))</f>
        <v>9.542965339726938E-3</v>
      </c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-4.2081949060430918E-2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9.3381686315371332E-2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-6.0770156436932989E-2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0.12461059189393013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0.13618677042801555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-6.6100094379125344E-3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-1.3169620756874468E-2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-1.0138248847093769E-2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-2.017291066681089E-2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1.8348090594041733E-2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2.5067144135165E-2</v>
      </c>
      <c r="L408" s="13"/>
      <c r="M408" s="13"/>
      <c r="N408" s="13">
        <f>((((VLOOKUP(B408,Database!$A:$AS,MATCH($N$1,Database!$A$1:$AS$1,),))))-(((VLOOKUP(EDATE(B408,-12),Database!$A:$AS,MATCH($N$1,Database!$A$1:$AS$1,),)))))/(((VLOOKUP(EDATE(B408,-12),Database!$A:$AS,MATCH($N$1,Database!$A$1:$AS$1,),))))</f>
        <v>1.9290762717441134E-2</v>
      </c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1.2511821693729363E-2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-6.9459757442227266E-2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-1.7316017266484935E-3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-0.17705735660636393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8.6325439260259762E-2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1.7841213200603522E-2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0.15214067278287444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1.2464046014391125E-2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1.5863141522954507E-2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-1.6544117640992877E-2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3.3138401566655575E-2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3.0518800205109459E-2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8.8417329831353732E-3</v>
      </c>
      <c r="L409" s="13"/>
      <c r="M409" s="13"/>
      <c r="N409" s="13">
        <f>((((VLOOKUP(B409,Database!$A:$AS,MATCH($N$1,Database!$A$1:$AS$1,),))))-(((VLOOKUP(EDATE(B409,-12),Database!$A:$AS,MATCH($N$1,Database!$A$1:$AS$1,),)))))/(((VLOOKUP(EDATE(B409,-12),Database!$A:$AS,MATCH($N$1,Database!$A$1:$AS$1,),))))</f>
        <v>1.1832247277909195E-2</v>
      </c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2.7377543952485855E-2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-4.5706020073766597E-2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6.1883408065097144E-2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-0.16020025031692531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0.10424422933314612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-5.4005400570277719E-3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0.17191097467382943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-9.5057034257402095E-3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-6.3194373624159946E-3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-1.1330791875135806E-3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1.2227074235373041E-2</v>
      </c>
      <c r="L410" s="13"/>
      <c r="M410" s="13"/>
      <c r="N410" s="13">
        <f>((((VLOOKUP(B410,Database!$A:$AS,MATCH($N$1,Database!$A$1:$AS$1,),))))-(((VLOOKUP(EDATE(B410,-12),Database!$A:$AS,MATCH($N$1,Database!$A$1:$AS$1,),)))))/(((VLOOKUP(EDATE(B410,-12),Database!$A:$AS,MATCH($N$1,Database!$A$1:$AS$1,),))))</f>
        <v>2.1772539413045536E-2</v>
      </c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3.1580624110115259E-2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-1.6015885708945646E-2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9.1148115690500089E-2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-7.5148319053231022E-2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0.10174639331487227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-9.6575943791317054E-3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0.150787696924231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-1.9848771270489712E-2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-1.0485595024604702E-2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-2.297794117381971E-2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2.5100449978922159E-2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-4.3706293723334063E-3</v>
      </c>
      <c r="L411" s="13"/>
      <c r="M411" s="13"/>
      <c r="N411" s="13">
        <f>((((VLOOKUP(B411,Database!$A:$AS,MATCH($N$1,Database!$A$1:$AS$1,),))))-(((VLOOKUP(EDATE(B411,-12),Database!$A:$AS,MATCH($N$1,Database!$A$1:$AS$1,),)))))/(((VLOOKUP(EDATE(B411,-12),Database!$A:$AS,MATCH($N$1,Database!$A$1:$AS$1,),))))</f>
        <v>6.8981508298465291E-2</v>
      </c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6.0525136523116932E-2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1.1752613224424561E-3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-4.4019933553629403E-2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-0.27979604844050693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0.1123853211005668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-3.8860103627166791E-2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0.14984939759036126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1.2487992318007126E-2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-6.4252932173311048E-3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-3.7137681157170463E-2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3.3106134369207459E-2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4.3135176510500903E-2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1.329787234563666E-2</v>
      </c>
      <c r="L412" s="13"/>
      <c r="M412" s="13"/>
      <c r="N412" s="13">
        <f>((((VLOOKUP(B412,Database!$A:$AS,MATCH($N$1,Database!$A$1:$AS$1,),))))-(((VLOOKUP(EDATE(B412,-12),Database!$A:$AS,MATCH($N$1,Database!$A$1:$AS$1,),)))))/(((VLOOKUP(EDATE(B412,-12),Database!$A:$AS,MATCH($N$1,Database!$A$1:$AS$1,),))))</f>
        <v>0.19538304061070849</v>
      </c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5.5202483775732718E-2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-6.861997699122351E-3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4.2105263160298299E-2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1.5438596488144682E-2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9.2883895132808814E-2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1.7025089613853593E-2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0.12258543833580982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2.3010546494007366E-2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7.6640098093843558E-3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-3.4069981585543571E-2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-8.5795996258188883E-3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6.8508957790435226E-2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1.7513134858009191E-2</v>
      </c>
      <c r="L413" s="13"/>
      <c r="M413" s="13"/>
      <c r="N413" s="13">
        <f>((((VLOOKUP(B413,Database!$A:$AS,MATCH($N$1,Database!$A$1:$AS$1,),))))-(((VLOOKUP(EDATE(B413,-12),Database!$A:$AS,MATCH($N$1,Database!$A$1:$AS$1,),)))))/(((VLOOKUP(EDATE(B413,-12),Database!$A:$AS,MATCH($N$1,Database!$A$1:$AS$1,),))))</f>
        <v>0.12808428287800475</v>
      </c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4.1041058938913452E-2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-6.415916959387296E-3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9.4222222219200513E-2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0.1659482758652589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9.3126385805329961E-2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0.10561299852289499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3.578778734706152E-2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-2.354048964203383E-2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-1.5384615380355291E-2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-1.4234875440534001E-2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-4.2279411763639148E-2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-1.2298959321682347E-2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5.2811561449677316E-2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9.5697980690677656E-2</v>
      </c>
      <c r="L414" s="13"/>
      <c r="M414" s="13"/>
      <c r="N414" s="13">
        <f>((((VLOOKUP(B414,Database!$A:$AS,MATCH($N$1,Database!$A$1:$AS$1,),))))-(((VLOOKUP(EDATE(B414,-12),Database!$A:$AS,MATCH($N$1,Database!$A$1:$AS$1,),)))))/(((VLOOKUP(EDATE(B414,-12),Database!$A:$AS,MATCH($N$1,Database!$A$1:$AS$1,),))))</f>
        <v>2.3187581668541683E-2</v>
      </c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4.4995998433874154E-2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1.3882552689442204E-2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7.4394463671715844E-2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-0.23057799875672533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3.814510096915405E-2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1.2345679016374556E-2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9.8901098901098897E-2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3.5033767366503786E-2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2.8155339801225088E-2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2.9063509152253281E-2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1.1393692779830862E-2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-6.2157221204014554E-2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2.4975984626407266E-2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5.087707175511557E-2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2.6595744682407302E-2</v>
      </c>
      <c r="L415" s="13"/>
      <c r="M415" s="13"/>
      <c r="N415" s="13">
        <f>((((VLOOKUP(B415,Database!$A:$AS,MATCH($N$1,Database!$A$1:$AS$1,),))))-(((VLOOKUP(EDATE(B415,-12),Database!$A:$AS,MATCH($N$1,Database!$A$1:$AS$1,),)))))/(((VLOOKUP(EDATE(B415,-12),Database!$A:$AS,MATCH($N$1,Database!$A$1:$AS$1,),))))</f>
        <v>-9.7219296650980971E-3</v>
      </c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3.6254091194421884E-2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1.2163294118974389E-2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5.2181351587443074E-2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7.6592698633700634E-2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1.71551107958305E-2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4.9818840579004459E-2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0.11192930780559637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4.7313064219067454E-2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4.19921874947543E-2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4.5307443363775762E-2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1.3061812200369307E-2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-5.3554939976463121E-2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-3.7986704611249989E-3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3.4535178324450827E-2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4.968944099180457E-2</v>
      </c>
      <c r="L416" s="13"/>
      <c r="M416" s="13"/>
      <c r="N416" s="13">
        <f>((((VLOOKUP(B416,Database!$A:$AS,MATCH($N$1,Database!$A$1:$AS$1,),))))-(((VLOOKUP(EDATE(B416,-12),Database!$A:$AS,MATCH($N$1,Database!$A$1:$AS$1,),)))))/(((VLOOKUP(EDATE(B416,-12),Database!$A:$AS,MATCH($N$1,Database!$A$1:$AS$1,),))))</f>
        <v>3.4392562888106479E-2</v>
      </c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3.9073296027850916E-2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1.3297872340425532E-2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9.8787234067836179E-3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-1.3502109708213335E-2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0.26138147566833003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1.8181818181685953E-2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8.0149114626860807E-2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0.10189228529839883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3.1891215683394772E-2</v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2.649656526250525E-2</v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3.3622559650799133E-2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5.2137643363841689E-3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-2.8308563341777074E-2</v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-4.1977611933713847E-2</v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-1.3307984790332321E-2</v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2.4516353918550008E-2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2.101576182435673E-2</v>
      </c>
      <c r="L417" s="13"/>
      <c r="M417" s="13"/>
      <c r="N417" s="13">
        <f>((((VLOOKUP(B417,Database!$A:$AS,MATCH($N$1,Database!$A$1:$AS$1,),))))-(((VLOOKUP(EDATE(B417,-12),Database!$A:$AS,MATCH($N$1,Database!$A$1:$AS$1,),)))))/(((VLOOKUP(EDATE(B417,-12),Database!$A:$AS,MATCH($N$1,Database!$A$1:$AS$1,),))))</f>
        <v>-4.2620723912253397E-2</v>
      </c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1.5716200005566946E-2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-2.4734982332155452E-2</v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1.8745184311422327E-2</v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-2.975206611326809E-2</v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0.56474428726219794</v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3.6153289949092615E-2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3.4227567066537269E-2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6.9503546099290867E-2</v>
      </c>
    </row>
    <row r="418" spans="2:22" s="80" customFormat="1" x14ac:dyDescent="0.35">
      <c r="B418" s="75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>1.9846804170290451E-2</v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>2.3143683706309499E-2</v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>-1.1328527291696101E-2</v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>5.1759834354064361E-3</v>
      </c>
      <c r="G418" s="13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>5.1318895579641885E-3</v>
      </c>
      <c r="H418" s="13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>-4.3720930228277111E-2</v>
      </c>
      <c r="I418" s="13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>-3.2649253734746038E-2</v>
      </c>
      <c r="J418" s="13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>-6.8267442236948483E-3</v>
      </c>
      <c r="K418" s="13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>-2.0815264521602733E-2</v>
      </c>
      <c r="L418" s="13"/>
      <c r="M418" s="13"/>
      <c r="N418" s="13">
        <f>((((VLOOKUP(B418,Database!$A:$AS,MATCH($N$1,Database!$A$1:$AS$1,),))))-(((VLOOKUP(EDATE(B418,-12),Database!$A:$AS,MATCH($N$1,Database!$A$1:$AS$1,),)))))/(((VLOOKUP(EDATE(B418,-12),Database!$A:$AS,MATCH($N$1,Database!$A$1:$AS$1,),))))</f>
        <v>7.3096058557676508E-2</v>
      </c>
      <c r="O418" s="13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>2.3533154734141446E-2</v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>-3.3913043478260921E-2</v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>1.7763258032588981E-2</v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>-1.0008340288305313E-2</v>
      </c>
      <c r="S418" s="13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>0.42818671454518042</v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>-4.2105263216254789E-3</v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>4.3591979027575237E-3</v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>4.4398907103825137E-2</v>
      </c>
    </row>
    <row r="419" spans="2:22" s="80" customFormat="1" x14ac:dyDescent="0.35">
      <c r="B419" s="75">
        <v>44896</v>
      </c>
      <c r="C419" s="13">
        <f>IF(VLOOKUP(B419,Database!$A:$AU,MATCH($C$1,Database!$A$1:$AU$1,),)=0,"#N/A",((((VLOOKUP(B419,Database!$A:$AU,MATCH($C$1,Database!$A$1:$AU$1,),))))-(((VLOOKUP(EDATE(B419,-12),Database!$A:$AU,MATCH($C$1,Database!$A$1:$AU$1,),)))))/(((VLOOKUP(EDATE(B419,-12),Database!$A:$AU,MATCH($C$1,Database!$A$1:$AU$1,),)))))</f>
        <v>1.1467324175579051E-2</v>
      </c>
      <c r="D419" s="13">
        <f>IF(VLOOKUP(B419,Database!$A:$AV,MATCH($D$1,Database!$A$1:$AV$1,),)=0,"#N/A",((((VLOOKUP(B419,Database!$A:$AS,MATCH($D$1,Database!$A$1:$AS$1,),))))-(((VLOOKUP(EDATE(B419,-12),Database!$A:$AS,MATCH($D$1,Database!$A$1:$AS$1,),)))))/(((VLOOKUP(EDATE(B419,-12),Database!$A:$AS,MATCH($D$1,Database!$A$1:$AS$1,),)))))</f>
        <v>-1.9626168218918268E-2</v>
      </c>
      <c r="E419" s="13">
        <f>IF(VLOOKUP(B419,Database!$A:$AV,MATCH($E$1,Database!$A$1:$AV$1,),)=0,"#N/A",((((VLOOKUP(B419,Database!$A:$AS,MATCH($E$1,Database!$A$1:$AS$1,),))))-(((VLOOKUP(EDATE(B419,-12),Database!$A:$AS,MATCH($E$1,Database!$A$1:$AS$1,),)))))/(((VLOOKUP(EDATE(B419,-12),Database!$A:$AS,MATCH($E$1,Database!$A$1:$AS$1,),)))))</f>
        <v>-1.0309278344244362E-2</v>
      </c>
      <c r="F419" s="13">
        <f>IF(VLOOKUP(B419,Database!$A:$AV,MATCH($F$1,Database!$A$1:$AV$1,),)=0,"#N/A",((((VLOOKUP(B419,Database!$A:$AS,MATCH($F$1,Database!$A$1:$AS$1,),))))-(((VLOOKUP(EDATE(B419,-12),Database!$A:$AS,MATCH($F$1,Database!$A$1:$AS$1,),)))))/(((VLOOKUP(EDATE(B419,-12),Database!$A:$AS,MATCH($F$1,Database!$A$1:$AS$1,),)))))</f>
        <v>-2.7607361965793119E-2</v>
      </c>
      <c r="G419" s="13">
        <f>IF(VLOOKUP(B419,Database!$A:$AV,MATCH($G$1,Database!$A$1:$AV$1,),)=0,"#N/A",((((VLOOKUP(B419,Database!$A:$AS,MATCH($G$1,Database!$A$1:$AS$1,),))))-(((VLOOKUP(EDATE(B419,-12),Database!$A:$AS,MATCH($G$1,Database!$A$1:$AS$1,),)))))/(((VLOOKUP(EDATE(B419,-12),Database!$A:$AS,MATCH($G$1,Database!$A$1:$AS$1,),)))))</f>
        <v>1.8021707972071886E-2</v>
      </c>
      <c r="H419" s="13">
        <f>IF(VLOOKUP(B419,Database!$A:$AV,MATCH($H$1,Database!$A$1:$AV$1,),)=0,"#N/A",((((VLOOKUP(B419,Database!$A:$AS,MATCH($H$1,Database!$A$1:$AS$1,),))))-(((VLOOKUP(EDATE(B419,-12),Database!$A:$AS,MATCH($H$1,Database!$A$1:$AS$1,),)))))/(((VLOOKUP(EDATE(B419,-12),Database!$A:$AS,MATCH($H$1,Database!$A$1:$AS$1,),)))))</f>
        <v>-4.0930232554877766E-2</v>
      </c>
      <c r="I419" s="13">
        <f>IF(VLOOKUP(B419,Database!$A:$AV,MATCH($I$1,Database!$A$1:$AV$1,),)=0,"#N/A",((((VLOOKUP(B419,Database!$A:$AS,MATCH($I$1,Database!$A$1:$AS$1,),))))-(((VLOOKUP(EDATE(B419,-12),Database!$A:$AS,MATCH($I$1,Database!$A$1:$AS$1,),)))))/(((VLOOKUP(EDATE(B419,-12),Database!$A:$AS,MATCH($I$1,Database!$A$1:$AS$1,),)))))</f>
        <v>9.4966762240437626E-4</v>
      </c>
      <c r="J419" s="13">
        <f>IF(VLOOKUP(B419,Database!$A:$AV,MATCH($J$1,Database!$A$1:$AV$1,),)=0,"#N/A",((((VLOOKUP(B419,Database!$A:$AS,MATCH($J$1,Database!$A$1:$AS$1,),))))-(((VLOOKUP(EDATE(B419,-12),Database!$A:$AS,MATCH($J$1,Database!$A$1:$AS$1,),)))))/(((VLOOKUP(EDATE(B419,-12),Database!$A:$AS,MATCH($J$1,Database!$A$1:$AS$1,),)))))</f>
        <v>5.62650626065247E-3</v>
      </c>
      <c r="K419" s="13">
        <f>IF(VLOOKUP(B419,Database!$A:$AV,MATCH($K$1,Database!$A$1:$AV$1,),)=0,"#N/A",((((VLOOKUP(B419,Database!$A:$AS,MATCH($K$1,Database!$A$1:$AS$1,),))))-(((VLOOKUP(EDATE(B419,-12),Database!$A:$AS,MATCH($K$1,Database!$A$1:$AS$1,),)))))/(((VLOOKUP(EDATE(B419,-12),Database!$A:$AS,MATCH($K$1,Database!$A$1:$AS$1,),)))))</f>
        <v>-1.987899741305655E-2</v>
      </c>
      <c r="L419" s="13" t="e">
        <f>IF(VLOOKUP(C419,Database!$A:$AV,MATCH($K$1,Database!$A$1:$AV$1,),)=0,"#N/A",((((VLOOKUP(C419,Database!$A:$AS,MATCH($K$1,Database!$A$1:$AS$1,),))))-(((VLOOKUP(EDATE(C419,-12),Database!$A:$AS,MATCH($K$1,Database!$A$1:$AS$1,),)))))/(((VLOOKUP(EDATE(C419,-12),Database!$A:$AS,MATCH($K$1,Database!$A$1:$AS$1,),)))))</f>
        <v>#N/A</v>
      </c>
      <c r="M419" s="13" t="e">
        <f>IF(VLOOKUP(D419,Database!$A:$AV,MATCH($K$1,Database!$A$1:$AV$1,),)=0,"#N/A",((((VLOOKUP(D419,Database!$A:$AS,MATCH($K$1,Database!$A$1:$AS$1,),))))-(((VLOOKUP(EDATE(D419,-12),Database!$A:$AS,MATCH($K$1,Database!$A$1:$AS$1,),)))))/(((VLOOKUP(EDATE(D419,-12),Database!$A:$AS,MATCH($K$1,Database!$A$1:$AS$1,),)))))</f>
        <v>#N/A</v>
      </c>
      <c r="N419" s="13" t="e">
        <f>IF(VLOOKUP(E419,Database!$A:$AV,MATCH($N$1,Database!$A$1:$AV$1,),)=0,"#N/A",((((VLOOKUP(E419,Database!$A:$AS,MATCH($N$1,Database!$A$1:$AS$1,),))))-(((VLOOKUP(EDATE(E419,-12),Database!$A:$AS,MATCH($N$1,Database!$A$1:$AS$1,),)))))/(((VLOOKUP(EDATE(E419,-12),Database!$A:$AS,MATCH($N$1,Database!$A$1:$AS$1,),)))))</f>
        <v>#N/A</v>
      </c>
      <c r="O419" s="13">
        <f>IF(VLOOKUP(B419,Database!$A:$AV,MATCH($O$1,Database!$A$1:$AV$1,),)=0,"#N/A",((((VLOOKUP(B419,Database!$A:$AS,MATCH($O$1,Database!$A$1:$AS$1,),))))-(((VLOOKUP(EDATE(B419,-12),Database!$A:$AS,MATCH($O$1,Database!$A$1:$AS$1,),)))))/(((VLOOKUP(EDATE(B419,-12),Database!$A:$AS,MATCH($O$1,Database!$A$1:$AS$1,),)))))</f>
        <v>7.4665591902517694E-3</v>
      </c>
      <c r="P419" s="13">
        <f>IF(VLOOKUP(B419,Database!$A:$AV,MATCH($P$1,Database!$A$1:$AV$1,),)=0,"#N/A",((((VLOOKUP(B419,Database!$A:$AS,MATCH($P$1,Database!$A$1:$AS$1,),))))-(((VLOOKUP(EDATE(B419,-12),Database!$A:$AS,MATCH($P$1,Database!$A$1:$AS$1,),)))))/(((VLOOKUP(EDATE(B419,-12),Database!$A:$AS,MATCH($P$1,Database!$A$1:$AS$1,),)))))</f>
        <v>-9.2514718250630776E-2</v>
      </c>
      <c r="Q419" s="13">
        <f>IF(VLOOKUP(B419,Database!$A:$AV,MATCH($Q$1,Database!$A$1:$AV$1,),)=0,"#N/A",((((VLOOKUP(B419,Database!$A:$AS,MATCH($Q$1,Database!$A$1:$AS$1,),))))-(((VLOOKUP(EDATE(B419,-12),Database!$A:$AS,MATCH($Q$1,Database!$A$1:$AS$1,),)))))/(((VLOOKUP(EDATE(B419,-12),Database!$A:$AS,MATCH($Q$1,Database!$A$1:$AS$1,),)))))</f>
        <v>-1.0247398843510298E-2</v>
      </c>
      <c r="R419" s="13">
        <f>IF(VLOOKUP(B419,Database!$A:$AV,MATCH($R$1,Database!$A$1:$AV$1,),)=0,"#N/A",((((VLOOKUP(B419,Database!$A:$AS,MATCH($R$1,Database!$A$1:$AS$1,),))))-(((VLOOKUP(EDATE(B419,-12),Database!$A:$AS,MATCH($R$1,Database!$A$1:$AS$1,),)))))/(((VLOOKUP(EDATE(B419,-12),Database!$A:$AS,MATCH($R$1,Database!$A$1:$AS$1,),)))))</f>
        <v>-1.5754560535367685E-2</v>
      </c>
      <c r="S419" s="13">
        <f>IF(VLOOKUP(B419,Database!$A:$AV,MATCH($S$1,Database!$A$1:$AV$1,),)=0,"#N/A",((((VLOOKUP(B419,Database!$A:$AS,MATCH($S$1,Database!$A$1:$AS$1,),))))-(((VLOOKUP(EDATE(B419,-12),Database!$A:$AS,MATCH($S$1,Database!$A$1:$AS$1,),)))))/(((VLOOKUP(EDATE(B419,-12),Database!$A:$AS,MATCH($S$1,Database!$A$1:$AS$1,),)))))</f>
        <v>-6.7905188983039377E-2</v>
      </c>
      <c r="T419" s="13">
        <f>IF(VLOOKUP(B419,Database!$A:$AV,MATCH($T$1,Database!$A$1:$AV$1,),)=0,"#N/A",((((VLOOKUP(B419,Database!$A:$AS,MATCH($T$1,Database!$A$1:$AS$1,),))))-(((VLOOKUP(EDATE(B419,-12),Database!$A:$AS,MATCH($T$1,Database!$A$1:$AS$1,),)))))/(((VLOOKUP(EDATE(B419,-12),Database!$A:$AS,MATCH($T$1,Database!$A$1:$AS$1,),)))))</f>
        <v>-1.3850415462488121E-3</v>
      </c>
      <c r="U419" s="13">
        <f>IF(VLOOKUP(B419,Database!$A:$AV,MATCH($U$1,Database!$A$1:$AV$1,),)=0,"#N/A",((((VLOOKUP(B419,Database!$A:$AS,MATCH($U$1,Database!$A$1:$AS$1,),))))-(((VLOOKUP(EDATE(B419,-12),Database!$A:$AS,MATCH($U$1,Database!$A$1:$AS$1,),)))))/(((VLOOKUP(EDATE(B419,-12),Database!$A:$AS,MATCH($U$1,Database!$A$1:$AS$1,),)))))</f>
        <v>4.5248868782621798E-2</v>
      </c>
      <c r="V419" s="13">
        <f>IF(VLOOKUP(B419,Database!$A:$AV,MATCH($V$1,Database!$A$1:$AV$1,),)=0,"#N/A",((((VLOOKUP(B419,Database!$A:$AS,MATCH($V$1,Database!$A$1:$AS$1,),))))-(((VLOOKUP(EDATE(B419,-12),Database!$A:$AS,MATCH($V$1,Database!$A$1:$AS$1,),)))))/(((VLOOKUP(EDATE(B419,-12),Database!$A:$AS,MATCH($V$1,Database!$A$1:$AS$1,),)))))</f>
        <v>5.7534246575342507E-2</v>
      </c>
    </row>
    <row r="420" spans="2:22" s="80" customFormat="1" x14ac:dyDescent="0.35">
      <c r="B420" s="75">
        <v>44927</v>
      </c>
      <c r="C420" s="13">
        <f>IF(VLOOKUP(B420,Database!$A:$AU,MATCH($C$1,Database!$A$1:$AU$1,),)=0,"#N/A",((((VLOOKUP(B420,Database!$A:$AU,MATCH($C$1,Database!$A$1:$AU$1,),))))-(((VLOOKUP(EDATE(B420,-12),Database!$A:$AU,MATCH($C$1,Database!$A$1:$AU$1,),)))))/(((VLOOKUP(EDATE(B420,-12),Database!$A:$AU,MATCH($C$1,Database!$A$1:$AU$1,),)))))</f>
        <v>7.895561252345782E-3</v>
      </c>
      <c r="D420" s="13" t="str">
        <f>IF(VLOOKUP(B420,Database!$A:$AV,MATCH($D$1,Database!$A$1:$AV$1,),)=0,"#N/A",((((VLOOKUP(B420,Database!$A:$AS,MATCH($D$1,Database!$A$1:$AS$1,),))))-(((VLOOKUP(EDATE(B420,-12),Database!$A:$AS,MATCH($D$1,Database!$A$1:$AS$1,),)))))/(((VLOOKUP(EDATE(B420,-12),Database!$A:$AS,MATCH($D$1,Database!$A$1:$AS$1,),)))))</f>
        <v>#N/A</v>
      </c>
      <c r="E420" s="13" t="str">
        <f>IF(VLOOKUP(B420,Database!$A:$AV,MATCH($E$1,Database!$A$1:$AV$1,),)=0,"#N/A",((((VLOOKUP(B420,Database!$A:$AS,MATCH($E$1,Database!$A$1:$AS$1,),))))-(((VLOOKUP(EDATE(B420,-12),Database!$A:$AS,MATCH($E$1,Database!$A$1:$AS$1,),)))))/(((VLOOKUP(EDATE(B420,-12),Database!$A:$AS,MATCH($E$1,Database!$A$1:$AS$1,),)))))</f>
        <v>#N/A</v>
      </c>
      <c r="F420" s="13" t="str">
        <f>IF(VLOOKUP(B420,Database!$A:$AV,MATCH($F$1,Database!$A$1:$AV$1,),)=0,"#N/A",((((VLOOKUP(B420,Database!$A:$AS,MATCH($F$1,Database!$A$1:$AS$1,),))))-(((VLOOKUP(EDATE(B420,-12),Database!$A:$AS,MATCH($F$1,Database!$A$1:$AS$1,),)))))/(((VLOOKUP(EDATE(B420,-12),Database!$A:$AS,MATCH($F$1,Database!$A$1:$AS$1,),)))))</f>
        <v>#N/A</v>
      </c>
      <c r="G420" s="13">
        <f>IF(VLOOKUP(B420,Database!$A:$AV,MATCH($G$1,Database!$A$1:$AV$1,),)=0,"#N/A",((((VLOOKUP(B420,Database!$A:$AS,MATCH($G$1,Database!$A$1:$AS$1,),))))-(((VLOOKUP(EDATE(B420,-12),Database!$A:$AS,MATCH($G$1,Database!$A$1:$AS$1,),)))))/(((VLOOKUP(EDATE(B420,-12),Database!$A:$AS,MATCH($G$1,Database!$A$1:$AS$1,),)))))</f>
        <v>-2.1774031709621892E-2</v>
      </c>
      <c r="H420" s="13" t="str">
        <f>IF(VLOOKUP(B420,Database!$A:$AV,MATCH($H$1,Database!$A$1:$AV$1,),)=0,"#N/A",((((VLOOKUP(B420,Database!$A:$AS,MATCH($H$1,Database!$A$1:$AS$1,),))))-(((VLOOKUP(EDATE(B420,-12),Database!$A:$AS,MATCH($H$1,Database!$A$1:$AS$1,),)))))/(((VLOOKUP(EDATE(B420,-12),Database!$A:$AS,MATCH($H$1,Database!$A$1:$AS$1,),)))))</f>
        <v>#N/A</v>
      </c>
      <c r="I420" s="13" t="str">
        <f>IF(VLOOKUP(B420,Database!$A:$AV,MATCH($I$1,Database!$A$1:$AV$1,),)=0,"#N/A",((((VLOOKUP(B420,Database!$A:$AS,MATCH($I$1,Database!$A$1:$AS$1,),))))-(((VLOOKUP(EDATE(B420,-12),Database!$A:$AS,MATCH($I$1,Database!$A$1:$AS$1,),)))))/(((VLOOKUP(EDATE(B420,-12),Database!$A:$AS,MATCH($I$1,Database!$A$1:$AS$1,),)))))</f>
        <v>#N/A</v>
      </c>
      <c r="J420" s="13" t="str">
        <f>IF(VLOOKUP(B420,Database!$A:$AV,MATCH($J$1,Database!$A$1:$AV$1,),)=0,"#N/A",((((VLOOKUP(B420,Database!$A:$AS,MATCH($J$1,Database!$A$1:$AS$1,),))))-(((VLOOKUP(EDATE(B420,-12),Database!$A:$AS,MATCH($J$1,Database!$A$1:$AS$1,),)))))/(((VLOOKUP(EDATE(B420,-12),Database!$A:$AS,MATCH($J$1,Database!$A$1:$AS$1,),)))))</f>
        <v>#N/A</v>
      </c>
      <c r="K420" s="13" t="str">
        <f>IF(VLOOKUP(B420,Database!$A:$AV,MATCH($K$1,Database!$A$1:$AV$1,),)=0,"#N/A",((((VLOOKUP(B420,Database!$A:$AS,MATCH($K$1,Database!$A$1:$AS$1,),))))-(((VLOOKUP(EDATE(B420,-12),Database!$A:$AS,MATCH($K$1,Database!$A$1:$AS$1,),)))))/(((VLOOKUP(EDATE(B420,-12),Database!$A:$AS,MATCH($K$1,Database!$A$1:$AS$1,),)))))</f>
        <v>#N/A</v>
      </c>
      <c r="L420" s="13" t="e">
        <f>IF(VLOOKUP(C420,Database!$A:$AV,MATCH($K$1,Database!$A$1:$AV$1,),)=0,"#N/A",((((VLOOKUP(C420,Database!$A:$AS,MATCH($K$1,Database!$A$1:$AS$1,),))))-(((VLOOKUP(EDATE(C420,-12),Database!$A:$AS,MATCH($K$1,Database!$A$1:$AS$1,),)))))/(((VLOOKUP(EDATE(C420,-12),Database!$A:$AS,MATCH($K$1,Database!$A$1:$AS$1,),)))))</f>
        <v>#N/A</v>
      </c>
      <c r="M420" s="13" t="e">
        <f>IF(VLOOKUP(D420,Database!$A:$AV,MATCH($K$1,Database!$A$1:$AV$1,),)=0,"#N/A",((((VLOOKUP(D420,Database!$A:$AS,MATCH($K$1,Database!$A$1:$AS$1,),))))-(((VLOOKUP(EDATE(D420,-12),Database!$A:$AS,MATCH($K$1,Database!$A$1:$AS$1,),)))))/(((VLOOKUP(EDATE(D420,-12),Database!$A:$AS,MATCH($K$1,Database!$A$1:$AS$1,),)))))</f>
        <v>#N/A</v>
      </c>
      <c r="N420" s="13" t="e">
        <f>IF(VLOOKUP(E420,Database!$A:$AV,MATCH($N$1,Database!$A$1:$AV$1,),)=0,"#N/A",((((VLOOKUP(E420,Database!$A:$AS,MATCH($N$1,Database!$A$1:$AS$1,),))))-(((VLOOKUP(EDATE(E420,-12),Database!$A:$AS,MATCH($N$1,Database!$A$1:$AS$1,),)))))/(((VLOOKUP(EDATE(E420,-12),Database!$A:$AS,MATCH($N$1,Database!$A$1:$AS$1,),)))))</f>
        <v>#N/A</v>
      </c>
      <c r="O420" s="13" t="str">
        <f>IF(VLOOKUP(B420,Database!$A:$AV,MATCH($O$1,Database!$A$1:$AV$1,),)=0,"#N/A",((((VLOOKUP(B420,Database!$A:$AS,MATCH($O$1,Database!$A$1:$AS$1,),))))-(((VLOOKUP(EDATE(B420,-12),Database!$A:$AS,MATCH($O$1,Database!$A$1:$AS$1,),)))))/(((VLOOKUP(EDATE(B420,-12),Database!$A:$AS,MATCH($O$1,Database!$A$1:$AS$1,),)))))</f>
        <v>#N/A</v>
      </c>
      <c r="P420" s="13" t="str">
        <f>IF(VLOOKUP(B420,Database!$A:$AV,MATCH($P$1,Database!$A$1:$AV$1,),)=0,"#N/A",((((VLOOKUP(B420,Database!$A:$AS,MATCH($P$1,Database!$A$1:$AS$1,),))))-(((VLOOKUP(EDATE(B420,-12),Database!$A:$AS,MATCH($P$1,Database!$A$1:$AS$1,),)))))/(((VLOOKUP(EDATE(B420,-12),Database!$A:$AS,MATCH($P$1,Database!$A$1:$AS$1,),)))))</f>
        <v>#N/A</v>
      </c>
      <c r="Q420" s="13" t="str">
        <f>IF(VLOOKUP(B420,Database!$A:$AV,MATCH($Q$1,Database!$A$1:$AV$1,),)=0,"#N/A",((((VLOOKUP(B420,Database!$A:$AS,MATCH($Q$1,Database!$A$1:$AS$1,),))))-(((VLOOKUP(EDATE(B420,-12),Database!$A:$AS,MATCH($Q$1,Database!$A$1:$AS$1,),)))))/(((VLOOKUP(EDATE(B420,-12),Database!$A:$AS,MATCH($Q$1,Database!$A$1:$AS$1,),)))))</f>
        <v>#N/A</v>
      </c>
      <c r="R420" s="13" t="str">
        <f>IF(VLOOKUP(B420,Database!$A:$AV,MATCH($R$1,Database!$A$1:$AV$1,),)=0,"#N/A",((((VLOOKUP(B420,Database!$A:$AS,MATCH($R$1,Database!$A$1:$AS$1,),))))-(((VLOOKUP(EDATE(B420,-12),Database!$A:$AS,MATCH($R$1,Database!$A$1:$AS$1,),)))))/(((VLOOKUP(EDATE(B420,-12),Database!$A:$AS,MATCH($R$1,Database!$A$1:$AS$1,),)))))</f>
        <v>#N/A</v>
      </c>
      <c r="S420" s="13" t="str">
        <f>IF(VLOOKUP(B420,Database!$A:$AV,MATCH($S$1,Database!$A$1:$AV$1,),)=0,"#N/A",((((VLOOKUP(B420,Database!$A:$AS,MATCH($S$1,Database!$A$1:$AS$1,),))))-(((VLOOKUP(EDATE(B420,-12),Database!$A:$AS,MATCH($S$1,Database!$A$1:$AS$1,),)))))/(((VLOOKUP(EDATE(B420,-12),Database!$A:$AS,MATCH($S$1,Database!$A$1:$AS$1,),)))))</f>
        <v>#N/A</v>
      </c>
      <c r="T420" s="13" t="str">
        <f>IF(VLOOKUP(B420,Database!$A:$AV,MATCH($T$1,Database!$A$1:$AV$1,),)=0,"#N/A",((((VLOOKUP(B420,Database!$A:$AS,MATCH($T$1,Database!$A$1:$AS$1,),))))-(((VLOOKUP(EDATE(B420,-12),Database!$A:$AS,MATCH($T$1,Database!$A$1:$AS$1,),)))))/(((VLOOKUP(EDATE(B420,-12),Database!$A:$AS,MATCH($T$1,Database!$A$1:$AS$1,),)))))</f>
        <v>#N/A</v>
      </c>
      <c r="U420" s="13" t="str">
        <f>IF(VLOOKUP(B420,Database!$A:$AV,MATCH($U$1,Database!$A$1:$AV$1,),)=0,"#N/A",((((VLOOKUP(B420,Database!$A:$AS,MATCH($U$1,Database!$A$1:$AS$1,),))))-(((VLOOKUP(EDATE(B420,-12),Database!$A:$AS,MATCH($U$1,Database!$A$1:$AS$1,),)))))/(((VLOOKUP(EDATE(B420,-12),Database!$A:$AS,MATCH($U$1,Database!$A$1:$AS$1,),)))))</f>
        <v>#N/A</v>
      </c>
      <c r="V420" s="13">
        <f>IF(VLOOKUP(B420,Database!$A:$AV,MATCH($V$1,Database!$A$1:$AV$1,),)=0,"#N/A",((((VLOOKUP(B420,Database!$A:$AS,MATCH($V$1,Database!$A$1:$AS$1,),))))-(((VLOOKUP(EDATE(B420,-12),Database!$A:$AS,MATCH($V$1,Database!$A$1:$AS$1,),)))))/(((VLOOKUP(EDATE(B420,-12),Database!$A:$AS,MATCH($V$1,Database!$A$1:$AS$1,),)))))</f>
        <v>4.6449900464500139E-3</v>
      </c>
    </row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2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2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2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2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2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20 L419:N42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2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2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2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2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2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2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2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2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4:N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5"/>
  <sheetViews>
    <sheetView zoomScale="80" zoomScaleNormal="80" workbookViewId="0">
      <pane ySplit="1" topLeftCell="A374" activePane="bottomLeft" state="frozen"/>
      <selection pane="bottomLeft" activeCell="A387" sqref="A387:Q398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91.039241340000004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100.964756912</v>
      </c>
      <c r="F2" s="76">
        <f>IF(VLOOKUP(A2,Database!$A:$AS,MATCH($F$1,Database!$A$1:$AS$1,0),FALSE)=0,#N/A,VLOOKUP(A2,Database!$A:$AS,MATCH($F$1,Database!$A$1:$AS$1,0),FALSE))</f>
        <v>78.878776974999994</v>
      </c>
      <c r="G2" s="76">
        <f>IF(VLOOKUP(A2,Database!$A:$AS,MATCH($G$1,Database!$A$1:$AS$1,0),FALSE)=0,#N/A,VLOOKUP(A2,Database!$A:$AS,MATCH($G$1,Database!$A$1:$AS$1,0),FALSE))</f>
        <v>81.499823133999996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88.871534557537984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85.354236467393378</v>
      </c>
      <c r="L2" s="76">
        <f>(((Table134567891011121314151617343[[#This Row],[EA19]]-VLOOKUP($U$1,A:F,6,))/VLOOKUP($U$1,A:F,6,))*100)+100</f>
        <v>88.140056096693101</v>
      </c>
      <c r="M2" s="76">
        <f>(((Table134567891011121314151617343[[#This Row],[GBR]]-VLOOKUP($U$1,A:G,7,))/VLOOKUP($U$1,A:G,7,))*100)+100</f>
        <v>84.861878453054771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92.519229006000003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98.439225934000007</v>
      </c>
      <c r="F3" s="76">
        <f>IF(VLOOKUP(A3,Database!$A:$AS,MATCH($F$1,Database!$A$1:$AS$1,0),FALSE)=0,#N/A,VLOOKUP(A3,Database!$A:$AS,MATCH($F$1,Database!$A$1:$AS$1,0),FALSE))</f>
        <v>79.802728353000006</v>
      </c>
      <c r="G3" s="76">
        <f>IF(VLOOKUP(A3,Database!$A:$AS,MATCH($G$1,Database!$A$1:$AS$1,0),FALSE)=0,#N/A,VLOOKUP(A3,Database!$A:$AS,MATCH($G$1,Database!$A$1:$AS$1,0),FALSE))</f>
        <v>80.969225327000004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90.316282702048923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83.219186823389151</v>
      </c>
      <c r="L3" s="76">
        <f>(((Table134567891011121314151617343[[#This Row],[EA19]]-VLOOKUP($U$1,A:F,6,))/VLOOKUP($U$1,A:F,6,))*100)+100</f>
        <v>89.17249003406701</v>
      </c>
      <c r="M3" s="76">
        <f>(((Table134567891011121314151617343[[#This Row],[GBR]]-VLOOKUP($U$1,A:G,7,))/VLOOKUP($U$1,A:G,7,))*100)+100</f>
        <v>84.309392265065654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92.099232506000007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99.465309043999994</v>
      </c>
      <c r="F4" s="76">
        <f>IF(VLOOKUP(A4,Database!$A:$AS,MATCH($F$1,Database!$A$1:$AS$1,0),FALSE)=0,#N/A,VLOOKUP(A4,Database!$A:$AS,MATCH($F$1,Database!$A$1:$AS$1,0),FALSE))</f>
        <v>79.574121826999999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89.906286606800336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84.08662357146622</v>
      </c>
      <c r="L4" s="76">
        <f>(((Table134567891011121314151617343[[#This Row],[EA19]]-VLOOKUP($U$1,A:F,6,))/VLOOKUP($U$1,A:F,6,))*100)+100</f>
        <v>88.917042462509244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92.539228840000007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100.81795106200001</v>
      </c>
      <c r="F5" s="76">
        <f>IF(VLOOKUP(A5,Database!$A:$AS,MATCH($F$1,Database!$A$1:$AS$1,0),FALSE)=0,#N/A,VLOOKUP(A5,Database!$A:$AS,MATCH($F$1,Database!$A$1:$AS$1,0),FALSE))</f>
        <v>79.897981072999997</v>
      </c>
      <c r="G5" s="76">
        <f>IF(VLOOKUP(A5,Database!$A:$AS,MATCH($G$1,Database!$A$1:$AS$1,0),FALSE)=0,#N/A,VLOOKUP(A5,Database!$A:$AS,MATCH($G$1,Database!$A$1:$AS$1,0),FALSE))</f>
        <v>82.667138308999995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90.335806326282992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85.230128792409147</v>
      </c>
      <c r="L5" s="76">
        <f>(((Table134567891011121314151617343[[#This Row],[EA19]]-VLOOKUP($U$1,A:F,6,))/VLOOKUP($U$1,A:F,6,))*100)+100</f>
        <v>89.278926523147248</v>
      </c>
      <c r="M5" s="76">
        <f>(((Table134567891011121314151617343[[#This Row],[GBR]]-VLOOKUP($U$1,A:G,7,))/VLOOKUP($U$1,A:G,7,))*100)+100</f>
        <v>86.077348066214341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92.799226673000007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99.754476789999998</v>
      </c>
      <c r="F6" s="76">
        <f>IF(VLOOKUP(A6,Database!$A:$AS,MATCH($F$1,Database!$A$1:$AS$1,0),FALSE)=0,#N/A,VLOOKUP(A6,Database!$A:$AS,MATCH($F$1,Database!$A$1:$AS$1,0),FALSE))</f>
        <v>79.878930529000002</v>
      </c>
      <c r="G6" s="76">
        <f>IF(VLOOKUP(A6,Database!$A:$AS,MATCH($G$1,Database!$A$1:$AS$1,0),FALSE)=0,#N/A,VLOOKUP(A6,Database!$A:$AS,MATCH($G$1,Database!$A$1:$AS$1,0),FALSE))</f>
        <v>82.136540502000003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90.589613432540062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84.331082062980641</v>
      </c>
      <c r="L6" s="76">
        <f>(((Table134567891011121314151617343[[#This Row],[EA19]]-VLOOKUP($U$1,A:F,6,))/VLOOKUP($U$1,A:F,6,))*100)+100</f>
        <v>89.257639225331204</v>
      </c>
      <c r="M6" s="76">
        <f>(((Table134567891011121314151617343[[#This Row],[GBR]]-VLOOKUP($U$1,A:G,7,))/VLOOKUP($U$1,A:G,7,))*100)+100</f>
        <v>85.524861878225224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524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91.429238089999998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102.36128209500001</v>
      </c>
      <c r="F7" s="76">
        <f>IF(VLOOKUP(A7,Database!$A:$AS,MATCH($F$1,Database!$A$1:$AS$1,0),FALSE)=0,#N/A,VLOOKUP(A7,Database!$A:$AS,MATCH($F$1,Database!$A$1:$AS$1,0),FALSE))</f>
        <v>79.364565843999998</v>
      </c>
      <c r="G7" s="76">
        <f>IF(VLOOKUP(A7,Database!$A:$AS,MATCH($G$1,Database!$A$1:$AS$1,0),FALSE)=0,#N/A,VLOOKUP(A7,Database!$A:$AS,MATCH($G$1,Database!$A$1:$AS$1,0),FALSE))</f>
        <v>83.409975239000005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89.252245217411684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86.534839920995964</v>
      </c>
      <c r="L7" s="76">
        <f>(((Table134567891011121314151617343[[#This Row],[EA19]]-VLOOKUP($U$1,A:F,6,))/VLOOKUP($U$1,A:F,6,))*100)+100</f>
        <v>88.682882187650122</v>
      </c>
      <c r="M7" s="76">
        <f>(((Table134567891011121314151617343[[#This Row],[GBR]]-VLOOKUP($U$1,A:G,7,))/VLOOKUP($U$1,A:G,7,))*100)+100</f>
        <v>86.850828729607372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91.469237755999998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99.310733041999995</v>
      </c>
      <c r="F8" s="76">
        <f>IF(VLOOKUP(A8,Database!$A:$AS,MATCH($F$1,Database!$A$1:$AS$1,0),FALSE)=0,#N/A,VLOOKUP(A8,Database!$A:$AS,MATCH($F$1,Database!$A$1:$AS$1,0),FALSE))</f>
        <v>79.669374546</v>
      </c>
      <c r="G8" s="76">
        <f>IF(VLOOKUP(A8,Database!$A:$AS,MATCH($G$1,Database!$A$1:$AS$1,0),FALSE)=0,#N/A,VLOOKUP(A8,Database!$A:$AS,MATCH($G$1,Database!$A$1:$AS$1,0),FALSE))</f>
        <v>81.393703572999996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89.291292463927419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83.955947115340138</v>
      </c>
      <c r="L8" s="76">
        <f>(((Table134567891011121314151617343[[#This Row],[EA19]]-VLOOKUP($U$1,A:F,6,))/VLOOKUP($U$1,A:F,6,))*100)+100</f>
        <v>89.023478950472082</v>
      </c>
      <c r="M8" s="76">
        <f>(((Table134567891011121314151617343[[#This Row],[GBR]]-VLOOKUP($U$1,A:G,7,))/VLOOKUP($U$1,A:G,7,))*100)+100</f>
        <v>84.751381215873451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90.929242255999995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98.018633249000004</v>
      </c>
      <c r="F9" s="76">
        <f>IF(VLOOKUP(A9,Database!$A:$AS,MATCH($F$1,Database!$A$1:$AS$1,0),FALSE)=0,#N/A,VLOOKUP(A9,Database!$A:$AS,MATCH($F$1,Database!$A$1:$AS$1,0),FALSE))</f>
        <v>80.202789774999999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88.764154627179224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82.863623470493295</v>
      </c>
      <c r="L9" s="76">
        <f>(((Table134567891011121314151617343[[#This Row],[EA19]]-VLOOKUP($U$1,A:F,6,))/VLOOKUP($U$1,A:F,6,))*100)+100</f>
        <v>89.619523285969208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91.719235673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101.42624339299999</v>
      </c>
      <c r="F10" s="76">
        <f>IF(VLOOKUP(A10,Database!$A:$AS,MATCH($F$1,Database!$A$1:$AS$1,0),FALSE)=0,#N/A,VLOOKUP(A10,Database!$A:$AS,MATCH($F$1,Database!$A$1:$AS$1,0),FALSE))</f>
        <v>80.602851197000007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89.535337759043657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85.744370880930475</v>
      </c>
      <c r="L10" s="76">
        <f>(((Table134567891011121314151617343[[#This Row],[EA19]]-VLOOKUP($U$1,A:F,6,))/VLOOKUP($U$1,A:F,6,))*100)+100</f>
        <v>90.066556537871421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526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91.399238339999997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97.370243083999995</v>
      </c>
      <c r="F11" s="76">
        <f>IF(VLOOKUP(A11,Database!$A:$AS,MATCH($F$1,Database!$A$1:$AS$1,0),FALSE)=0,#N/A,VLOOKUP(A11,Database!$A:$AS,MATCH($F$1,Database!$A$1:$AS$1,0),FALSE))</f>
        <v>80.764780819999999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89.222959782036781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82.315483216812694</v>
      </c>
      <c r="L11" s="76">
        <f>(((Table134567891011121314151617343[[#This Row],[EA19]]-VLOOKUP($U$1,A:F,6,))/VLOOKUP($U$1,A:F,6,))*100)+100</f>
        <v>90.247498568190423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90.369246923000006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100.52658991</v>
      </c>
      <c r="F12" s="76">
        <f>IF(VLOOKUP(A12,Database!$A:$AS,MATCH($F$1,Database!$A$1:$AS$1,0),FALSE)=0,#N/A,VLOOKUP(A12,Database!$A:$AS,MATCH($F$1,Database!$A$1:$AS$1,0),FALSE))</f>
        <v>80.002759064000003</v>
      </c>
      <c r="G12" s="76">
        <f>IF(VLOOKUP(A12,Database!$A:$AS,MATCH($G$1,Database!$A$1:$AS$1,0),FALSE)=0,#N/A,VLOOKUP(A12,Database!$A:$AS,MATCH($G$1,Database!$A$1:$AS$1,0),FALSE))</f>
        <v>80.544747082000001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88.21749316717316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84.983816025203694</v>
      </c>
      <c r="L12" s="76">
        <f>(((Table134567891011121314151617343[[#This Row],[EA19]]-VLOOKUP($U$1,A:F,6,))/VLOOKUP($U$1,A:F,6,))*100)+100</f>
        <v>89.396006660018116</v>
      </c>
      <c r="M12" s="76">
        <f>(((Table134567891011121314151617343[[#This Row],[GBR]]-VLOOKUP($U$1,A:G,7,))/VLOOKUP($U$1,A:G,7,))*100)+100</f>
        <v>83.8674033152991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91.509237423000002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100.036044804</v>
      </c>
      <c r="F13" s="76">
        <f>IF(VLOOKUP(A13,Database!$A:$AS,MATCH($F$1,Database!$A$1:$AS$1,0),FALSE)=0,#N/A,VLOOKUP(A13,Database!$A:$AS,MATCH($F$1,Database!$A$1:$AS$1,0),FALSE))</f>
        <v>80.840982995000005</v>
      </c>
      <c r="G13" s="76">
        <f>IF(VLOOKUP(A13,Database!$A:$AS,MATCH($G$1,Database!$A$1:$AS$1,0),FALSE)=0,#N/A,VLOOKUP(A13,Database!$A:$AS,MATCH($G$1,Database!$A$1:$AS$1,0),FALSE))</f>
        <v>80.120268835999994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89.330339711419356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84.569115844110399</v>
      </c>
      <c r="L13" s="76">
        <f>(((Table134567891011121314151617343[[#This Row],[EA19]]-VLOOKUP($U$1,A:F,6,))/VLOOKUP($U$1,A:F,6,))*100)+100</f>
        <v>90.332647758337203</v>
      </c>
      <c r="M13" s="76">
        <f>(((Table134567891011121314151617343[[#This Row],[GBR]]-VLOOKUP($U$1,A:G,7,))/VLOOKUP($U$1,A:G,7,))*100)+100</f>
        <v>83.425414364491303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92.689227590000002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100.13899155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79.908029713000005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90.482233503157488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84.656145627278121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83.204419889087404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92.329230589999995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98.548324843000003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90.130808278658677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83.311417561737159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91.169240255999995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95.118081912999997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79.059073221999995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88.998438110178412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80.411536700903568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82.320441988513053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91.139240505999993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102.213918871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77.997877609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88.969152674803524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86.410261049589806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81.215469613576062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91.269239423000002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97.181692339999998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78.952953660999995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89.096056228420153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82.156084974478432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82.209944751331733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91.619236505999993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100.227981895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79.165192783999998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89.437719640801916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84.731376858281479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82.430939226735632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90.069249423000002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97.774417301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78.528475416000006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87.924638813424153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82.657166619486674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81.767955801565193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91.009241590000002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97.547557131000005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77.679518924999996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88.842249122163082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82.465382107866532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80.883977900990843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531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91.339238839999993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99.987508169999998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77.785638485999996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89.164388911286977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84.528083631856589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80.994475138172163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90.949242089999998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100.58759828399999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78.740714538000006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88.783678251413278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85.035391677343625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81.988950275927849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532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92.379230172999996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100.29391340399999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78.952953660999995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90.179617337291447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84.787114461995444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82.209944751331733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91.539237173000004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101.301214219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78.634594977000006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89.359625146794258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85.638672912557013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81.878453038746514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91.799235006000004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99.729083107999998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78.634594977000006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89.613432253051329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84.309614588542061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81.878453038746514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91.079241006000004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100.04008336699999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79.059073221999995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88.91058180405372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84.572529990509921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82.320441988513053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533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91.969233590000002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98.774082312000004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78.740714538000006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89.779383054159894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83.5022698648839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81.988950275927849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91.309239090000005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98.725082271000005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79.271312344999998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89.135103475912089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83.460845894635838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82.541436463916966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91.309239090000005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97.744081453000007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77.679518924999996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89.135103475912089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82.631521104924715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80.883977900990843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535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90.229248089999999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96.595080495999994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78.422355854000003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88.080827802415683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81.660171275691539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81.657458563342615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536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89.899250839999993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95.579079648999993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79.165192783999998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87.758688013291774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80.801257936044777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82.430939226735632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90.179248505999993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95.156079297000005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79.059073221999995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88.032018742806713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80.443659174113748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82.320441988513053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88.899259173000004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94.585078820999996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79.589671029000002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86.782506833803055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79.96094311415257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82.872928176502185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89.829251423000002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93.884078236999997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80.438627519999997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87.69035533042495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79.368326725617436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83.756906077076522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525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88.649261256000003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92.272076893000005</v>
      </c>
      <c r="F36" s="76">
        <f>IF(VLOOKUP(A36,Database!$A:$AS,MATCH($F$1,Database!$A$1:$AS$1,0),FALSE)=0,#N/A,VLOOKUP(A36,Database!$A:$AS,MATCH($F$1,Database!$A$1:$AS$1,0),FALSE))</f>
        <v>77.693525539999996</v>
      </c>
      <c r="G36" s="76">
        <f>IF(VLOOKUP(A36,Database!$A:$AS,MATCH($G$1,Database!$A$1:$AS$1,0),FALSE)=0,#N/A,VLOOKUP(A36,Database!$A:$AS,MATCH($G$1,Database!$A$1:$AS$1,0),FALSE))</f>
        <v>79.377431907000002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86.538461538686818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78.005562647242499</v>
      </c>
      <c r="L36" s="76">
        <f>(((Table134567891011121314151617343[[#This Row],[EA19]]-VLOOKUP($U$1,A:F,6,))/VLOOKUP($U$1,A:F,6,))*100)+100</f>
        <v>86.81564245875478</v>
      </c>
      <c r="M36" s="76">
        <f>(((Table134567891011121314151617343[[#This Row],[GBR]]-VLOOKUP($U$1,A:G,7,))/VLOOKUP($U$1,A:G,7,))*100)+100</f>
        <v>82.65193370213953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575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87.489270923000007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90.765075637999999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79.271312344999998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85.406091371182754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76.731564220365286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82.541436463916966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576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87.369271922999999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92.103076752999996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79.377431907000002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85.288949629683145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77.862692220434496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82.65193370213953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87.519270672999994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90.723075602999998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80.544747082000001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85.435376806557642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76.696057960273421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83.8674033152991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87.109274088999996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90.955075796000003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79.801910152000005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85.035142522449888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76.892187777641908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83.093922651906084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86.529278923000007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90.471075393000007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79.908029713000005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84.468957439185957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76.483020399722278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83.204419889087404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534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86.429279756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91.195075996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80.544747082000001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84.371339320944216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77.095080692452527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83.8674033152991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85.749285423000003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90.498075415000002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80.014149274999994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83.707536119438544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76.505845852215771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83.314917127309968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86.909275756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91.368076139999999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80.756986204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84.839906286942607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77.241332668404283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84.088397789661755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86.319280672999994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89.975074978999999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80.969225327000004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84.263959391561642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76.06370837521672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84.309392265065654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86.889275923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92.526077104999999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81.287584011000007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84.82038266368474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78.22029098236554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84.640883977650887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87.259272839000005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93.198077665</v>
      </c>
      <c r="F47" s="76">
        <f>IF(VLOOKUP(A47,Database!$A:$AS,MATCH($F$1,Database!$A$1:$AS$1,0),FALSE)=0,#N/A,VLOOKUP(A47,Database!$A:$AS,MATCH($F$1,Database!$A$1:$AS$1,0),FALSE))</f>
        <v>75.993667193999997</v>
      </c>
      <c r="G47" s="76">
        <f>IF(VLOOKUP(A47,Database!$A:$AS,MATCH($G$1,Database!$A$1:$AS$1,0),FALSE)=0,#N/A,VLOOKUP(A47,Database!$A:$AS,MATCH($G$1,Database!$A$1:$AS$1,0),FALSE))</f>
        <v>81.499823133999996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85.181569699324399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78.788391143835284</v>
      </c>
      <c r="L47" s="76">
        <f>(((Table134567891011121314151617343[[#This Row],[EA19]]-VLOOKUP($U$1,A:F,6,))/VLOOKUP($U$1,A:F,6,))*100)+100</f>
        <v>84.91620111700631</v>
      </c>
      <c r="M47" s="76">
        <f>(((Table134567891011121314151617343[[#This Row],[GBR]]-VLOOKUP($U$1,A:G,7,))/VLOOKUP($U$1,A:G,7,))*100)+100</f>
        <v>84.861878453054771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86.669277756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93.630078025000003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82.242660064000006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84.605622803943419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79.153598390494409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85.635359116447802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85.879284338999994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93.887078239000004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82.454899186000006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83.834439672078986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79.37086288662988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85.856353590810457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87.469271089000003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93.608078007000003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85.386567746948685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79.13499987358523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87.219273173000005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96.221080184000002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83.197736116000002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85.142522452808649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81.343996483163195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86.629834254203473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87.199273339000001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96.205080171000006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83.622214361999994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85.12299882857458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81.330470289124293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87.071823205011256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89.589253423000002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97.709081424000004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84.683409975000004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87.456071847425761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82.601932554989062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88.176795579948262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89.529253922999999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97.025080853999995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85.744605589000003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87.397500976675943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82.02368774777878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89.281767955926512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89.999250005999997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98.580082149999996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84.789529537000007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87.856306130557314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83.338264758463509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88.28729281817084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90.819243173000004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99.844083202999997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85.214007781999996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88.656774697796664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84.406834109517661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88.72928176793738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91.319239006000004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99.953083293999995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85.532366465999999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89.144865287052923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84.498981308468387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89.060773480522613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91.039241340000004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86.275203395999995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88.871534557537984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84.55562224732725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89.834254143915629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91.909234089999998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101.015084179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86.487442518999998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89.720812183410089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85.396782456505392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90.055248619319528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92.699227506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102.606085505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86.381322956999995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90.491995314298322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86.741793404411709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89.94475138109695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92.589228422999994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105.303087753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87.230279448000005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90.384615384915747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89.021802535018793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90.828729281671315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93.269222756000005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104.82308735300001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85.744605589000003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91.048418586421434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88.616016705397541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89.281767955926512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92.639228005999996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103.763086469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85.850725150000002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90.433424443548518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87.719906331087032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89.392265193107832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93.419221506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103.604086337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86.062964273000006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91.19484576329593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87.585489775447684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89.613259668511745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93.429221423000001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104.062086718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86.805801203000001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91.204607575412965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87.972677087314366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90.386740331904761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92.989225090000005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104.896087413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86.699681640999998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90.775087856906495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88.677729966281291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90.276243093682183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93.61921984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104.171086809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86.169083834000006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91.390081999779383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88.064824286265093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89.723756905693065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94.039216339999996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103.70208641799999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86.699681640999998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91.800078095027985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87.668337715098431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90.276243093682183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93.459221173000003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103.22308601899999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86.805801203000001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91.233893010787867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87.263397272763129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90.386740331904761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93.599220005999996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103.746086455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87.124159887000005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91.370558375545329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87.70553474976218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90.71823204448998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91.789235090000005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103.00108583399999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86.805801203000001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89.603670441910495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87.075721326563297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90.386740331904761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91.769235256000002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103.530086275</v>
      </c>
      <c r="F72" s="76">
        <f>IF(VLOOKUP(A72,Database!$A:$AS,MATCH($F$1,Database!$A$1:$AS$1,0),FALSE)=0,#N/A,VLOOKUP(A72,Database!$A:$AS,MATCH($F$1,Database!$A$1:$AS$1,0),FALSE))</f>
        <v>81.793183901000006</v>
      </c>
      <c r="G72" s="76">
        <f>IF(VLOOKUP(A72,Database!$A:$AS,MATCH($G$1,Database!$A$1:$AS$1,0),FALSE)=0,#N/A,VLOOKUP(A72,Database!$A:$AS,MATCH($G$1,Database!$A$1:$AS$1,0),FALSE))</f>
        <v>87.230279448000005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89.584146817676427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87.522931126432624</v>
      </c>
      <c r="L72" s="76">
        <f>(((Table134567891011121314151617343[[#This Row],[EA19]]-VLOOKUP($U$1,A:F,6,))/VLOOKUP($U$1,A:F,6,))*100)+100</f>
        <v>91.396648044456782</v>
      </c>
      <c r="M72" s="76">
        <f>(((Table134567891011121314151617343[[#This Row],[GBR]]-VLOOKUP($U$1,A:G,7,))/VLOOKUP($U$1,A:G,7,))*100)+100</f>
        <v>90.828729281671315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93.729218923000005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104.41208700999999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87.760877254999997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91.497461929161958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88.268562588361647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91.381215469660418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92.889225922999998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101.05408421200001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87.336399009999994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90.677469738664755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85.429752555584827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90.939226519893879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93.179223506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101.141084284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87.973116378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90.960562280296728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85.50330123678097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91.602209945064331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93.829218089999998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101.408084507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91.595080047403684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85.729019604930485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92.869226089999998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100.697083914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87.018040325000001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90.657946115406887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85.127949344381321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90.607734806267402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94.729210589999994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101.97008497500001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87.654757693999997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92.473643108650691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86.204127180163567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91.270718232479098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93.979216840000007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103.27408606199999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87.124159887000005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91.741507224278195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87.306512017583074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90.71823204448998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92.309230756000005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102.091085076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87.018040325000001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90.111284654424637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86.306419024854819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90.607734806267402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94.319214006999999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102.774085645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87.654757693999997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92.073408825519124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86.883818444779152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91.270718232479098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94.459212840000006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103.171085976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88.185355501000004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92.2100741902766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87.219437141502624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91.82320442046823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93.489220923000005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103.27408606199999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88.079235939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91.263178446162755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87.306512017583074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91.712707182245651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94.639211340000003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104.713087261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88.609833746000007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92.385786802525999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88.52302411916088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92.265193370234783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94.819209839999999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103.177085981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89.034311991999999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92.561499414775398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87.224509464372886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92.707182321042566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93.999216673000006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105.94808829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91.761030847536063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89.56707724314964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94.749210422999994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105.09608758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92.493166731908559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88.846807395571929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95.099207507000003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109.306091088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92.834830145266523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92.405887275926489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98.44917959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108.69809058200001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96.1050370951383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91.891891892303164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96.629194756999993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108.03409002799999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94.328387349386418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91.330554827430177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97.339188840000006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109.08809090699999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95.021475986267006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92.221592878870425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97.529187257000004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110.20409183699999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95.206950410633425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93.165044932739818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101.26915609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112.145093454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98.857868020378902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94.805941380848054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98.909175757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96.554080437878824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94.472013458696466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101.339155507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112.674093895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98.92620070324574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95.253151180717367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99.039174673999995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111.61209301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96.680983991495452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94.355350032680349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100.99915833999999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111.820093183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98.594299102004797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94.531190558567758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101.009158257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113.39609449700001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98.604060914121831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95.863520699721121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101.709152424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115.841096534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99.287387739861558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97.930492268931644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100.509162424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114.64909554099999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98.115970324865557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96.922790792320683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101.819151507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115.35709613100001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99.394767669244132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97.521324891012029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103.09914084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115.78509648799999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100.64427957824782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97.883150589372761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102.429146424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115.602096335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99.990238188859166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97.72844474140696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103.03914134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115.41409617799999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100.58570870749801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97.569511957856847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100.409163257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115.468096223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98.018352206623831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97.61516286368925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102.249147924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99.814525576609768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97.813828842915541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102.299147507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117.006097505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99.863334635242538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98.915368293049113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102.91914233999999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116.49009707499999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100.46856696599841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98.479148526206274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102.15914867399999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117.358097798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99.726669270485061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99.212944567822902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102.43914633999999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118.28909857399999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102.12914892400001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116.405097004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99.697383835110173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98.40729061873661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102.059149507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115.13509594600001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99.629051152243335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97.333648944812197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102.87914267399999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117.07209756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100.42951971948266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98.971163844622041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103.279139341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117.006097505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100.8199921914734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98.915368293049113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104.689127591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118.159098466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102.1964076540937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99.890099671426043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104.949125424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119.77209981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102.45021476035078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101.25370913624155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102.989141757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118.559098799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100.53689964886523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100.22825452916196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105.80911825699999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119.90409991999999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103.28973057410583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101.36530023938738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107.149107091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120.413100344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104.59781335483551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101.79560229607402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107.22910642399999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121.16810097299999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104.67590784884317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102.43386959044153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106.309114091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122.008101673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103.77782116433831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103.14399479227872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107.069107757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122.485102071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104.51971885985165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103.54724446088753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107.389105091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122.97410247800001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104.83209683783471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103.96063877439148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108.099099174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124.095103413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105.52518547471529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104.90831776469059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108.729093924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123.683103069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106.14017961758817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104.56001826036876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110.07908267400001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107.45802420945869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105.48909873291331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108.64909459099999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123.665103054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106.0620851235805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104.54480129175796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109.929083924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124.64010386699999</v>
      </c>
      <c r="F128" s="76">
        <f>IF(VLOOKUP(A128,Database!$A:$AS,MATCH($F$1,Database!$A$1:$AS$1,0),FALSE)=0,#N/A,VLOOKUP(A128,Database!$A:$AS,MATCH($F$1,Database!$A$1:$AS$1,0),FALSE))</f>
        <v>95.892008998999998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107.31159703258417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105.36905375859881</v>
      </c>
      <c r="L128" s="76">
        <f>(((Table134567891011121314151617343[[#This Row],[EA19]]-VLOOKUP($U$1,A:F,6,))/VLOOKUP($U$1,A:F,6,))*100)+100</f>
        <v>107.15083798871819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108.939092174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123.517102931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106.34517766521247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104.41968399457321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109.239089674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123.67210306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106.63803201896148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104.55071900191417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110.439079674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122.330101942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107.80944943395748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103.41620945354657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110.239081341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125.36410447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107.61421319845022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105.98111405132907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111.209073258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126.416105347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108.56110894256405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106.87046132819742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110.75907700800001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123.454102878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108.12182741194054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104.36642460401274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111.469071091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123.197102664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108.81491604882112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104.14916010787725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111.939067174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122.570102142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109.27372120270249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103.61910236835719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110.10908242399999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121.445101204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107.48730964483357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102.6680418297597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110.949075424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123.08410257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108.30730183533079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104.05363136062815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110.979075174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123.461102884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108.33658727070568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104.37234231416893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109.429088091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121.630101358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106.82350644332791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102.824438451452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112.139065508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125.309104424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109.46895743918594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105.93461775821073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110.479079341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122.869102391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107.84849668144942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103.87187312458452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109.719085674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121.913101594</v>
      </c>
      <c r="F143" s="76">
        <f>IF(VLOOKUP(A143,Database!$A:$AS,MATCH($F$1,Database!$A$1:$AS$1,0),FALSE)=0,#N/A,VLOOKUP(A143,Database!$A:$AS,MATCH($F$1,Database!$A$1:$AS$1,0),FALSE))</f>
        <v>94.092158987000005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107.10659898495987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103.06368301364041</v>
      </c>
      <c r="L143" s="76">
        <f>(((Table134567891011121314151617343[[#This Row],[EA19]]-VLOOKUP($U$1,A:F,6,))/VLOOKUP($U$1,A:F,6,))*100)+100</f>
        <v>105.139664804915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108.489095924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119.843099869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105.90589613458897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101.31373162339879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109.179090174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119.84209986800001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106.57946114821168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101.31288623611286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109.169090258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121.074100895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106.56969933707083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102.35440319908918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109.57908684100001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121.74010145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106.96993362020241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102.91743103768866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110.099082508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121.429101191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107.47754783369274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102.65451563572078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110.77907684100001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122.47710206399999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108.14135103519843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103.54048136344538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109.81908484100001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121.42810119000001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107.20421710320161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102.65367024843485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109.649086258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121.423101186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107.03826630306924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102.64944331285052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108.519095674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121.995101663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105.93518156996387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103.13300476009763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110.55907867400001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122.84110236799999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107.92659117545709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103.84820228480508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109.169090258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123.140102617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106.56969933707083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104.10097304103242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108.299097508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123.878103232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105.72042171119874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104.72486875407509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109.34908875799999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123.445102871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106.74541194932023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104.35881612013003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106.76911025699999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122.675102229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104.22686450610264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103.70786801816415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108.969091924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123.616103013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106.37446310058738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104.5033773215099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109.959083674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124.027103356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107.34088246795908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104.85083143854578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109.089090924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123.640103033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106.49160484208699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104.52366661299097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109.12909059099999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123.95910329900001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106.53065208957891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104.79334511240098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106.539112174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122.917102431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104.00234283522047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103.91245170754665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106.26911442399999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123.339102783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103.73877391684637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104.26920508303712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108.15909867400001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123.703103086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105.58375634546508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104.57692600355145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107.68910259099999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123.898103248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105.1249511915837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104.74177649641238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107.299105841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123.19410266200001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104.74424053171001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104.14662394686482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109.899084174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125.247104373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107.28231159720927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105.88220375578157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107.759102007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124.328103607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105.19328387347434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105.10529296934502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108.40909659099999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123.685103071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105.8278016405813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104.56170903494065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109.089090924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123.75510312900001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106.49160484208699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104.62088613481195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110.189081758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124.599103833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107.56540413981745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105.33439288579291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109.84908459099999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125.998104998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107.2335025385765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106.51708950100534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109.859084508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125.612104677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107.24326435069354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106.19077006358185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109.259089508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106.65755564319554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106.80790267918236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110.30908075799999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126.518105432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107.68254588131704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106.95669081699194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110.769076924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126.74910562399999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108.13158922308139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107.15197524707447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106.899109174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125.082104235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104.35376805971927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105.74271487642659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110.58907842399999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127.063105886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107.95587661083198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107.41742681090017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111.429071424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125.954104962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108.77586880132918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106.47989246718699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109.57908684100001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126.872105727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106.96993362020241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107.25595786633761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109.809084924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124.271103559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107.19445529108458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105.05710590165479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111.599070008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124.74910395800001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108.94181960243775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105.46120095754955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110.32908059099999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125.31010442500001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107.70206950457491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105.93546314549668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107.93910050700001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126.214105178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105.36899648572376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106.6996931243349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110.719077341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127.42810618999999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108.08278016444862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107.72599311870043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109.519087341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126.415105346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106.91136274945261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106.86961594091149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109.449087924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127.034105862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106.84303006658578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107.39291058383479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109.10909075799999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127.187105989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106.51112846632103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107.52225481660386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108.479096008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128.11910676599999</v>
      </c>
      <c r="F189" s="76">
        <f>IF(VLOOKUP(A189,Database!$A:$AS,MATCH($F$1,Database!$A$1:$AS$1,0),FALSE)=0,#N/A,VLOOKUP(A189,Database!$A:$AS,MATCH($F$1,Database!$A$1:$AS$1,0),FALSE))</f>
        <v>98.391800683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105.89613432344814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108.3101556360669</v>
      </c>
      <c r="L189" s="76">
        <f>(((Table134567891011121314151617343[[#This Row],[EA19]]-VLOOKUP($U$1,A:F,6,))/VLOOKUP($U$1,A:F,6,))*100)+100</f>
        <v>109.9441340780787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111.23907300800001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127.618106348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108.59039437793895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107.88661667597704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107.96910025699999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126.99810583199999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105.39828192109864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107.36247664661319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112.309064091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128.62110718400001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109.63490823931831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108.73453998259734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110.949075424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129.63510802900001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108.30730183533079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109.59176254767223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110.219081508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130.51410876200001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107.59468957519235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110.33485784858883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109.509087424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130.291108576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106.90160093733559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110.14633651510306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111.489070924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130.98010915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108.83443967207899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110.72880825789765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110.949075424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130.157108464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108.30730183533079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110.03305463738533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112.719060674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131.78610982199999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110.03514252244989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111.41019029708511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112.50906242400001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132.22311018600001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109.83014447482559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111.77962447932859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111.009074924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131.91810993199999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108.36587270608058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111.52178140023096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110.229081424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131.60410967000001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107.60445138633318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111.25632983640529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111.939067174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132.56811047299999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109.27372120270249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112.07128304394614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111.009074924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132.347110289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108.36587270608058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111.88445248503227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110.369080258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134.05611171300001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107.74111675206684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113.32921911577202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112.21906484100001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135.69111307599999</v>
      </c>
      <c r="F205" s="76">
        <f>IF(VLOOKUP(A205,Database!$A:$AS,MATCH($F$1,Database!$A$1:$AS$1,0),FALSE)=0,#N/A,VLOOKUP(A205,Database!$A:$AS,MATCH($F$1,Database!$A$1:$AS$1,0),FALSE))</f>
        <v>106.09115907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109.54705193319361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114.71142709834207</v>
      </c>
      <c r="L205" s="76">
        <f>(((Table134567891011121314151617343[[#This Row],[EA19]]-VLOOKUP($U$1,A:F,6,))/VLOOKUP($U$1,A:F,6,))*100)+100</f>
        <v>118.54748603362194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110.969075258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134.780112317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108.32682545956484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113.94127940934766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111.98906675800001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134.05411171200001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109.32253026231145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113.32752834204553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112.839059675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135.69311307800001</v>
      </c>
      <c r="F208" s="76">
        <f>IF(VLOOKUP(A208,Database!$A:$AS,MATCH($F$1,Database!$A$1:$AS$1,0),FALSE)=0,#N/A,VLOOKUP(A208,Database!$A:$AS,MATCH($F$1,Database!$A$1:$AS$1,0),FALSE))</f>
        <v>106.791100742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110.15228426492568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114.71311787291397</v>
      </c>
      <c r="L208" s="76">
        <f>(((Table134567891011121314151617343[[#This Row],[EA19]]-VLOOKUP($U$1,A:F,6,))/VLOOKUP($U$1,A:F,6,))*100)+100</f>
        <v>119.32960893917922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110.969075258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133.17211097699999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108.32682545956484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112.58189688011646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113.639053008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136.29011357499999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110.93322920793095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115.21781399808269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113.20905659100001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136.147113456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110.51347130056533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115.09692363648226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113.359055341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133.718111432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110.65989847743982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113.04347826131064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114.049049591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133.85811154800001</v>
      </c>
      <c r="F213" s="76">
        <f>IF(VLOOKUP(A213,Database!$A:$AS,MATCH($F$1,Database!$A$1:$AS$1,0),FALSE)=0,#N/A,VLOOKUP(A213,Database!$A:$AS,MATCH($F$1,Database!$A$1:$AS$1,0),FALSE))</f>
        <v>108.39096741900001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111.33346349106252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113.16183246105325</v>
      </c>
      <c r="L213" s="76">
        <f>(((Table134567891011121314151617343[[#This Row],[EA19]]-VLOOKUP($U$1,A:F,6,))/VLOOKUP($U$1,A:F,6,))*100)+100</f>
        <v>121.11731843552073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111.409071591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134.365111971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108.75634517807131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113.59044374401338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113.93905050799999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134.63011219200001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111.22608356167994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113.81447133759102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111.939067174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133.62911135799999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109.27372120270249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112.9682388055426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112.119065674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133.38011115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109.44943381495189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112.75773740600388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113.139057175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133.79211149299999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110.44513861867468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113.10603690948032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114.14904875800001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133.684111403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111.43108160930426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113.01473509781555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112.879059341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131.23710936399999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110.19133151144142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110.94607275403312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115.249039591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132.04111003400001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112.50488090605852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111.62576401864874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109.859084508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128.66210721799999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107.24326435069354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108.76920085540324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109.529087258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124.60810384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106.92112456156964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105.3420013696756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110.34908042399999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126.466105388</v>
      </c>
      <c r="F224" s="76">
        <f>IF(VLOOKUP(A224,Database!$A:$AS,MATCH($F$1,Database!$A$1:$AS$1,0),FALSE)=0,#N/A,VLOOKUP(A224,Database!$A:$AS,MATCH($F$1,Database!$A$1:$AS$1,0),FALSE))</f>
        <v>105.99116740300001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107.72159312783278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106.91273068488606</v>
      </c>
      <c r="L224" s="76">
        <f>(((Table134567891011121314151617343[[#This Row],[EA19]]-VLOOKUP($U$1,A:F,6,))/VLOOKUP($U$1,A:F,6,))*100)+100</f>
        <v>118.43575419044979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108.85909284100001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123.128102607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106.26708317120482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104.09082839529189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108.37909684100001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122.527102106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105.79851620520641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103.58275072097939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106.379113507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115.222096018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103.84615384622894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97.407197626008355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101.05915784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112.455093713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98.652869972754601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95.068011396375354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99.659169507000001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106.599088833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97.286216322251335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90.117424274996154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95.999200006999999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105.61208800999999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93.713393206513516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89.283027162414768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94.659211173000003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105.314087762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92.405310425783867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89.031101793473383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92.909225755999998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102.563085469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90.696993361922623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86.70544175703391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92.879226005999996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103.44708620599999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90.66770792654772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87.45276399353483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93.999216673000006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102.778085648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91.761030847536063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86.88719999307753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95.199206673000006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103.750086458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92.932448262532063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87.708916298060558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94.849209590000001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104.744087287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92.590784850150285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88.54923112079814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96.409196589999993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105.198087665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94.113627489645083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88.933036884366444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96.889192589999993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106.257088548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94.582194455643489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89.82830187139102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96.249197922999997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105.988088323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93.957438500653566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89.600892728669621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97.189190089999997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105.54808795700001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94.875048809392496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89.228922385413739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96.899192506999995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104.963087469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94.591956267760523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88.734370905140153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97.919184006999998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104.049086708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95.587661070507124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87.961687055133282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97.289189257000004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104.059086716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94.972666927634236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87.970140926301923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99.209173257000003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106.336088613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96.846934791627831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89.895087455145031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98.809176590000007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106.70408892</v>
      </c>
      <c r="F245" s="76">
        <f>IF(VLOOKUP(A245,Database!$A:$AS,MATCH($F$1,Database!$A$1:$AS$1,0),FALSE)=0,#N/A,VLOOKUP(A245,Database!$A:$AS,MATCH($F$1,Database!$A$1:$AS$1,0),FALSE))</f>
        <v>94.692108990999998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96.456462319637112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90.206189924803112</v>
      </c>
      <c r="L245" s="76">
        <f>(((Table134567891011121314151617343[[#This Row],[EA19]]-VLOOKUP($U$1,A:F,6,))/VLOOKUP($U$1,A:F,6,))*100)+100</f>
        <v>105.81005586618272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99.589170089999996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106.22408852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97.217883639384496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89.800404095181861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99.199173340000002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106.315088596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96.837172979510797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89.877334325521787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99.919167340000001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105.12208760199999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97.540023428508405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88.868787461624876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98.769176924000007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104.224086853</v>
      </c>
      <c r="F249" s="76">
        <f>IF(VLOOKUP(A249,Database!$A:$AS,MATCH($F$1,Database!$A$1:$AS$1,0),FALSE)=0,#N/A,VLOOKUP(A249,Database!$A:$AS,MATCH($F$1,Database!$A$1:$AS$1,0),FALSE))</f>
        <v>97.091909008000002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96.417415073121362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88.109629804811547</v>
      </c>
      <c r="L249" s="76">
        <f>(((Table134567891011121314151617343[[#This Row],[EA19]]-VLOOKUP($U$1,A:F,6,))/VLOOKUP($U$1,A:F,6,))*100)+100</f>
        <v>108.49162011237108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100.06916609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104.86008738300001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97.686450605382902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88.647296029059703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99.88916759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105.498087915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97.510737993133503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89.186653027879728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101.20915659000001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108.022090018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98.799297149629112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91.320410181689653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102.52914559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105.374087812</v>
      </c>
      <c r="F253" s="76">
        <f>IF(VLOOKUP(A253,Database!$A:$AS,MATCH($F$1,Database!$A$1:$AS$1,0),FALSE)=0,#N/A,VLOOKUP(A253,Database!$A:$AS,MATCH($F$1,Database!$A$1:$AS$1,0),FALSE))</f>
        <v>99.691692359000001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100.08785630612471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89.081825022176034</v>
      </c>
      <c r="L253" s="76">
        <f>(((Table134567891011121314151617343[[#This Row],[EA19]]-VLOOKUP($U$1,A:F,6,))/VLOOKUP($U$1,A:F,6,))*100)+100</f>
        <v>111.39664804490374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103.709135757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105.85208821000001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101.23975009786284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89.485920077225401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104.06913275700001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106.27208856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101.59117532236165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89.840982678143988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102.759143674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105.413087844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100.31237797798306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89.114795120410065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101.019158174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104.913087428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98.613822726238865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88.692101548451518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104.31913067399999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104.05308671100001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101.83522061747786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87.965068603431675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101.519154007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104.456087047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99.101913315495125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88.305759623025395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102.60914492400001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104.67208722700001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100.16595080110858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88.488363246354965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101.759152007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104.588087157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99.336196798494328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88.41735072617125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101.02915809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103.156085963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98.623584537379699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87.206756333904266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101.229156424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101.65508471299999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98.818820773863166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85.937830229897315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103.269139424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101.113084261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100.81023037935637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85.479630397001529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101.229156424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102.301085251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98.818820773863166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86.483950325314112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100.829159757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100.689083908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98.428348301872433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85.12118624778455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101.829151424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99.466082888000003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99.404529481361166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84.087277768690939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100.54916209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97.912081592999996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98.155017571381293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82.773546145292144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100.96915859000001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97.126080938000001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98.565013666629909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82.109071849287361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99.629169757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97.618081348000004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97.256930886876432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82.525002324649137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98.769176924000007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97.693081410999994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96.417415073121362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82.588406360950145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99.549170423999996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96.959080799000006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97.17883639286876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81.967892196205867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101.68915259000001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98.884082402999994</v>
      </c>
      <c r="F273" s="76">
        <f>IF(VLOOKUP(A273,Database!$A:$AS,MATCH($F$1,Database!$A$1:$AS$1,0),FALSE)=0,#N/A,VLOOKUP(A273,Database!$A:$AS,MATCH($F$1,Database!$A$1:$AS$1,0),FALSE))</f>
        <v>98.491792351000001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99.267864115627518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83.595262450275158</v>
      </c>
      <c r="L273" s="76">
        <f>(((Table134567891011121314151617343[[#This Row],[EA19]]-VLOOKUP($U$1,A:F,6,))/VLOOKUP($U$1,A:F,6,))*100)+100</f>
        <v>110.05586592236827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99.459171174000005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96.491959003000005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97.090980086744068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80.953427622152745</v>
      </c>
      <c r="L274" s="76">
        <f>(((Table134567891011121314151617343[[#This Row],[EA19]]-VLOOKUP($U$1,A:F,6,))/VLOOKUP($U$1,A:F,6,))*100)+100</f>
        <v>107.82122904998594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97.999183340000002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96.239080199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95.665755564514797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81.359213451773996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97.899184172999995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93.965078304000002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95.568137446273056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79.436803083943346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98.859176173999998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94.360078633000001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96.505271379246054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79.77073100609492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98.649177924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95.138079282000007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96.300273331621753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80.428442205502961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99.619169839999998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94.606078838000002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97.247169074759398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79.978696243775815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99.859167839999998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95.397079497999997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97.481452557758601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80.647397476210315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101.399155007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94.378078647999999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98.984771573995545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79.785947974705721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101.05915784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98.652869972754601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80.262746324510687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99.879167674000001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95.824079853000001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97.500976181992655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81.008377786439723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99.16917359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95.841079867999994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96.807887544135895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81.022749368609965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98.349180423000007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96.659080548999995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96.007418976896574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81.714276052692583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99.079174339999994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96.720031238011188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81.436989069399857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98.92917559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95.600079667000003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96.573604061136706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80.819011066513397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100.68916092400001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96.418080348000004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98.29168293711497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81.510537750596029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99.479171007000005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96.669080558000005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97.110503710001936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81.722729924706613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97.919184006999998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96.549080458000006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95.587661070507124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81.621283467301311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99.339172173999998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97.113080928000002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96.973838345244459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82.098081817106277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98.849176256999996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96.482080401999994</v>
      </c>
      <c r="F292" s="76">
        <f>IF(VLOOKUP(A292,Database!$A:$AS,MATCH($F$1,Database!$A$1:$AS$1,0),FALSE)=0,#N/A,VLOOKUP(A292,Database!$A:$AS,MATCH($F$1,Database!$A$1:$AS$1,0),FALSE))</f>
        <v>96.991917340000001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96.49550956712902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81.564642528442434</v>
      </c>
      <c r="L292" s="76">
        <f>(((Table134567891011121314151617343[[#This Row],[EA19]]-VLOOKUP($U$1,A:F,6,))/VLOOKUP($U$1,A:F,6,))*100)+100</f>
        <v>108.37988826808152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99.089174256999996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97.516081263000004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96.729793050128222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82.438772835854621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97.189190089999997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97.128080940000004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94.875048809392496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82.110762623859245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99.129173924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96.646080538000007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96.768840297620159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81.703286019666109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100.12916559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96.553080460999993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97.745021476132706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81.624665015599675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98.329180590000007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97.021080850999994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95.987895353638706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82.020306199480402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99.16917359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97.261081051000005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96.807887544135895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82.22319911429102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97.559187007000006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96.812080676999997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95.236235846008327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81.843620286307043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96.76919359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96.415080345999996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94.465052714143894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81.508001589583571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99.679169340000001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96.645080538000002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97.305739945509202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81.702440633225564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99.439171340000001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96.851080709000001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97.07145646251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81.876590384541089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100.01916650699999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98.110081758000007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97.637641546750132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82.940932800010913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99.969166924000007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98.838082365000005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97.588832488117362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83.556374641884929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99.249172924000007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99.762083134999997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96.885982039119767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84.33751236390583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100.33916384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100.933084111</v>
      </c>
      <c r="F306" s="76">
        <f>IF(VLOOKUP(A306,Database!$A:$AS,MATCH($F$1,Database!$A$1:$AS$1,0),FALSE)=0,#N/A,VLOOKUP(A306,Database!$A:$AS,MATCH($F$1,Database!$A$1:$AS$1,0),FALSE))</f>
        <v>100.091659028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97.950019523756993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85.327460710893561</v>
      </c>
      <c r="L306" s="76">
        <f>(((Table134567891011121314151617343[[#This Row],[EA19]]-VLOOKUP($U$1,A:F,6,))/VLOOKUP($U$1,A:F,6,))*100)+100</f>
        <v>111.84357541870975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100.22916475700001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101.123084269</v>
      </c>
      <c r="F307" s="76">
        <f>IF(VLOOKUP(A307,Database!$A:$AS,MATCH($F$1,Database!$A$1:$AS$1,0),FALSE)=0,#N/A,VLOOKUP(A307,Database!$A:$AS,MATCH($F$1,Database!$A$1:$AS$1,0),FALSE))</f>
        <v>100.39163403000001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97.842639594374432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85.488084268170184</v>
      </c>
      <c r="L307" s="76">
        <f>(((Table134567891011121314151617343[[#This Row],[EA19]]-VLOOKUP($U$1,A:F,6,))/VLOOKUP($U$1,A:F,6,))*100)+100</f>
        <v>112.17877094934363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99.139173839999998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102.069085058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96.778602108760992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86.287820507945639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100.119165674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99.792083160000004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97.735259664991858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84.362873978257156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101.17915684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101.183084319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98.77001171425421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85.538807496872835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101.259156174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100.554083795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98.848106209238054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85.007058982780876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99.349172089999996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100.487083739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96.983600156385293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84.950418043922028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99.709169090000003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100.298083582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97.335025380884105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84.790639873931354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101.43915467399999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101.83908486599999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99.023818821487453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86.093381464303661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100.799160007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101.45308454400001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98.39906286649753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85.767062026034793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100.029166424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102.36008529999999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97.647403358867152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86.533828166730828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101.08915759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102.55108545900001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98.682155408129503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86.695297111293385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99.609169924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100.351083626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97.237407263618564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84.835445392477808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99.309172423999996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100.658083882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96.944552909869557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85.09497924614729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99.109174089999996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100.793083994</v>
      </c>
      <c r="F320" s="76">
        <f>IF(VLOOKUP(A320,Database!$A:$AS,MATCH($F$1,Database!$A$1:$AS$1,0),FALSE)=0,#N/A,VLOOKUP(A320,Database!$A:$AS,MATCH($F$1,Database!$A$1:$AS$1,0),FALSE))</f>
        <v>101.091575702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96.74931667338609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85.209106510305574</v>
      </c>
      <c r="L320" s="76">
        <f>(((Table134567891011121314151617343[[#This Row],[EA19]]-VLOOKUP($U$1,A:F,6,))/VLOOKUP($U$1,A:F,6,))*100)+100</f>
        <v>112.96089385490093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101.069157757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102.133085111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98.662631784871635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86.341925284946683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99.819168173999998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101.901084918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97.442405311242851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86.145795467578196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99.609169924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102.17408514500001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97.237407263618564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86.376586157752598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102.269147757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103.231086026</v>
      </c>
      <c r="F324" s="76">
        <f>IF(VLOOKUP(A324,Database!$A:$AS,MATCH($F$1,Database!$A$1:$AS$1,0),FALSE)=0,#N/A,VLOOKUP(A324,Database!$A:$AS,MATCH($F$1,Database!$A$1:$AS$1,0),FALSE))</f>
        <v>102.69144238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99.834049199867636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87.270160370205275</v>
      </c>
      <c r="L324" s="76">
        <f>(((Table134567891011121314151617343[[#This Row],[EA19]]-VLOOKUP($U$1,A:F,6,))/VLOOKUP($U$1,A:F,6,))*100)+100</f>
        <v>114.74860335235982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100.66916109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103.258086048</v>
      </c>
      <c r="F325" s="76">
        <f>IF(VLOOKUP(A325,Database!$A:$AS,MATCH($F$1,Database!$A$1:$AS$1,0),FALSE)=0,#N/A,VLOOKUP(A325,Database!$A:$AS,MATCH($F$1,Database!$A$1:$AS$1,0),FALSE))</f>
        <v>102.491459045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98.272159312880902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87.292985822698782</v>
      </c>
      <c r="L325" s="76">
        <f>(((Table134567891011121314151617343[[#This Row],[EA19]]-VLOOKUP($U$1,A:F,6,))/VLOOKUP($U$1,A:F,6,))*100)+100</f>
        <v>114.52513966489812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101.109157424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104.238086865</v>
      </c>
      <c r="F326" s="76">
        <f>IF(VLOOKUP(A326,Database!$A:$AS,MATCH($F$1,Database!$A$1:$AS$1,0),FALSE)=0,#N/A,VLOOKUP(A326,Database!$A:$AS,MATCH($F$1,Database!$A$1:$AS$1,0),FALSE))</f>
        <v>101.991500708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98.701679032363572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88.121465225123956</v>
      </c>
      <c r="L326" s="76">
        <f>(((Table134567891011121314151617343[[#This Row],[EA19]]-VLOOKUP($U$1,A:F,6,))/VLOOKUP($U$1,A:F,6,))*100)+100</f>
        <v>113.96648044680254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102.891425715</v>
      </c>
      <c r="C327" s="76">
        <f>IF(VLOOKUP(A327,Database!$A:$AS,MATCH($C$1,Database!$A$1:$AS$1,0),FALSE)=0,#N/A,VLOOKUP(A327,Database!$A:$AS,MATCH($C$1,Database!$A$1:$AS$1,0),FALSE))</f>
        <v>100.049166257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102.69144238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84.621710526735797</v>
      </c>
      <c r="I327" s="76">
        <f>(((Table134567891011121314151617343[[#This Row],[FRA]]-VLOOKUP($U$1,A:C,3,))/VLOOKUP($U$1,A:C,3,))*100)+100</f>
        <v>97.666926982125034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87.486579479054825</v>
      </c>
      <c r="L327" s="76">
        <f>(((Table134567891011121314151617343[[#This Row],[EA19]]-VLOOKUP($U$1,A:F,6,))/VLOOKUP($U$1,A:F,6,))*100)+100</f>
        <v>114.74860335235982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101.32915559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103.300086083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98.916438891128706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87.328492082790632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101.039158007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103.295086079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98.633346349496733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87.324265147206319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103.269139424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104.477087064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100.81023037935637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88.323512752648639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101.95915033999999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104.47908706600001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99.531433034001594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88.325203527220523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106.391134072</v>
      </c>
      <c r="C332" s="76">
        <f>IF(VLOOKUP(A332,Database!$A:$AS,MATCH($C$1,Database!$A$1:$AS$1,0),FALSE)=0,#N/A,VLOOKUP(A332,Database!$A:$AS,MATCH($C$1,Database!$A$1:$AS$1,0),FALSE))</f>
        <v>102.599145007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104.218086848</v>
      </c>
      <c r="F332" s="76">
        <f>IF(VLOOKUP(A332,Database!$A:$AS,MATCH($F$1,Database!$A$1:$AS$1,0),FALSE)=0,#N/A,VLOOKUP(A332,Database!$A:$AS,MATCH($F$1,Database!$A$1:$AS$1,0),FALSE))</f>
        <v>104.59128406000001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87.499999999897199</v>
      </c>
      <c r="I332" s="76">
        <f>(((Table134567891011121314151617343[[#This Row],[FRA]]-VLOOKUP($U$1,A:C,3,))/VLOOKUP($U$1,A:C,3,))*100)+100</f>
        <v>100.15618898899154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88.104557481941271</v>
      </c>
      <c r="L332" s="76">
        <f>(((Table134567891011121314151617343[[#This Row],[EA19]]-VLOOKUP($U$1,A:F,6,))/VLOOKUP($U$1,A:F,6,))*100)+100</f>
        <v>116.87150838045261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102.82914309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104.631087193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100.38071065987371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88.453702373549049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103.509137424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105.31208776</v>
      </c>
      <c r="F334" s="76">
        <f>IF(VLOOKUP(A334,Database!$A:$AS,MATCH($F$1,Database!$A$1:$AS$1,0),FALSE)=0,#N/A,VLOOKUP(A334,Database!$A:$AS,MATCH($F$1,Database!$A$1:$AS$1,0),FALSE))</f>
        <v>104.891259062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101.04451386235557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89.029411018901499</v>
      </c>
      <c r="L334" s="76">
        <f>(((Table134567891011121314151617343[[#This Row],[EA19]]-VLOOKUP($U$1,A:F,6,))/VLOOKUP($U$1,A:F,6,))*100)+100</f>
        <v>117.20670391108646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105.79118406800001</v>
      </c>
      <c r="C335" s="76">
        <f>IF(VLOOKUP(A335,Database!$A:$AS,MATCH($C$1,Database!$A$1:$AS$1,0),FALSE)=0,#N/A,VLOOKUP(A335,Database!$A:$AS,MATCH($C$1,Database!$A$1:$AS$1,0),FALSE))</f>
        <v>104.119132341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106.41508867899999</v>
      </c>
      <c r="F335" s="76">
        <f>IF(VLOOKUP(A335,Database!$A:$AS,MATCH($F$1,Database!$A$1:$AS$1,0),FALSE)=0,#N/A,VLOOKUP(A335,Database!$A:$AS,MATCH($F$1,Database!$A$1:$AS$1,0),FALSE))</f>
        <v>105.891175735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87.006578947402247</v>
      </c>
      <c r="I335" s="76">
        <f>(((Table134567891011121314151617343[[#This Row],[FRA]]-VLOOKUP($U$1,A:C,3,))/VLOOKUP($U$1,A:C,3,))*100)+100</f>
        <v>101.63998438197059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89.961873039744418</v>
      </c>
      <c r="L335" s="76">
        <f>(((Table134567891011121314151617343[[#This Row],[EA19]]-VLOOKUP($U$1,A:F,6,))/VLOOKUP($U$1,A:F,6,))*100)+100</f>
        <v>118.32402234616023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107.391050746</v>
      </c>
      <c r="C336" s="76">
        <f>IF(VLOOKUP(A336,Database!$A:$AS,MATCH($C$1,Database!$A$1:$AS$1,0),FALSE)=0,#N/A,VLOOKUP(A336,Database!$A:$AS,MATCH($C$1,Database!$A$1:$AS$1,0),FALSE))</f>
        <v>104.34913042399999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107.636089697</v>
      </c>
      <c r="F336" s="76">
        <f>IF(VLOOKUP(A336,Database!$A:$AS,MATCH($F$1,Database!$A$1:$AS$1,0),FALSE)=0,#N/A,VLOOKUP(A336,Database!$A:$AS,MATCH($F$1,Database!$A$1:$AS$1,0),FALSE))</f>
        <v>107.791017415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88.322368421270426</v>
      </c>
      <c r="I336" s="76">
        <f>(((Table134567891011121314151617343[[#This Row],[FRA]]-VLOOKUP($U$1,A:C,3,))/VLOOKUP($U$1,A:C,3,))*100)+100</f>
        <v>101.86450605285276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90.99409074426616</v>
      </c>
      <c r="L336" s="76">
        <f>(((Table134567891011121314151617343[[#This Row],[EA19]]-VLOOKUP($U$1,A:F,6,))/VLOOKUP($U$1,A:F,6,))*100)+100</f>
        <v>120.44692737425299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105.579120174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109.391091159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103.06520890322366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92.477745183396152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101.77915184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105.38408782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99.355720421752196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89.090278893344689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103.249139591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106.563088803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100.7907067560985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90.086990337774566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104.209131591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107.71308976100001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101.7278406880953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91.059185554293677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103.259139507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105.30208775200001</v>
      </c>
      <c r="F341" s="76">
        <f>IF(VLOOKUP(A341,Database!$A:$AS,MATCH($F$1,Database!$A$1:$AS$1,0),FALSE)=0,#N/A,VLOOKUP(A341,Database!$A:$AS,MATCH($F$1,Database!$A$1:$AS$1,0),FALSE))</f>
        <v>104.791267394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100.80046856723934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89.020957147732844</v>
      </c>
      <c r="L341" s="76">
        <f>(((Table134567891011121314151617343[[#This Row],[EA19]]-VLOOKUP($U$1,A:F,6,))/VLOOKUP($U$1,A:F,6,))*100)+100</f>
        <v>117.0949720667969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102.13914884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105.66108805099999</v>
      </c>
      <c r="F342" s="76">
        <f>IF(VLOOKUP(A342,Database!$A:$AS,MATCH($F$1,Database!$A$1:$AS$1,0),FALSE)=0,#N/A,VLOOKUP(A342,Database!$A:$AS,MATCH($F$1,Database!$A$1:$AS$1,0),FALSE))</f>
        <v>106.291142405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99.707145646251007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89.32445113266283</v>
      </c>
      <c r="L342" s="76">
        <f>(((Table134567891011121314151617343[[#This Row],[EA19]]-VLOOKUP($U$1,A:F,6,))/VLOOKUP($U$1,A:F,6,))*100)+100</f>
        <v>118.77094972108365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103.88913425699999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104.5200871</v>
      </c>
      <c r="F343" s="76">
        <f>IF(VLOOKUP(A343,Database!$A:$AS,MATCH($F$1,Database!$A$1:$AS$1,0),FALSE)=0,#N/A,VLOOKUP(A343,Database!$A:$AS,MATCH($F$1,Database!$A$1:$AS$1,0),FALSE))</f>
        <v>106.09115907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101.41546271011224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88.359864400026439</v>
      </c>
      <c r="L343" s="76">
        <f>(((Table134567891011121314151617343[[#This Row],[EA19]]-VLOOKUP($U$1,A:F,6,))/VLOOKUP($U$1,A:F,6,))*100)+100</f>
        <v>118.54748603362194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103.679136007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104.608087173</v>
      </c>
      <c r="F344" s="76">
        <f>IF(VLOOKUP(A344,Database!$A:$AS,MATCH($F$1,Database!$A$1:$AS$1,0),FALSE)=0,#N/A,VLOOKUP(A344,Database!$A:$AS,MATCH($F$1,Database!$A$1:$AS$1,0),FALSE))</f>
        <v>104.49129239200001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101.21046466248794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88.434258468508546</v>
      </c>
      <c r="L344" s="76">
        <f>(((Table134567891011121314151617343[[#This Row],[EA19]]-VLOOKUP($U$1,A:F,6,))/VLOOKUP($U$1,A:F,6,))*100)+100</f>
        <v>116.75977653616305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103.949133757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105.405087838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101.47403358086204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89.108032023813308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102.87914267399999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105.287087739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100.42951971948266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89.008276340134486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106.791100742</v>
      </c>
      <c r="C347" s="76">
        <f>IF(VLOOKUP(A347,Database!$A:$AS,MATCH($C$1,Database!$A$1:$AS$1,0),FALSE)=0,#N/A,VLOOKUP(A347,Database!$A:$AS,MATCH($C$1,Database!$A$1:$AS$1,0),FALSE))</f>
        <v>103.979133507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106.246088538</v>
      </c>
      <c r="F347" s="76">
        <f>IF(VLOOKUP(A347,Database!$A:$AS,MATCH($F$1,Database!$A$1:$AS$1,0),FALSE)=0,#N/A,VLOOKUP(A347,Database!$A:$AS,MATCH($F$1,Database!$A$1:$AS$1,0),FALSE))</f>
        <v>106.291142405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87.828947368775459</v>
      </c>
      <c r="I347" s="76">
        <f>(((Table134567891011121314151617343[[#This Row],[FRA]]-VLOOKUP($U$1,A:C,3,))/VLOOKUP($U$1,A:C,3,))*100)+100</f>
        <v>101.50331901623694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89.81900261209104</v>
      </c>
      <c r="L347" s="76">
        <f>(((Table134567891011121314151617343[[#This Row],[EA19]]-VLOOKUP($U$1,A:F,6,))/VLOOKUP($U$1,A:F,6,))*100)+100</f>
        <v>118.77094972108365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104.991250729</v>
      </c>
      <c r="C348" s="76">
        <f>IF(VLOOKUP(A348,Database!$A:$AS,MATCH($C$1,Database!$A$1:$AS$1,0),FALSE)=0,#N/A,VLOOKUP(A348,Database!$A:$AS,MATCH($C$1,Database!$A$1:$AS$1,0),FALSE))</f>
        <v>102.699144174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104.63408719500001</v>
      </c>
      <c r="F348" s="76">
        <f>IF(VLOOKUP(A348,Database!$A:$AS,MATCH($F$1,Database!$A$1:$AS$1,0),FALSE)=0,#N/A,VLOOKUP(A348,Database!$A:$AS,MATCH($F$1,Database!$A$1:$AS$1,0),FALSE))</f>
        <v>104.291309058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86.34868421046815</v>
      </c>
      <c r="I348" s="76">
        <f>(((Table134567891011121314151617343[[#This Row],[FRA]]-VLOOKUP($U$1,A:C,3,))/VLOOKUP($U$1,A:C,3,))*100)+100</f>
        <v>100.25380710723326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88.456238534561493</v>
      </c>
      <c r="L348" s="76">
        <f>(((Table134567891011121314151617343[[#This Row],[EA19]]-VLOOKUP($U$1,A:F,6,))/VLOOKUP($U$1,A:F,6,))*100)+100</f>
        <v>116.53631284981873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105.391217399</v>
      </c>
      <c r="C349" s="76">
        <f>IF(VLOOKUP(A349,Database!$A:$AS,MATCH($C$1,Database!$A$1:$AS$1,0),FALSE)=0,#N/A,VLOOKUP(A349,Database!$A:$AS,MATCH($C$1,Database!$A$1:$AS$1,0),FALSE))</f>
        <v>104.249131257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104.2800869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86.677631579346411</v>
      </c>
      <c r="I349" s="76">
        <f>(((Table134567891011121314151617343[[#This Row],[FRA]]-VLOOKUP($U$1,A:C,3,))/VLOOKUP($U$1,A:C,3,))*100)+100</f>
        <v>101.76688793461105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88.15697148521582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104.599128341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107.354089462</v>
      </c>
      <c r="F350" s="76">
        <f>IF(VLOOKUP(A350,Database!$A:$AS,MATCH($F$1,Database!$A$1:$AS$1,0),FALSE)=0,#N/A,VLOOKUP(A350,Database!$A:$AS,MATCH($F$1,Database!$A$1:$AS$1,0),FALSE))</f>
        <v>105.691192401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102.108551347969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90.755691569363677</v>
      </c>
      <c r="L350" s="76">
        <f>(((Table134567891011121314151617343[[#This Row],[EA19]]-VLOOKUP($U$1,A:F,6,))/VLOOKUP($U$1,A:F,6,))*100)+100</f>
        <v>118.1005586598159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104.679127674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105.491209066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102.18664584197667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90.147012824931807</v>
      </c>
      <c r="L351" s="76">
        <f>(((Table134567891011121314151617343[[#This Row],[EA19]]-VLOOKUP($U$1,A:F,6,))/VLOOKUP($U$1,A:F,6,))*100)+100</f>
        <v>117.8770949723542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104.439129674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106.319088599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101.95236235897747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89.880715873820165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103.991334055</v>
      </c>
      <c r="C353" s="76">
        <f>IF(VLOOKUP(A353,Database!$A:$AS,MATCH($C$1,Database!$A$1:$AS$1,0),FALSE)=0,#N/A,VLOOKUP(A353,Database!$A:$AS,MATCH($C$1,Database!$A$1:$AS$1,0),FALSE))</f>
        <v>104.839126341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106.498088748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85.526315789094923</v>
      </c>
      <c r="I353" s="76">
        <f>(((Table134567891011121314151617343[[#This Row],[FRA]]-VLOOKUP($U$1,A:C,3,))/VLOOKUP($U$1,A:C,3,))*100)+100</f>
        <v>102.3428348309682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90.032040172642198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106.18911509100001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106.767088973</v>
      </c>
      <c r="F354" s="76">
        <f>IF(VLOOKUP(A354,Database!$A:$AS,MATCH($F$1,Database!$A$1:$AS$1,0),FALSE)=0,#N/A,VLOOKUP(A354,Database!$A:$AS,MATCH($F$1,Database!$A$1:$AS$1,0),FALSE))</f>
        <v>105.391217399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103.66067942283871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90.259449315363597</v>
      </c>
      <c r="L354" s="76">
        <f>(((Table134567891011121314151617343[[#This Row],[EA19]]-VLOOKUP($U$1,A:F,6,))/VLOOKUP($U$1,A:F,6,))*100)+100</f>
        <v>117.76536312918205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103.689135924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106.055088379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101.22022647460497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89.657533667528483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104.12913225699999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105.271087726</v>
      </c>
      <c r="F356" s="76">
        <f>IF(VLOOKUP(A356,Database!$A:$AS,MATCH($F$1,Database!$A$1:$AS$1,0),FALSE)=0,#N/A,VLOOKUP(A356,Database!$A:$AS,MATCH($F$1,Database!$A$1:$AS$1,0),FALSE))</f>
        <v>103.891342388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101.64974619311144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88.994750146095583</v>
      </c>
      <c r="L356" s="76">
        <f>(((Table134567891011121314151617343[[#This Row],[EA19]]-VLOOKUP($U$1,A:F,6,))/VLOOKUP($U$1,A:F,6,))*100)+100</f>
        <v>116.08938547489529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105.291225731</v>
      </c>
      <c r="C357" s="76">
        <f>IF(VLOOKUP(A357,Database!$A:$AS,MATCH($C$1,Database!$A$1:$AS$1,0),FALSE)=0,#N/A,VLOOKUP(A357,Database!$A:$AS,MATCH($C$1,Database!$A$1:$AS$1,0),FALSE))</f>
        <v>102.909142424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106.030088358</v>
      </c>
      <c r="F357" s="76">
        <f>IF(VLOOKUP(A357,Database!$A:$AS,MATCH($F$1,Database!$A$1:$AS$1,0),FALSE)=0,#N/A,VLOOKUP(A357,Database!$A:$AS,MATCH($F$1,Database!$A$1:$AS$1,0),FALSE))</f>
        <v>104.39130072499999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86.595394736715633</v>
      </c>
      <c r="I357" s="76">
        <f>(((Table134567891011121314151617343[[#This Row],[FRA]]-VLOOKUP($U$1,A:C,3,))/VLOOKUP($U$1,A:C,3,))*100)+100</f>
        <v>100.45880515485756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89.636398988761485</v>
      </c>
      <c r="L357" s="76">
        <f>(((Table134567891011121314151617343[[#This Row],[EA19]]-VLOOKUP($U$1,A:F,6,))/VLOOKUP($U$1,A:F,6,))*100)+100</f>
        <v>116.64804469299088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103.879134341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105.50608792200001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101.40570089897139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89.193416125321875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104.291309058</v>
      </c>
      <c r="C359" s="76">
        <f>IF(VLOOKUP(A359,Database!$A:$AS,MATCH($C$1,Database!$A$1:$AS$1,0),FALSE)=0,#N/A,VLOOKUP(A359,Database!$A:$AS,MATCH($C$1,Database!$A$1:$AS$1,0),FALSE))</f>
        <v>103.699135841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105.230087692</v>
      </c>
      <c r="F359" s="76">
        <f>IF(VLOOKUP(A359,Database!$A:$AS,MATCH($F$1,Database!$A$1:$AS$1,0),FALSE)=0,#N/A,VLOOKUP(A359,Database!$A:$AS,MATCH($F$1,Database!$A$1:$AS$1,0),FALSE))</f>
        <v>105.091242396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85.773026316164845</v>
      </c>
      <c r="I359" s="76">
        <f>(((Table134567891011121314151617343[[#This Row],[FRA]]-VLOOKUP($U$1,A:C,3,))/VLOOKUP($U$1,A:C,3,))*100)+100</f>
        <v>101.229988286722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88.960089273289654</v>
      </c>
      <c r="L359" s="76">
        <f>(((Table134567891011121314151617343[[#This Row],[EA19]]-VLOOKUP($U$1,A:F,6,))/VLOOKUP($U$1,A:F,6,))*100)+100</f>
        <v>117.43016759743077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104.59128406000001</v>
      </c>
      <c r="C360" s="76">
        <f>IF(VLOOKUP(A360,Database!$A:$AS,MATCH($C$1,Database!$A$1:$AS$1,0),FALSE)=0,#N/A,VLOOKUP(A360,Database!$A:$AS,MATCH($C$1,Database!$A$1:$AS$1,0),FALSE))</f>
        <v>103.03914134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106.245088538</v>
      </c>
      <c r="F360" s="76">
        <f>IF(VLOOKUP(A360,Database!$A:$AS,MATCH($F$1,Database!$A$1:$AS$1,0),FALSE)=0,#N/A,VLOOKUP(A360,Database!$A:$AS,MATCH($F$1,Database!$A$1:$AS$1,0),FALSE))</f>
        <v>103.691359053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86.019736842412328</v>
      </c>
      <c r="I360" s="76">
        <f>(((Table134567891011121314151617343[[#This Row],[FRA]]-VLOOKUP($U$1,A:C,3,))/VLOOKUP($U$1,A:C,3,))*100)+100</f>
        <v>100.58570870749801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89.818157225650481</v>
      </c>
      <c r="L360" s="76">
        <f>(((Table134567891011121314151617343[[#This Row],[EA19]]-VLOOKUP($U$1,A:F,6,))/VLOOKUP($U$1,A:F,6,))*100)+100</f>
        <v>115.86592178743358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101.79151737399999</v>
      </c>
      <c r="C361" s="76">
        <f>IF(VLOOKUP(A361,Database!$A:$AS,MATCH($C$1,Database!$A$1:$AS$1,0),FALSE)=0,#N/A,VLOOKUP(A361,Database!$A:$AS,MATCH($C$1,Database!$A$1:$AS$1,0),FALSE))</f>
        <v>101.17915684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104.999087499</v>
      </c>
      <c r="F361" s="76">
        <f>IF(VLOOKUP(A361,Database!$A:$AS,MATCH($F$1,Database!$A$1:$AS$1,0),FALSE)=0,#N/A,VLOOKUP(A361,Database!$A:$AS,MATCH($F$1,Database!$A$1:$AS$1,0),FALSE))</f>
        <v>101.89150904100001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83.717105263554231</v>
      </c>
      <c r="I361" s="76">
        <f>(((Table134567891011121314151617343[[#This Row],[FRA]]-VLOOKUP($U$1,A:C,3,))/VLOOKUP($U$1,A:C,3,))*100)+100</f>
        <v>98.77001171425421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88.764804842361741</v>
      </c>
      <c r="L361" s="76">
        <f>(((Table134567891011121314151617343[[#This Row],[EA19]]-VLOOKUP($U$1,A:F,6,))/VLOOKUP($U$1,A:F,6,))*100)+100</f>
        <v>113.85474860363038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101.369155257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105.65408804499999</v>
      </c>
      <c r="F362" s="76">
        <f>IF(VLOOKUP(A362,Database!$A:$AS,MATCH($F$1,Database!$A$1:$AS$1,0),FALSE)=0,#N/A,VLOOKUP(A362,Database!$A:$AS,MATCH($F$1,Database!$A$1:$AS$1,0),FALSE))</f>
        <v>104.291309058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98.955486138620643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89.318533422506633</v>
      </c>
      <c r="L362" s="76">
        <f>(((Table134567891011121314151617343[[#This Row],[EA19]]-VLOOKUP($U$1,A:F,6,))/VLOOKUP($U$1,A:F,6,))*100)+100</f>
        <v>116.53631284981873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103.29139238400001</v>
      </c>
      <c r="C363" s="76">
        <f>IF(VLOOKUP(A363,Database!$A:$AS,MATCH($C$1,Database!$A$1:$AS$1,0),FALSE)=0,#N/A,VLOOKUP(A363,Database!$A:$AS,MATCH($C$1,Database!$A$1:$AS$1,0),FALSE))</f>
        <v>103.499137507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105.400087833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84.950657894791632</v>
      </c>
      <c r="I363" s="76">
        <f>(((Table134567891011121314151617343[[#This Row],[FRA]]-VLOOKUP($U$1,A:C,3,))/VLOOKUP($U$1,A:C,3,))*100)+100</f>
        <v>101.03475205023854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89.103805087383591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85.639286338999995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91.469076224000005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83.600156189079769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77.326716769912863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68.109432420999994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70.168058473000002</v>
      </c>
      <c r="F365" s="76">
        <f>IF(VLOOKUP(A365,Database!$A:$AS,MATCH($F$1,Database!$A$1:$AS$1,0),FALSE)=0,#N/A,VLOOKUP(A365,Database!$A:$AS,MATCH($F$1,Database!$A$1:$AS$1,0),FALSE))</f>
        <v>74.793767185999997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66.487700117044923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59.319125193184099</v>
      </c>
      <c r="L365" s="76">
        <f>(((Table134567891011121314151617343[[#This Row],[EA19]]-VLOOKUP($U$1,A:F,6,))/VLOOKUP($U$1,A:F,6,))*100)+100</f>
        <v>83.575418994470837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81.389321756000001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81.088067573000004</v>
      </c>
      <c r="F366" s="76">
        <f>IF(VLOOKUP(A366,Database!$A:$AS,MATCH($F$1,Database!$A$1:$AS$1,0),FALSE)=0,#N/A,VLOOKUP(A366,Database!$A:$AS,MATCH($F$1,Database!$A$1:$AS$1,0),FALSE))</f>
        <v>85.392883925999996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79.451386177960998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68.550752817067462</v>
      </c>
      <c r="L366" s="76">
        <f>(((Table134567891011121314151617343[[#This Row],[EA19]]-VLOOKUP($U$1,A:F,6,))/VLOOKUP($U$1,A:F,6,))*100)+100</f>
        <v>95.418994413180599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91.409238255999995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90.163075136000003</v>
      </c>
      <c r="F367" s="76">
        <f>IF(VLOOKUP(A367,Database!$A:$AS,MATCH($F$1,Database!$A$1:$AS$1,0),FALSE)=0,#N/A,VLOOKUP(A367,Database!$A:$AS,MATCH($F$1,Database!$A$1:$AS$1,0),FALSE))</f>
        <v>93.892175652000006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89.232721593177615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76.222641158766848</v>
      </c>
      <c r="L367" s="76">
        <f>(((Table134567891011121314151617343[[#This Row],[EA19]]-VLOOKUP($U$1,A:F,6,))/VLOOKUP($U$1,A:F,6,))*100)+100</f>
        <v>104.91620111745328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97.891842346000004</v>
      </c>
      <c r="C368" s="76">
        <f>IF(VLOOKUP(A368,Database!$A:$AS,MATCH($C$1,Database!$A$1:$AS$1,0),FALSE)=0,#N/A,VLOOKUP(A368,Database!$A:$AS,MATCH($C$1,Database!$A$1:$AS$1,0),FALSE))</f>
        <v>94.889209257000005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97.259081049000002</v>
      </c>
      <c r="F368" s="76">
        <f>IF(VLOOKUP(A368,Database!$A:$AS,MATCH($F$1,Database!$A$1:$AS$1,0),FALSE)=0,#N/A,VLOOKUP(A368,Database!$A:$AS,MATCH($F$1,Database!$A$1:$AS$1,0),FALSE))</f>
        <v>97.891842346000004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80.509868420692143</v>
      </c>
      <c r="I368" s="76">
        <f>(((Table134567891011121314151617343[[#This Row],[FRA]]-VLOOKUP($U$1,A:C,3,))/VLOOKUP($U$1,A:C,3,))*100)+100</f>
        <v>92.629832097642222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82.221508339719151</v>
      </c>
      <c r="L368" s="76">
        <f>(((Table134567891011121314151617343[[#This Row],[EA19]]-VLOOKUP($U$1,A:F,6,))/VLOOKUP($U$1,A:F,6,))*100)+100</f>
        <v>109.38547485998313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104.39130072499999</v>
      </c>
      <c r="C369" s="76">
        <f>IF(VLOOKUP(A369,Database!$A:$AS,MATCH($C$1,Database!$A$1:$AS$1,0),FALSE)=0,#N/A,VLOOKUP(A369,Database!$A:$AS,MATCH($C$1,Database!$A$1:$AS$1,0),FALSE))</f>
        <v>95.339205507000003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100.14008345000001</v>
      </c>
      <c r="F369" s="76">
        <f>IF(VLOOKUP(A369,Database!$A:$AS,MATCH($F$1,Database!$A$1:$AS$1,0),FALSE)=0,#N/A,VLOOKUP(A369,Database!$A:$AS,MATCH($F$1,Database!$A$1:$AS$1,0),FALSE))</f>
        <v>98.191817349000004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85.855263157973184</v>
      </c>
      <c r="I369" s="76">
        <f>(((Table134567891011121314151617343[[#This Row],[FRA]]-VLOOKUP($U$1,A:C,3,))/VLOOKUP($U$1,A:C,3,))*100)+100</f>
        <v>93.069113628265725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84.657068704732566</v>
      </c>
      <c r="L369" s="76">
        <f>(((Table134567891011121314151617343[[#This Row],[EA19]]-VLOOKUP($U$1,A:F,6,))/VLOOKUP($U$1,A:F,6,))*100)+100</f>
        <v>109.7206703917344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97.079191007000006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101.897084914</v>
      </c>
      <c r="F370" s="76">
        <f>IF(VLOOKUP(A370,Database!$A:$AS,MATCH($F$1,Database!$A$1:$AS$1,0),FALSE)=0,#N/A,VLOOKUP(A370,Database!$A:$AS,MATCH($F$1,Database!$A$1:$AS$1,0),FALSE))</f>
        <v>98.791767352999997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94.767668880009936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86.142413918434443</v>
      </c>
      <c r="L370" s="76">
        <f>(((Table134567891011121314151617343[[#This Row],[EA19]]-VLOOKUP($U$1,A:F,6,))/VLOOKUP($U$1,A:F,6,))*100)+100</f>
        <v>110.39106145300214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102.491459045</v>
      </c>
      <c r="C371" s="76">
        <f>IF(VLOOKUP(A371,Database!$A:$AS,MATCH($C$1,Database!$A$1:$AS$1,0),FALSE)=0,#N/A,VLOOKUP(A371,Database!$A:$AS,MATCH($C$1,Database!$A$1:$AS$1,0),FALSE))</f>
        <v>99.559170339999994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103.35208612700001</v>
      </c>
      <c r="F371" s="76">
        <f>IF(VLOOKUP(A371,Database!$A:$AS,MATCH($F$1,Database!$A$1:$AS$1,0),FALSE)=0,#N/A,VLOOKUP(A371,Database!$A:$AS,MATCH($F$1,Database!$A$1:$AS$1,0),FALSE))</f>
        <v>101.49154237099999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84.292763157857536</v>
      </c>
      <c r="I371" s="76">
        <f>(((Table134567891011121314151617343[[#This Row],[FRA]]-VLOOKUP($U$1,A:C,3,))/VLOOKUP($U$1,A:C,3,))*100)+100</f>
        <v>97.188598204009594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87.372452214896541</v>
      </c>
      <c r="L371" s="76">
        <f>(((Table134567891011121314151617343[[#This Row],[EA19]]-VLOOKUP($U$1,A:F,6,))/VLOOKUP($U$1,A:F,6,))*100)+100</f>
        <v>113.40782122870694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100.29164236299999</v>
      </c>
      <c r="C372" s="76">
        <f>IF(VLOOKUP(A372,Database!$A:$AS,MATCH($C$1,Database!$A$1:$AS$1,0),FALSE)=0,#N/A,VLOOKUP(A372,Database!$A:$AS,MATCH($C$1,Database!$A$1:$AS$1,0),FALSE))</f>
        <v>98.189181757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102.36308530300001</v>
      </c>
      <c r="F372" s="76">
        <f>IF(VLOOKUP(A372,Database!$A:$AS,MATCH($F$1,Database!$A$1:$AS$1,0),FALSE)=0,#N/A,VLOOKUP(A372,Database!$A:$AS,MATCH($F$1,Database!$A$1:$AS$1,0),FALSE))</f>
        <v>104.791267394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82.483552631494405</v>
      </c>
      <c r="I372" s="76">
        <f>(((Table134567891011121314151617343[[#This Row],[FRA]]-VLOOKUP($U$1,A:C,3,))/VLOOKUP($U$1,A:C,3,))*100)+100</f>
        <v>95.851229988881229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86.536364328588661</v>
      </c>
      <c r="L372" s="76">
        <f>(((Table134567891011121314151617343[[#This Row],[EA19]]-VLOOKUP($U$1,A:F,6,))/VLOOKUP($U$1,A:F,6,))*100)+100</f>
        <v>117.0949720667969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100.49162569800001</v>
      </c>
      <c r="C373" s="76">
        <f>IF(VLOOKUP(A373,Database!$A:$AS,MATCH($C$1,Database!$A$1:$AS$1,0),FALSE)=0,#N/A,VLOOKUP(A373,Database!$A:$AS,MATCH($C$1,Database!$A$1:$AS$1,0),FALSE))</f>
        <v>97.919184006999998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103.43608619699999</v>
      </c>
      <c r="F373" s="76">
        <f>IF(VLOOKUP(A373,Database!$A:$AS,MATCH($F$1,Database!$A$1:$AS$1,0),FALSE)=0,#N/A,VLOOKUP(A373,Database!$A:$AS,MATCH($F$1,Database!$A$1:$AS$1,0),FALSE))</f>
        <v>104.891259062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82.648026315933549</v>
      </c>
      <c r="I373" s="76">
        <f>(((Table134567891011121314151617343[[#This Row],[FRA]]-VLOOKUP($U$1,A:C,3,))/VLOOKUP($U$1,A:C,3,))*100)+100</f>
        <v>95.587661070507124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87.443464735080241</v>
      </c>
      <c r="L373" s="76">
        <f>(((Table134567891011121314151617343[[#This Row],[EA19]]-VLOOKUP($U$1,A:F,6,))/VLOOKUP($U$1,A:F,6,))*100)+100</f>
        <v>117.20670391108646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104.091325723</v>
      </c>
      <c r="C374" s="76">
        <f>IF(VLOOKUP(A374,Database!$A:$AS,MATCH($C$1,Database!$A$1:$AS$1,0),FALSE)=0,#N/A,VLOOKUP(A374,Database!$A:$AS,MATCH($C$1,Database!$A$1:$AS$1,0),FALSE))</f>
        <v>100.989158424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103.226086022</v>
      </c>
      <c r="F374" s="76">
        <f>IF(VLOOKUP(A374,Database!$A:$AS,MATCH($F$1,Database!$A$1:$AS$1,0),FALSE)=0,#N/A,VLOOKUP(A374,Database!$A:$AS,MATCH($F$1,Database!$A$1:$AS$1,0),FALSE))</f>
        <v>105.891175735</v>
      </c>
      <c r="G374" s="76">
        <f>IF(VLOOKUP(A374,Database!$A:$AS,MATCH($G$1,Database!$A$1:$AS$1,0),FALSE)=0,#N/A,VLOOKUP(A374,Database!$A:$AS,MATCH($G$1,Database!$A$1:$AS$1,0),FALSE))</f>
        <v>115.139724089</v>
      </c>
      <c r="H374" s="76">
        <f>(((Table134567891011121314151617343[[#This Row],[ITA]]-VLOOKUP($U$1,A:B,2,))/VLOOKUP($U$1,A:B,2,))*100)+100</f>
        <v>85.608552631725715</v>
      </c>
      <c r="I374" s="76">
        <f>(((Table134567891011121314151617343[[#This Row],[FRA]]-VLOOKUP($U$1,A:C,3,))/VLOOKUP($U$1,A:C,3,))*100)+100</f>
        <v>98.584537290863963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87.265933434620962</v>
      </c>
      <c r="L374" s="76">
        <f>(((Table134567891011121314151617343[[#This Row],[EA19]]-VLOOKUP($U$1,A:F,6,))/VLOOKUP($U$1,A:F,6,))*100)+100</f>
        <v>118.32402234616023</v>
      </c>
      <c r="M374" s="76">
        <f>(((Table134567891011121314151617343[[#This Row],[GBR]]-VLOOKUP($U$1,A:G,7,))/VLOOKUP($U$1,A:G,7,))*100)+100</f>
        <v>119.88950276240216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102.591450712</v>
      </c>
      <c r="C375" s="76">
        <f>IF(VLOOKUP(A375,Database!$A:$AS,MATCH($C$1,Database!$A$1:$AS$1,0),FALSE)=0,#N/A,VLOOKUP(A375,Database!$A:$AS,MATCH($C$1,Database!$A$1:$AS$1,0),FALSE))</f>
        <v>96.449196256999997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103.084085903</v>
      </c>
      <c r="F375" s="76">
        <f>IF(VLOOKUP(A375,Database!$A:$AS,MATCH($F$1,Database!$A$1:$AS$1,0),FALSE)=0,#N/A,VLOOKUP(A375,Database!$A:$AS,MATCH($F$1,Database!$A$1:$AS$1,0),FALSE))</f>
        <v>104.291309058</v>
      </c>
      <c r="G375" s="76">
        <f>IF(VLOOKUP(A375,Database!$A:$AS,MATCH($G$1,Database!$A$1:$AS$1,0),FALSE)=0,#N/A,VLOOKUP(A375,Database!$A:$AS,MATCH($G$1,Database!$A$1:$AS$1,0),FALSE))</f>
        <v>115.458082773</v>
      </c>
      <c r="H375" s="76">
        <f>(((Table134567891011121314151617343[[#This Row],[ITA]]-VLOOKUP($U$1,A:B,2,))/VLOOKUP($U$1,A:B,2,))*100)+100</f>
        <v>84.374999999665889</v>
      </c>
      <c r="I375" s="76">
        <f>(((Table134567891011121314151617343[[#This Row],[FRA]]-VLOOKUP($U$1,A:C,3,))/VLOOKUP($U$1,A:C,3,))*100)+100</f>
        <v>94.152674737137019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87.145888459461077</v>
      </c>
      <c r="L375" s="76">
        <f>(((Table134567891011121314151617343[[#This Row],[EA19]]-VLOOKUP($U$1,A:F,6,))/VLOOKUP($U$1,A:F,6,))*100)+100</f>
        <v>116.53631284981873</v>
      </c>
      <c r="M375" s="76">
        <f>(((Table134567891011121314151617343[[#This Row],[GBR]]-VLOOKUP($U$1,A:G,7,))/VLOOKUP($U$1,A:G,7,))*100)+100</f>
        <v>120.22099447498739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98.109182422999993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104.141086784</v>
      </c>
      <c r="F376" s="76">
        <f>IF(VLOOKUP(A376,Database!$A:$AS,MATCH($F$1,Database!$A$1:$AS$1,0),FALSE)=0,#N/A,VLOOKUP(A376,Database!$A:$AS,MATCH($F$1,Database!$A$1:$AS$1,0),FALSE))</f>
        <v>105.191234064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95.773135493897357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88.039462671913753</v>
      </c>
      <c r="L376" s="76">
        <f>(((Table134567891011121314151617343[[#This Row],[EA19]]-VLOOKUP($U$1,A:F,6,))/VLOOKUP($U$1,A:F,6,))*100)+100</f>
        <v>117.54189944172033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98.229181423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103.783086486</v>
      </c>
      <c r="F377" s="76">
        <f>IF(VLOOKUP(A377,Database!$A:$AS,MATCH($F$1,Database!$A$1:$AS$1,0),FALSE)=0,#N/A,VLOOKUP(A377,Database!$A:$AS,MATCH($F$1,Database!$A$1:$AS$1,0),FALSE))</f>
        <v>105.79118406800001</v>
      </c>
      <c r="G377" s="76">
        <f>IF(VLOOKUP(A377,Database!$A:$AS,MATCH($G$1,Database!$A$1:$AS$1,0),FALSE)=0,#N/A,VLOOKUP(A377,Database!$A:$AS,MATCH($G$1,Database!$A$1:$AS$1,0),FALSE))</f>
        <v>115.458082773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95.890277235396965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87.736814074269716</v>
      </c>
      <c r="L377" s="76">
        <f>(((Table134567891011121314151617343[[#This Row],[EA19]]-VLOOKUP($U$1,A:F,6,))/VLOOKUP($U$1,A:F,6,))*100)+100</f>
        <v>118.21229050298808</v>
      </c>
      <c r="M377" s="76">
        <f>(((Table134567891011121314151617343[[#This Row],[GBR]]-VLOOKUP($U$1,A:G,7,))/VLOOKUP($U$1,A:G,7,))*100)+100</f>
        <v>120.22099447498739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102.69144238</v>
      </c>
      <c r="C378" s="76">
        <f>IF(VLOOKUP(A378,Database!$A:$AS,MATCH($C$1,Database!$A$1:$AS$1,0),FALSE)=0,#N/A,VLOOKUP(A378,Database!$A:$AS,MATCH($C$1,Database!$A$1:$AS$1,0),FALSE))</f>
        <v>98.049182923000004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101.889084908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117.15599575500001</v>
      </c>
      <c r="H378" s="76">
        <f>(((Table134567891011121314151617343[[#This Row],[ITA]]-VLOOKUP($U$1,A:B,2,))/VLOOKUP($U$1,A:B,2,))*100)+100</f>
        <v>84.457236842296666</v>
      </c>
      <c r="I378" s="76">
        <f>(((Table134567891011121314151617343[[#This Row],[FRA]]-VLOOKUP($U$1,A:C,3,))/VLOOKUP($U$1,A:C,3,))*100)+100</f>
        <v>95.714564623147567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86.135650821837672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121.98895027613609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104.891259062</v>
      </c>
      <c r="C379" s="76">
        <f>IF(VLOOKUP(A379,Database!$A:$AS,MATCH($C$1,Database!$A$1:$AS$1,0),FALSE)=0,#N/A,VLOOKUP(A379,Database!$A:$AS,MATCH($C$1,Database!$A$1:$AS$1,0),FALSE))</f>
        <v>97.859184506999995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100.527083773</v>
      </c>
      <c r="F379" s="76">
        <f>IF(VLOOKUP(A379,Database!$A:$AS,MATCH($F$1,Database!$A$1:$AS$1,0),FALSE)=0,#N/A,VLOOKUP(A379,Database!$A:$AS,MATCH($F$1,Database!$A$1:$AS$1,0),FALSE))</f>
        <v>104.291309058</v>
      </c>
      <c r="G379" s="76">
        <f>IF(VLOOKUP(A379,Database!$A:$AS,MATCH($G$1,Database!$A$1:$AS$1,0),FALSE)=0,#N/A,VLOOKUP(A379,Database!$A:$AS,MATCH($G$1,Database!$A$1:$AS$1,0),FALSE))</f>
        <v>115.245843651</v>
      </c>
      <c r="H379" s="76">
        <f>(((Table134567891011121314151617343[[#This Row],[ITA]]-VLOOKUP($U$1,A:B,2,))/VLOOKUP($U$1,A:B,2,))*100)+100</f>
        <v>86.266447368659811</v>
      </c>
      <c r="I379" s="76">
        <f>(((Table134567891011121314151617343[[#This Row],[FRA]]-VLOOKUP($U$1,A:C,3,))/VLOOKUP($U$1,A:C,3,))*100)+100</f>
        <v>95.52909019975732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84.984233530287383</v>
      </c>
      <c r="L379" s="76">
        <f>(((Table134567891011121314151617343[[#This Row],[EA19]]-VLOOKUP($U$1,A:F,6,))/VLOOKUP($U$1,A:F,6,))*100)+100</f>
        <v>116.53631284981873</v>
      </c>
      <c r="M379" s="76">
        <f>(((Table134567891011121314151617343[[#This Row],[GBR]]-VLOOKUP($U$1,A:G,7,))/VLOOKUP($U$1,A:G,7,))*100)+100</f>
        <v>120.00000000062474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98.349180423000007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100.887084073</v>
      </c>
      <c r="F380" s="76">
        <f>IF(VLOOKUP(A380,Database!$A:$AS,MATCH($F$1,Database!$A$1:$AS$1,0),FALSE)=0,#N/A,VLOOKUP(A380,Database!$A:$AS,MATCH($F$1,Database!$A$1:$AS$1,0),FALSE))</f>
        <v>106.191150737</v>
      </c>
      <c r="G380" s="76">
        <f>IF(VLOOKUP(A380,Database!$A:$AS,MATCH($G$1,Database!$A$1:$AS$1,0),FALSE)=0,#N/A,VLOOKUP(A380,Database!$A:$AS,MATCH($G$1,Database!$A$1:$AS$1,0),FALSE))</f>
        <v>115.458082773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96.007418976896574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85.288572902503319</v>
      </c>
      <c r="L380" s="76">
        <f>(((Table134567891011121314151617343[[#This Row],[EA19]]-VLOOKUP($U$1,A:F,6,))/VLOOKUP($U$1,A:F,6,))*100)+100</f>
        <v>118.65921787679409</v>
      </c>
      <c r="M380" s="76">
        <f>(((Table134567891011121314151617343[[#This Row],[GBR]]-VLOOKUP($U$1,A:G,7,))/VLOOKUP($U$1,A:G,7,))*100)+100</f>
        <v>120.22099447498739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104.091325723</v>
      </c>
      <c r="C381" s="76">
        <f>IF(VLOOKUP(A381,Database!$A:$AS,MATCH($C$1,Database!$A$1:$AS$1,0),FALSE)=0,#N/A,VLOOKUP(A381,Database!$A:$AS,MATCH($C$1,Database!$A$1:$AS$1,0),FALSE))</f>
        <v>98.299180840000005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101.303084419</v>
      </c>
      <c r="F381" s="76">
        <f>IF(VLOOKUP(A381,Database!$A:$AS,MATCH($F$1,Database!$A$1:$AS$1,0),FALSE)=0,#N/A,VLOOKUP(A381,Database!$A:$AS,MATCH($F$1,Database!$A$1:$AS$1,0),FALSE))</f>
        <v>102.99141738199999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85.608552631725715</v>
      </c>
      <c r="I381" s="76">
        <f>(((Table134567891011121314151617343[[#This Row],[FRA]]-VLOOKUP($U$1,A:C,3,))/VLOOKUP($U$1,A:C,3,))*100)+100</f>
        <v>95.958609918263804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85.640253954278137</v>
      </c>
      <c r="L381" s="76">
        <f>(((Table134567891011121314151617343[[#This Row],[EA19]]-VLOOKUP($U$1,A:F,6,))/VLOOKUP($U$1,A:F,6,))*100)+100</f>
        <v>115.08379888299369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105.291225731</v>
      </c>
      <c r="C382" s="76">
        <f>IF(VLOOKUP(A382,Database!$A:$AS,MATCH($C$1,Database!$A$1:$AS$1,0),FALSE)=0,#N/A,VLOOKUP(A382,Database!$A:$AS,MATCH($C$1,Database!$A$1:$AS$1,0),FALSE))</f>
        <v>97.229189757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102.62008551700001</v>
      </c>
      <c r="F382" s="76">
        <f>IF(VLOOKUP(A382,Database!$A:$AS,MATCH($F$1,Database!$A$1:$AS$1,0),FALSE)=0,#N/A,VLOOKUP(A382,Database!$A:$AS,MATCH($F$1,Database!$A$1:$AS$1,0),FALSE))</f>
        <v>102.391467378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86.595394736715633</v>
      </c>
      <c r="I382" s="76">
        <f>(((Table134567891011121314151617343[[#This Row],[FRA]]-VLOOKUP($U$1,A:C,3,))/VLOOKUP($U$1,A:C,3,))*100)+100</f>
        <v>94.914096056884432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86.753628824724132</v>
      </c>
      <c r="L382" s="76">
        <f>(((Table134567891011121314151617343[[#This Row],[EA19]]-VLOOKUP($U$1,A:F,6,))/VLOOKUP($U$1,A:F,6,))*100)+100</f>
        <v>114.41340782172597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105.191234064</v>
      </c>
      <c r="C383" s="76">
        <f>IF(VLOOKUP(A383,Database!$A:$AS,MATCH($C$1,Database!$A$1:$AS$1,0),FALSE)=0,#N/A,VLOOKUP(A383,Database!$A:$AS,MATCH($C$1,Database!$A$1:$AS$1,0),FALSE))</f>
        <v>98.909175757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103.278086065</v>
      </c>
      <c r="F383" s="76">
        <f>IF(VLOOKUP(A383,Database!$A:$AS,MATCH($F$1,Database!$A$1:$AS$1,0),FALSE)=0,#N/A,VLOOKUP(A383,Database!$A:$AS,MATCH($F$1,Database!$A$1:$AS$1,0),FALSE))</f>
        <v>101.89150904100001</v>
      </c>
      <c r="G383" s="76">
        <f>IF(VLOOKUP(A383,Database!$A:$AS,MATCH($G$1,Database!$A$1:$AS$1,0),FALSE)=0,#N/A,VLOOKUP(A383,Database!$A:$AS,MATCH($G$1,Database!$A$1:$AS$1,0),FALSE))</f>
        <v>113.760169791</v>
      </c>
      <c r="H383" s="76">
        <f>(((Table134567891011121314151617343[[#This Row],[ITA]]-VLOOKUP($U$1,A:B,2,))/VLOOKUP($U$1,A:B,2,))*100)+100</f>
        <v>86.51315789490728</v>
      </c>
      <c r="I383" s="76">
        <f>(((Table134567891011121314151617343[[#This Row],[FRA]]-VLOOKUP($U$1,A:C,3,))/VLOOKUP($U$1,A:C,3,))*100)+100</f>
        <v>96.554080437878824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87.309893565881453</v>
      </c>
      <c r="L383" s="76">
        <f>(((Table134567891011121314151617343[[#This Row],[EA19]]-VLOOKUP($U$1,A:F,6,))/VLOOKUP($U$1,A:F,6,))*100)+100</f>
        <v>113.85474860363038</v>
      </c>
      <c r="M383" s="76">
        <f>(((Table134567891011121314151617343[[#This Row],[GBR]]-VLOOKUP($U$1,A:G,7,))/VLOOKUP($U$1,A:G,7,))*100)+100</f>
        <v>118.45303867383869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107.19106741100001</v>
      </c>
      <c r="C384" s="76">
        <f>IF(VLOOKUP(A384,Database!$A:$AS,MATCH($C$1,Database!$A$1:$AS$1,0),FALSE)=0,#N/A,VLOOKUP(A384,Database!$A:$AS,MATCH($C$1,Database!$A$1:$AS$1,0),FALSE))</f>
        <v>97.429188089999997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105.90708825599999</v>
      </c>
      <c r="F384" s="76">
        <f>IF(VLOOKUP(A384,Database!$A:$AS,MATCH($F$1,Database!$A$1:$AS$1,0),FALSE)=0,#N/A,VLOOKUP(A384,Database!$A:$AS,MATCH($F$1,Database!$A$1:$AS$1,0),FALSE))</f>
        <v>103.691359053</v>
      </c>
      <c r="G384" s="76">
        <f>IF(VLOOKUP(A384,Database!$A:$AS,MATCH($G$1,Database!$A$1:$AS$1,0),FALSE)=0,#N/A,VLOOKUP(A384,Database!$A:$AS,MATCH($G$1,Database!$A$1:$AS$1,0),FALSE))</f>
        <v>114.078528475</v>
      </c>
      <c r="H384" s="76">
        <f>(((Table134567891011121314151617343[[#This Row],[ITA]]-VLOOKUP($U$1,A:B,2,))/VLOOKUP($U$1,A:B,2,))*100)+100</f>
        <v>88.157894736831295</v>
      </c>
      <c r="I384" s="76">
        <f>(((Table134567891011121314151617343[[#This Row],[FRA]]-VLOOKUP($U$1,A:C,3,))/VLOOKUP($U$1,A:C,3,))*100)+100</f>
        <v>95.109332292391699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89.532416370343725</v>
      </c>
      <c r="L384" s="76">
        <f>(((Table134567891011121314151617343[[#This Row],[EA19]]-VLOOKUP($U$1,A:F,6,))/VLOOKUP($U$1,A:F,6,))*100)+100</f>
        <v>115.86592178743358</v>
      </c>
      <c r="M384" s="76">
        <f>(((Table134567891011121314151617343[[#This Row],[GBR]]-VLOOKUP($U$1,A:G,7,))/VLOOKUP($U$1,A:G,7,))*100)+100</f>
        <v>118.78453038642392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105.291225731</v>
      </c>
      <c r="C385" s="76">
        <f>IF(VLOOKUP(A385,Database!$A:$AS,MATCH($C$1,Database!$A$1:$AS$1,0),FALSE)=0,#N/A,VLOOKUP(A385,Database!$A:$AS,MATCH($C$1,Database!$A$1:$AS$1,0),FALSE))</f>
        <v>97.659186172999995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105.394087828</v>
      </c>
      <c r="F385" s="76">
        <f>IF(VLOOKUP(A385,Database!$A:$AS,MATCH($F$1,Database!$A$1:$AS$1,0),FALSE)=0,#N/A,VLOOKUP(A385,Database!$A:$AS,MATCH($F$1,Database!$A$1:$AS$1,0),FALSE))</f>
        <v>106.99108407600001</v>
      </c>
      <c r="G385" s="76">
        <f>IF(VLOOKUP(A385,Database!$A:$AS,MATCH($G$1,Database!$A$1:$AS$1,0),FALSE)=0,#N/A,VLOOKUP(A385,Database!$A:$AS,MATCH($G$1,Database!$A$1:$AS$1,0),FALSE))</f>
        <v>114.078528475</v>
      </c>
      <c r="H385" s="76">
        <f>(((Table134567891011121314151617343[[#This Row],[ITA]]-VLOOKUP($U$1,A:B,2,))/VLOOKUP($U$1,A:B,2,))*100)+100</f>
        <v>86.595394736715633</v>
      </c>
      <c r="I385" s="76">
        <f>(((Table134567891011121314151617343[[#This Row],[FRA]]-VLOOKUP($U$1,A:C,3,))/VLOOKUP($U$1,A:C,3,))*100)+100</f>
        <v>95.333853963273867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89.098732764513329</v>
      </c>
      <c r="L385" s="76">
        <f>(((Table134567891011121314151617343[[#This Row],[EA19]]-VLOOKUP($U$1,A:F,6,))/VLOOKUP($U$1,A:F,6,))*100)+100</f>
        <v>119.55307262552354</v>
      </c>
      <c r="M385" s="76">
        <f>(((Table134567891011121314151617343[[#This Row],[GBR]]-VLOOKUP($U$1,A:G,7,))/VLOOKUP($U$1,A:G,7,))*100)+100</f>
        <v>118.78453038642392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101.991500708</v>
      </c>
      <c r="C386" s="76">
        <f>IF(VLOOKUP(A386,Database!$A:$AS,MATCH($C$1,Database!$A$1:$AS$1,0),FALSE)=0,#N/A,VLOOKUP(A386,Database!$A:$AS,MATCH($C$1,Database!$A$1:$AS$1,0),FALSE))</f>
        <v>99.659169507000001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105.12008760000001</v>
      </c>
      <c r="F386" s="76">
        <f>IF(VLOOKUP(A386,Database!$A:$AS,MATCH($F$1,Database!$A$1:$AS$1,0),FALSE)=0,#N/A,VLOOKUP(A386,Database!$A:$AS,MATCH($F$1,Database!$A$1:$AS$1,0),FALSE))</f>
        <v>105.191234064</v>
      </c>
      <c r="G386" s="76">
        <f>IF(VLOOKUP(A386,Database!$A:$AS,MATCH($G$1,Database!$A$1:$AS$1,0),FALSE)=0,#N/A,VLOOKUP(A386,Database!$A:$AS,MATCH($G$1,Database!$A$1:$AS$1,0),FALSE))</f>
        <v>113.972408914</v>
      </c>
      <c r="H386" s="76">
        <f>(((Table134567891011121314151617343[[#This Row],[ITA]]-VLOOKUP($U$1,A:B,2,))/VLOOKUP($U$1,A:B,2,))*100)+100</f>
        <v>83.881578947170937</v>
      </c>
      <c r="I386" s="76">
        <f>(((Table134567891011121314151617343[[#This Row],[FRA]]-VLOOKUP($U$1,A:C,3,))/VLOOKUP($U$1,A:C,3,))*100)+100</f>
        <v>97.286216322251335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88.867096687052992</v>
      </c>
      <c r="L386" s="76">
        <f>(((Table134567891011121314151617343[[#This Row],[EA19]]-VLOOKUP($U$1,A:F,6,))/VLOOKUP($U$1,A:F,6,))*100)+100</f>
        <v>117.54189944172033</v>
      </c>
      <c r="M386" s="76">
        <f>(((Table134567891011121314151617343[[#This Row],[GBR]]-VLOOKUP($U$1,A:G,7,))/VLOOKUP($U$1,A:G,7,))*100)+100</f>
        <v>118.6740331492426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97.979183507000002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106.230088525</v>
      </c>
      <c r="F387" s="76">
        <f>IF(VLOOKUP(A387,Database!$A:$AS,MATCH($F$1,Database!$A$1:$AS$1,0),FALSE)=0,#N/A,VLOOKUP(A387,Database!$A:$AS,MATCH($F$1,Database!$A$1:$AS$1,0),FALSE))</f>
        <v>105.59120073299999</v>
      </c>
      <c r="G387" s="76">
        <f>IF(VLOOKUP(A387,Database!$A:$AS,MATCH($G$1,Database!$A$1:$AS$1,0),FALSE)=0,#N/A,VLOOKUP(A387,Database!$A:$AS,MATCH($G$1,Database!$A$1:$AS$1,0),FALSE))</f>
        <v>113.547930669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95.646231941256929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89.805476418052123</v>
      </c>
      <c r="L387" s="76">
        <f>(((Table134567891011121314151617343[[#This Row],[EA19]]-VLOOKUP($U$1,A:F,6,))/VLOOKUP($U$1,A:F,6,))*100)+100</f>
        <v>117.98882681552635</v>
      </c>
      <c r="M387" s="76">
        <f>(((Table134567891011121314151617343[[#This Row],[GBR]]-VLOOKUP($U$1,A:G,7,))/VLOOKUP($U$1,A:G,7,))*100)+100</f>
        <v>118.23204419947605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97.48918759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104.023086686</v>
      </c>
      <c r="F388" s="76">
        <f>IF(VLOOKUP(A388,Database!$A:$AS,MATCH($F$1,Database!$A$1:$AS$1,0),FALSE)=0,#N/A,VLOOKUP(A388,Database!$A:$AS,MATCH($F$1,Database!$A$1:$AS$1,0),FALSE))</f>
        <v>104.19131738999999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95.167903163141503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87.939706989080335</v>
      </c>
      <c r="L388" s="76">
        <f>(((Table134567891011121314151617343[[#This Row],[EA19]]-VLOOKUP($U$1,A:F,6,))/VLOOKUP($U$1,A:F,6,))*100)+100</f>
        <v>116.42458100552916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97.199190006999999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106.388088657</v>
      </c>
      <c r="F389" s="76">
        <f>IF(VLOOKUP(A389,Database!$A:$AS,MATCH($F$1,Database!$A$1:$AS$1,0),FALSE)=0,#N/A,VLOOKUP(A389,Database!$A:$AS,MATCH($F$1,Database!$A$1:$AS$1,0),FALSE))</f>
        <v>103.691359053</v>
      </c>
      <c r="G389" s="76">
        <f>IF(VLOOKUP(A389,Database!$A:$AS,MATCH($G$1,Database!$A$1:$AS$1,0),FALSE)=0,#N/A,VLOOKUP(A389,Database!$A:$AS,MATCH($G$1,Database!$A$1:$AS$1,0),FALSE))</f>
        <v>112.805093739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94.88481062150953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89.939047587250911</v>
      </c>
      <c r="L389" s="76">
        <f>(((Table134567891011121314151617343[[#This Row],[EA19]]-VLOOKUP($U$1,A:F,6,))/VLOOKUP($U$1,A:F,6,))*100)+100</f>
        <v>115.86592178743358</v>
      </c>
      <c r="M389" s="76">
        <f>(((Table134567891011121314151617343[[#This Row],[GBR]]-VLOOKUP($U$1,A:G,7,))/VLOOKUP($U$1,A:G,7,))*100)+100</f>
        <v>117.45856353608303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97.419188172999995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106.28408856999999</v>
      </c>
      <c r="F390" s="76">
        <f>IF(VLOOKUP(A390,Database!$A:$AS,MATCH($F$1,Database!$A$1:$AS$1,0),FALSE)=0,#N/A,VLOOKUP(A390,Database!$A:$AS,MATCH($F$1,Database!$A$1:$AS$1,0),FALSE))</f>
        <v>105.391217399</v>
      </c>
      <c r="G390" s="76">
        <f>IF(VLOOKUP(A390,Database!$A:$AS,MATCH($G$1,Database!$A$1:$AS$1,0),FALSE)=0,#N/A,VLOOKUP(A390,Database!$A:$AS,MATCH($G$1,Database!$A$1:$AS$1,0),FALSE))</f>
        <v>112.805093739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95.099570480274664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89.851127323884512</v>
      </c>
      <c r="L390" s="76">
        <f>(((Table134567891011121314151617343[[#This Row],[EA19]]-VLOOKUP($U$1,A:F,6,))/VLOOKUP($U$1,A:F,6,))*100)+100</f>
        <v>117.76536312918205</v>
      </c>
      <c r="M390" s="76">
        <f>(((Table134567891011121314151617343[[#This Row],[GBR]]-VLOOKUP($U$1,A:G,7,))/VLOOKUP($U$1,A:G,7,))*100)+100</f>
        <v>117.45856353608303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98.609178256999996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107.414089512</v>
      </c>
      <c r="F391" s="76">
        <f>IF(VLOOKUP(A391,Database!$A:$AS,MATCH($F$1,Database!$A$1:$AS$1,0),FALSE)=0,#N/A,VLOOKUP(A391,Database!$A:$AS,MATCH($F$1,Database!$A$1:$AS$1,0),FALSE))</f>
        <v>106.691109074</v>
      </c>
      <c r="G391" s="76">
        <f>IF(VLOOKUP(A391,Database!$A:$AS,MATCH($G$1,Database!$A$1:$AS$1,0),FALSE)=0,#N/A,VLOOKUP(A391,Database!$A:$AS,MATCH($G$1,Database!$A$1:$AS$1,0),FALSE))</f>
        <v>111.31941988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96.261226084129831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90.806414798066328</v>
      </c>
      <c r="L391" s="76">
        <f>(((Table134567891011121314151617343[[#This Row],[EA19]]-VLOOKUP($U$1,A:F,6,))/VLOOKUP($U$1,A:F,6,))*100)+100</f>
        <v>119.21787709488967</v>
      </c>
      <c r="M391" s="76">
        <f>(((Table134567891011121314151617343[[#This Row],[GBR]]-VLOOKUP($U$1,A:G,7,))/VLOOKUP($U$1,A:G,7,))*100)+100</f>
        <v>115.91160221033823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104.39130072499999</v>
      </c>
      <c r="C392" s="76">
        <f>IF(VLOOKUP(A392,Database!$A:$AS,MATCH($C$1,Database!$A$1:$AS$1,0),FALSE)=0,#N/A,VLOOKUP(A392,Database!$A:$AS,MATCH($C$1,Database!$A$1:$AS$1,0),FALSE))</f>
        <v>96.949192089999997</v>
      </c>
      <c r="D392" s="76">
        <f>IF(VLOOKUP(A392,Database!$A:$AS,MATCH($D$1,Database!$A$1:$AS$1,0),FALSE)=0,#N/A,VLOOKUP(A392,Database!$A:$AS,MATCH($D$1,Database!$A$1:$AS$1,0),FALSE))</f>
        <v>96.008000667000005</v>
      </c>
      <c r="E392" s="76">
        <f>IF(VLOOKUP(A392,Database!$A:$AS,MATCH($E$1,Database!$A$1:$AS$1,0),FALSE)=0,#N/A,VLOOKUP(A392,Database!$A:$AS,MATCH($E$1,Database!$A$1:$AS$1,0),FALSE))</f>
        <v>106.215088513</v>
      </c>
      <c r="F392" s="76">
        <f>IF(VLOOKUP(A392,Database!$A:$AS,MATCH($F$1,Database!$A$1:$AS$1,0),FALSE)=0,#N/A,VLOOKUP(A392,Database!$A:$AS,MATCH($F$1,Database!$A$1:$AS$1,0),FALSE))</f>
        <v>103.691359053</v>
      </c>
      <c r="G392" s="76">
        <f>IF(VLOOKUP(A392,Database!$A:$AS,MATCH($G$1,Database!$A$1:$AS$1,0),FALSE)=0,#N/A,VLOOKUP(A392,Database!$A:$AS,MATCH($G$1,Database!$A$1:$AS$1,0),FALSE))</f>
        <v>110.57658295</v>
      </c>
      <c r="H392" s="76">
        <f>(((Table134567891011121314151617343[[#This Row],[ITA]]-VLOOKUP($U$1,A:B,2,))/VLOOKUP($U$1,A:B,2,))*100)+100</f>
        <v>85.855263157973184</v>
      </c>
      <c r="I392" s="76">
        <f>(((Table134567891011121314151617343[[#This Row],[FRA]]-VLOOKUP($U$1,A:C,3,))/VLOOKUP($U$1,A:C,3,))*100)+100</f>
        <v>94.640765326393293</v>
      </c>
      <c r="J392" s="76">
        <f>(((Table134567891011121314151617343[[#This Row],[DEU]]-VLOOKUP($U$1,A:D,4,))/VLOOKUP($U$1,A:D,4,))*100)+100</f>
        <v>127.65957446833973</v>
      </c>
      <c r="K392" s="76">
        <f>(((Table134567891011121314151617343[[#This Row],[ESP]]-VLOOKUP($U$1,A:E,5,))/VLOOKUP($U$1,A:E,5,))*100)+100</f>
        <v>89.792795611299155</v>
      </c>
      <c r="L392" s="76">
        <f>(((Table134567891011121314151617343[[#This Row],[EA19]]-VLOOKUP($U$1,A:F,6,))/VLOOKUP($U$1,A:F,6,))*100)+100</f>
        <v>115.86592178743358</v>
      </c>
      <c r="M392" s="76">
        <f>(((Table134567891011121314151617343[[#This Row],[GBR]]-VLOOKUP($U$1,A:G,7,))/VLOOKUP($U$1,A:G,7,))*100)+100</f>
        <v>115.13812154694521</v>
      </c>
      <c r="N392" s="76">
        <f>IF(VLOOKUP(A392,Database!$A:$AU,MATCH($N$1,Database!$A$1:$AU$1,0),FALSE)=0,#N/A,VLOOKUP(A392,Database!$A:$AU,MATCH($N$1,Database!$A$1:$AU$1,0),FALSE))</f>
        <v>103.60313744</v>
      </c>
      <c r="O392" s="76">
        <f>(((Table134567891011121314151617343[[#This Row],[USA]]-VLOOKUP($U$1,A:N,14,))/VLOOKUP($U$1,A:N,14,))*100)+100</f>
        <v>119.51062165239944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106.691109074</v>
      </c>
      <c r="C393" s="76">
        <f>IF(VLOOKUP(A393,Database!$A:$AS,MATCH($C$1,Database!$A$1:$AS$1,0),FALSE)=0,#N/A,VLOOKUP(A393,Database!$A:$AS,MATCH($C$1,Database!$A$1:$AS$1,0),FALSE))</f>
        <v>99.419171507000001</v>
      </c>
      <c r="D393" s="76">
        <f>IF(VLOOKUP(A393,Database!$A:$AS,MATCH($D$1,Database!$A$1:$AS$1,0),FALSE)=0,#N/A,VLOOKUP(A393,Database!$A:$AS,MATCH($D$1,Database!$A$1:$AS$1,0),FALSE))</f>
        <v>95.607967330999998</v>
      </c>
      <c r="E393" s="76">
        <f>IF(VLOOKUP(A393,Database!$A:$AS,MATCH($E$1,Database!$A$1:$AS$1,0),FALSE)=0,#N/A,VLOOKUP(A393,Database!$A:$AS,MATCH($E$1,Database!$A$1:$AS$1,0),FALSE))</f>
        <v>106.45708871399999</v>
      </c>
      <c r="F393" s="76">
        <f>IF(VLOOKUP(A393,Database!$A:$AS,MATCH($F$1,Database!$A$1:$AS$1,0),FALSE)=0,#N/A,VLOOKUP(A393,Database!$A:$AS,MATCH($F$1,Database!$A$1:$AS$1,0),FALSE))</f>
        <v>105.891175735</v>
      </c>
      <c r="G393" s="76">
        <f>IF(VLOOKUP(A393,Database!$A:$AS,MATCH($G$1,Database!$A$1:$AS$1,0),FALSE)=0,#N/A,VLOOKUP(A393,Database!$A:$AS,MATCH($G$1,Database!$A$1:$AS$1,0),FALSE))</f>
        <v>108.878669968</v>
      </c>
      <c r="H393" s="76">
        <f>(((Table134567891011121314151617343[[#This Row],[ITA]]-VLOOKUP($U$1,A:B,2,))/VLOOKUP($U$1,A:B,2,))*100)+100</f>
        <v>87.746710526144682</v>
      </c>
      <c r="I393" s="76">
        <f>(((Table134567891011121314151617343[[#This Row],[FRA]]-VLOOKUP($U$1,A:C,3,))/VLOOKUP($U$1,A:C,3,))*100)+100</f>
        <v>97.051932839252132</v>
      </c>
      <c r="J393" s="76">
        <f>(((Table134567891011121314151617343[[#This Row],[DEU]]-VLOOKUP($U$1,A:D,4,))/VLOOKUP($U$1,A:D,4,))*100)+100</f>
        <v>127.12765957487123</v>
      </c>
      <c r="K393" s="76">
        <f>(((Table134567891011121314151617343[[#This Row],[ESP]]-VLOOKUP($U$1,A:E,5,))/VLOOKUP($U$1,A:E,5,))*100)+100</f>
        <v>89.997379299836268</v>
      </c>
      <c r="L393" s="76">
        <f>(((Table134567891011121314151617343[[#This Row],[EA19]]-VLOOKUP($U$1,A:F,6,))/VLOOKUP($U$1,A:F,6,))*100)+100</f>
        <v>118.32402234616023</v>
      </c>
      <c r="M393" s="76">
        <f>(((Table134567891011121314151617343[[#This Row],[GBR]]-VLOOKUP($U$1,A:G,7,))/VLOOKUP($U$1,A:G,7,))*100)+100</f>
        <v>113.37016574579651</v>
      </c>
      <c r="N393" s="76">
        <f>IF(VLOOKUP(A393,Database!$A:$AU,MATCH($N$1,Database!$A$1:$AU$1,0),FALSE)=0,#N/A,VLOOKUP(A393,Database!$A:$AU,MATCH($N$1,Database!$A$1:$AU$1,0),FALSE))</f>
        <v>103.491385857</v>
      </c>
      <c r="O393" s="76">
        <f>(((Table134567891011121314151617343[[#This Row],[USA]]-VLOOKUP($U$1,A:N,14,))/VLOOKUP($U$1,A:N,14,))*100)+100</f>
        <v>119.38171145252537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104.891259062</v>
      </c>
      <c r="C394" s="76">
        <f>IF(VLOOKUP(A394,Database!$A:$AS,MATCH($C$1,Database!$A$1:$AS$1,0),FALSE)=0,#N/A,VLOOKUP(A394,Database!$A:$AS,MATCH($C$1,Database!$A$1:$AS$1,0),FALSE))</f>
        <v>98.499179174000005</v>
      </c>
      <c r="D394" s="76">
        <f>IF(VLOOKUP(A394,Database!$A:$AS,MATCH($D$1,Database!$A$1:$AS$1,0),FALSE)=0,#N/A,VLOOKUP(A394,Database!$A:$AS,MATCH($D$1,Database!$A$1:$AS$1,0),FALSE))</f>
        <v>96.908075672999999</v>
      </c>
      <c r="E394" s="76">
        <f>IF(VLOOKUP(A394,Database!$A:$AS,MATCH($E$1,Database!$A$1:$AS$1,0),FALSE)=0,#N/A,VLOOKUP(A394,Database!$A:$AS,MATCH($E$1,Database!$A$1:$AS$1,0),FALSE))</f>
        <v>106.16408847</v>
      </c>
      <c r="F394" s="76">
        <f>IF(VLOOKUP(A394,Database!$A:$AS,MATCH($F$1,Database!$A$1:$AS$1,0),FALSE)=0,#N/A,VLOOKUP(A394,Database!$A:$AS,MATCH($F$1,Database!$A$1:$AS$1,0),FALSE))</f>
        <v>106.691109074</v>
      </c>
      <c r="G394" s="76">
        <f>IF(VLOOKUP(A394,Database!$A:$AS,MATCH($G$1,Database!$A$1:$AS$1,0),FALSE)=0,#N/A,VLOOKUP(A394,Database!$A:$AS,MATCH($G$1,Database!$A$1:$AS$1,0),FALSE))</f>
        <v>108.772550407</v>
      </c>
      <c r="H394" s="76">
        <f>(((Table134567891011121314151617343[[#This Row],[ITA]]-VLOOKUP($U$1,A:B,2,))/VLOOKUP($U$1,A:B,2,))*100)+100</f>
        <v>86.266447368659811</v>
      </c>
      <c r="I394" s="76">
        <f>(((Table134567891011121314151617343[[#This Row],[FRA]]-VLOOKUP($U$1,A:C,3,))/VLOOKUP($U$1,A:C,3,))*100)+100</f>
        <v>96.153846154747256</v>
      </c>
      <c r="J394" s="76">
        <f>(((Table134567891011121314151617343[[#This Row],[DEU]]-VLOOKUP($U$1,A:D,4,))/VLOOKUP($U$1,A:D,4,))*100)+100</f>
        <v>128.85638297864384</v>
      </c>
      <c r="K394" s="76">
        <f>(((Table134567891011121314151617343[[#This Row],[ESP]]-VLOOKUP($U$1,A:E,5,))/VLOOKUP($U$1,A:E,5,))*100)+100</f>
        <v>89.749680866479196</v>
      </c>
      <c r="L394" s="76">
        <f>(((Table134567891011121314151617343[[#This Row],[EA19]]-VLOOKUP($U$1,A:F,6,))/VLOOKUP($U$1,A:F,6,))*100)+100</f>
        <v>119.21787709488967</v>
      </c>
      <c r="M394" s="76">
        <f>(((Table134567891011121314151617343[[#This Row],[GBR]]-VLOOKUP($U$1,A:G,7,))/VLOOKUP($U$1,A:G,7,))*100)+100</f>
        <v>113.25966850861519</v>
      </c>
      <c r="N394" s="76">
        <f>IF(VLOOKUP(A394,Database!$A:$AU,MATCH($N$1,Database!$A$1:$AU$1,0),FALSE)=0,#N/A,VLOOKUP(A394,Database!$A:$AU,MATCH($N$1,Database!$A$1:$AU$1,0),FALSE))</f>
        <v>103.69396658799999</v>
      </c>
      <c r="O394" s="76">
        <f>(((Table134567891011121314151617343[[#This Row],[USA]]-VLOOKUP($U$1,A:N,14,))/VLOOKUP($U$1,A:N,14,))*100)+100</f>
        <v>119.6153969344021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>
        <f>IF(VLOOKUP(A395,Database!$A:$AS,MATCH($B$1,Database!$A$1:$AS$1,0),FALSE)=0,#N/A,VLOOKUP(A395,Database!$A:$AS,MATCH($B$1,Database!$A$1:$AS$1,0),FALSE))</f>
        <v>103.791350721</v>
      </c>
      <c r="C395" s="76">
        <f>IF(VLOOKUP(A395,Database!$A:$AS,MATCH($C$1,Database!$A$1:$AS$1,0),FALSE)=0,#N/A,VLOOKUP(A395,Database!$A:$AS,MATCH($C$1,Database!$A$1:$AS$1,0),FALSE))</f>
        <v>96.109199090000004</v>
      </c>
      <c r="D395" s="76">
        <f>IF(VLOOKUP(A395,Database!$A:$AS,MATCH($D$1,Database!$A$1:$AS$1,0),FALSE)=0,#N/A,VLOOKUP(A395,Database!$A:$AS,MATCH($D$1,Database!$A$1:$AS$1,0),FALSE))</f>
        <v>96.408034002999997</v>
      </c>
      <c r="E395" s="76">
        <f>IF(VLOOKUP(A395,Database!$A:$AS,MATCH($E$1,Database!$A$1:$AS$1,0),FALSE)=0,#N/A,VLOOKUP(A395,Database!$A:$AS,MATCH($E$1,Database!$A$1:$AS$1,0),FALSE))</f>
        <v>105.810088175</v>
      </c>
      <c r="F395" s="76">
        <f>IF(VLOOKUP(A395,Database!$A:$AS,MATCH($F$1,Database!$A$1:$AS$1,0),FALSE)=0,#N/A,VLOOKUP(A395,Database!$A:$AS,MATCH($F$1,Database!$A$1:$AS$1,0),FALSE))</f>
        <v>104.59128406000001</v>
      </c>
      <c r="G395" s="76">
        <f>IF(VLOOKUP(A395,Database!$A:$AS,MATCH($G$1,Database!$A$1:$AS$1,0),FALSE)=0,#N/A,VLOOKUP(A395,Database!$A:$AS,MATCH($G$1,Database!$A$1:$AS$1,0),FALSE))</f>
        <v>108.98478953</v>
      </c>
      <c r="H395" s="76">
        <f>(((Table134567891011121314151617343[[#This Row],[ITA]]-VLOOKUP($U$1,A:B,2,))/VLOOKUP($U$1,A:B,2,))*100)+100</f>
        <v>85.361842105478246</v>
      </c>
      <c r="I395" s="76">
        <f>(((Table134567891011121314151617343[[#This Row],[FRA]]-VLOOKUP($U$1,A:C,3,))/VLOOKUP($U$1,A:C,3,))*100)+100</f>
        <v>93.820773135896104</v>
      </c>
      <c r="J395" s="76">
        <f>(((Table134567891011121314151617343[[#This Row],[DEU]]-VLOOKUP($U$1,A:D,4,))/VLOOKUP($U$1,A:D,4,))*100)+100</f>
        <v>128.19148936180821</v>
      </c>
      <c r="K395" s="76">
        <f>(((Table134567891011121314151617343[[#This Row],[ESP]]-VLOOKUP($U$1,A:E,5,))/VLOOKUP($U$1,A:E,5,))*100)+100</f>
        <v>89.450413817133537</v>
      </c>
      <c r="L395" s="76">
        <f>(((Table134567891011121314151617343[[#This Row],[EA19]]-VLOOKUP($U$1,A:F,6,))/VLOOKUP($U$1,A:F,6,))*100)+100</f>
        <v>116.87150838045261</v>
      </c>
      <c r="M395" s="76">
        <f>(((Table134567891011121314151617343[[#This Row],[GBR]]-VLOOKUP($U$1,A:G,7,))/VLOOKUP($U$1,A:G,7,))*100)+100</f>
        <v>113.48066298401909</v>
      </c>
      <c r="N395" s="76">
        <f>IF(VLOOKUP(A395,Database!$A:$AU,MATCH($N$1,Database!$A$1:$AU$1,0),FALSE)=0,#N/A,VLOOKUP(A395,Database!$A:$AU,MATCH($N$1,Database!$A$1:$AU$1,0),FALSE))</f>
        <v>103.71250922</v>
      </c>
      <c r="O395" s="76">
        <f>(((Table134567891011121314151617343[[#This Row],[USA]]-VLOOKUP($U$1,A:N,14,))/VLOOKUP($U$1,A:N,14,))*100)+100</f>
        <v>119.63678664838326</v>
      </c>
      <c r="P395" s="76">
        <f>IF(VLOOKUP(A395,Database!$A:$AS,MATCH($P$1,Database!$A$1:$AS$1,0),FALSE)=0,#N/A,VLOOKUP(A395,Database!$A:$AS,MATCH($P$1,Database!$A$1:$AS$1,0),FALSE))</f>
        <v>95.292058995000005</v>
      </c>
      <c r="Q395" s="76">
        <f>(((Table134567891011121314151617343[[#This Row],[JPN]]-VLOOKUP($U$1,A:Q,16,))/VLOOKUP($U$1,A:Q,16,))*100)+100</f>
        <v>95.671272012818918</v>
      </c>
    </row>
    <row r="396" spans="1:17" s="80" customFormat="1" x14ac:dyDescent="0.35">
      <c r="A396" s="21">
        <v>44866</v>
      </c>
      <c r="B396" s="76">
        <f>IF(VLOOKUP(A396,Database!$A:$AS,MATCH($B$1,Database!$A$1:$AS$1,0),FALSE)=0,#N/A,VLOOKUP(A396,Database!$A:$AS,MATCH($B$1,Database!$A$1:$AS$1,0),FALSE))</f>
        <v>103.691359053</v>
      </c>
      <c r="C396" s="76">
        <f>IF(VLOOKUP(A396,Database!$A:$AS,MATCH($C$1,Database!$A$1:$AS$1,0),FALSE)=0,#N/A,VLOOKUP(A396,Database!$A:$AS,MATCH($C$1,Database!$A$1:$AS$1,0),FALSE))</f>
        <v>97.929183922999997</v>
      </c>
      <c r="D396" s="76">
        <f>IF(VLOOKUP(A396,Database!$A:$AS,MATCH($D$1,Database!$A$1:$AS$1,0),FALSE)=0,#N/A,VLOOKUP(A396,Database!$A:$AS,MATCH($D$1,Database!$A$1:$AS$1,0),FALSE))</f>
        <v>97.108092341000003</v>
      </c>
      <c r="E396" s="76">
        <f>IF(VLOOKUP(A396,Database!$A:$AS,MATCH($E$1,Database!$A$1:$AS$1,0),FALSE)=0,#N/A,VLOOKUP(A396,Database!$A:$AS,MATCH($E$1,Database!$A$1:$AS$1,0),FALSE))</f>
        <v>105.18408765300001</v>
      </c>
      <c r="F396" s="76">
        <f>IF(VLOOKUP(A396,Database!$A:$AS,MATCH($F$1,Database!$A$1:$AS$1,0),FALSE)=0,#N/A,VLOOKUP(A396,Database!$A:$AS,MATCH($F$1,Database!$A$1:$AS$1,0),FALSE))</f>
        <v>106.09115907</v>
      </c>
      <c r="G396" s="76">
        <f>IF(VLOOKUP(A396,Database!$A:$AS,MATCH($G$1,Database!$A$1:$AS$1,0),FALSE)=0,#N/A,VLOOKUP(A396,Database!$A:$AS,MATCH($G$1,Database!$A$1:$AS$1,0),FALSE))</f>
        <v>109.090909091</v>
      </c>
      <c r="H396" s="76">
        <f>(((Table134567891011121314151617343[[#This Row],[ITA]]-VLOOKUP($U$1,A:B,2,))/VLOOKUP($U$1,A:B,2,))*100)+100</f>
        <v>85.279605262847454</v>
      </c>
      <c r="I396" s="76">
        <f>(((Table134567891011121314151617343[[#This Row],[FRA]]-VLOOKUP($U$1,A:C,3,))/VLOOKUP($U$1,A:C,3,))*100)+100</f>
        <v>95.597422881647958</v>
      </c>
      <c r="J396" s="76">
        <f>(((Table134567891011121314151617343[[#This Row],[DEU]]-VLOOKUP($U$1,A:D,4,))/VLOOKUP($U$1,A:D,4,))*100)+100</f>
        <v>129.12234042537807</v>
      </c>
      <c r="K396" s="76">
        <f>(((Table134567891011121314151617343[[#This Row],[ESP]]-VLOOKUP($U$1,A:E,5,))/VLOOKUP($U$1,A:E,5,))*100)+100</f>
        <v>88.921201464054036</v>
      </c>
      <c r="L396" s="76">
        <f>(((Table134567891011121314151617343[[#This Row],[EA19]]-VLOOKUP($U$1,A:F,6,))/VLOOKUP($U$1,A:F,6,))*100)+100</f>
        <v>118.54748603362194</v>
      </c>
      <c r="M396" s="76">
        <f>(((Table134567891011121314151617343[[#This Row],[GBR]]-VLOOKUP($U$1,A:G,7,))/VLOOKUP($U$1,A:G,7,))*100)+100</f>
        <v>113.59116022120043</v>
      </c>
      <c r="N396" s="76">
        <f>IF(VLOOKUP(A396,Database!$A:$AU,MATCH($N$1,Database!$A$1:$AU$1,0),FALSE)=0,#N/A,VLOOKUP(A396,Database!$A:$AU,MATCH($N$1,Database!$A$1:$AU$1,0),FALSE))</f>
        <v>103.109526632</v>
      </c>
      <c r="O396" s="76">
        <f>(((Table134567891011121314151617343[[#This Row],[USA]]-VLOOKUP($U$1,A:N,14,))/VLOOKUP($U$1,A:N,14,))*100)+100</f>
        <v>118.94122060937998</v>
      </c>
      <c r="P396" s="76">
        <f>IF(VLOOKUP(A396,Database!$A:$AS,MATCH($P$1,Database!$A$1:$AS$1,0),FALSE)=0,#N/A,VLOOKUP(A396,Database!$A:$AS,MATCH($P$1,Database!$A$1:$AS$1,0),FALSE))</f>
        <v>95.992000666999999</v>
      </c>
      <c r="Q396" s="76">
        <f>(((Table134567891011121314151617343[[#This Row],[JPN]]-VLOOKUP($U$1,A:Q,16,))/VLOOKUP($U$1,A:Q,16,))*100)+100</f>
        <v>96.373999089988402</v>
      </c>
    </row>
    <row r="397" spans="1:17" s="80" customFormat="1" x14ac:dyDescent="0.35">
      <c r="A397" s="21">
        <v>44896</v>
      </c>
      <c r="B397" s="76">
        <f>IF(VLOOKUP(A397,Database!$A:$AS,MATCH($B$1,Database!$A$1:$AS$1,0),FALSE)=0,#N/A,VLOOKUP(A397,Database!$A:$AS,MATCH($B$1,Database!$A$1:$AS$1,0),FALSE))</f>
        <v>105.391217399</v>
      </c>
      <c r="C397" s="76">
        <f>IF(VLOOKUP(A397,Database!$A:$AS,MATCH($C$1,Database!$A$1:$AS$1,0),FALSE)=0,#N/A,VLOOKUP(A397,Database!$A:$AS,MATCH($C$1,Database!$A$1:$AS$1,0),FALSE))</f>
        <v>99.419171507000001</v>
      </c>
      <c r="D397" s="76">
        <f>IF(VLOOKUP(A397,Database!$A:$AS,MATCH($D$1,Database!$A$1:$AS$1,0),FALSE)=0,#N/A,VLOOKUP(A397,Database!$A:$AS,MATCH($D$1,Database!$A$1:$AS$1,0),FALSE))</f>
        <v>95.107925660000006</v>
      </c>
      <c r="E397" s="76">
        <f>IF(VLOOKUP(A397,Database!$A:$AS,MATCH($E$1,Database!$A$1:$AS$1,0),FALSE)=0,#N/A,VLOOKUP(A397,Database!$A:$AS,MATCH($E$1,Database!$A$1:$AS$1,0),FALSE))</f>
        <v>105.98708832299999</v>
      </c>
      <c r="F397" s="76">
        <f>IF(VLOOKUP(A397,Database!$A:$AS,MATCH($F$1,Database!$A$1:$AS$1,0),FALSE)=0,#N/A,VLOOKUP(A397,Database!$A:$AS,MATCH($F$1,Database!$A$1:$AS$1,0),FALSE))</f>
        <v>104.891259062</v>
      </c>
      <c r="G397" s="76">
        <f>IF(VLOOKUP(A397,Database!$A:$AS,MATCH($G$1,Database!$A$1:$AS$1,0),FALSE)=0,#N/A,VLOOKUP(A397,Database!$A:$AS,MATCH($G$1,Database!$A$1:$AS$1,0),FALSE))</f>
        <v>109.409267775</v>
      </c>
      <c r="H397" s="76">
        <f>(((Table134567891011121314151617343[[#This Row],[ITA]]-VLOOKUP($U$1,A:B,2,))/VLOOKUP($U$1,A:B,2,))*100)+100</f>
        <v>86.677631579346411</v>
      </c>
      <c r="I397" s="76">
        <f>(((Table134567891011121314151617343[[#This Row],[FRA]]-VLOOKUP($U$1,A:C,3,))/VLOOKUP($U$1,A:C,3,))*100)+100</f>
        <v>97.051932839252132</v>
      </c>
      <c r="J397" s="76">
        <f>(((Table134567891011121314151617343[[#This Row],[DEU]]-VLOOKUP($U$1,A:D,4,))/VLOOKUP($U$1,A:D,4,))*100)+100</f>
        <v>126.46276595670594</v>
      </c>
      <c r="K397" s="76">
        <f>(((Table134567891011121314151617343[[#This Row],[ESP]]-VLOOKUP($U$1,A:E,5,))/VLOOKUP($U$1,A:E,5,))*100)+100</f>
        <v>89.600047342229061</v>
      </c>
      <c r="L397" s="76">
        <f>(((Table134567891011121314151617343[[#This Row],[EA19]]-VLOOKUP($U$1,A:F,6,))/VLOOKUP($U$1,A:F,6,))*100)+100</f>
        <v>117.20670391108646</v>
      </c>
      <c r="M397" s="76">
        <f>(((Table134567891011121314151617343[[#This Row],[GBR]]-VLOOKUP($U$1,A:G,7,))/VLOOKUP($U$1,A:G,7,))*100)+100</f>
        <v>113.92265193378564</v>
      </c>
      <c r="N397" s="76">
        <f>IF(VLOOKUP(A397,Database!$A:$AU,MATCH($N$1,Database!$A$1:$AU$1,0),FALSE)=0,#N/A,VLOOKUP(A397,Database!$A:$AU,MATCH($N$1,Database!$A$1:$AU$1,0),FALSE))</f>
        <v>102.059438555</v>
      </c>
      <c r="O397" s="76">
        <f>(((Table134567891011121314151617343[[#This Row],[USA]]-VLOOKUP($U$1,A:N,14,))/VLOOKUP($U$1,A:N,14,))*100)+100</f>
        <v>117.72989938906731</v>
      </c>
      <c r="P397" s="76">
        <f>IF(VLOOKUP(A397,Database!$A:$AS,MATCH($P$1,Database!$A$1:$AS$1,0),FALSE)=0,#N/A,VLOOKUP(A397,Database!$A:$AS,MATCH($P$1,Database!$A$1:$AS$1,0),FALSE))</f>
        <v>95.992000666999999</v>
      </c>
      <c r="Q397" s="76">
        <f>(((Table134567891011121314151617343[[#This Row],[JPN]]-VLOOKUP($U$1,A:Q,16,))/VLOOKUP($U$1,A:Q,16,))*100)+100</f>
        <v>96.373999089988402</v>
      </c>
    </row>
    <row r="398" spans="1:17" s="80" customFormat="1" x14ac:dyDescent="0.35">
      <c r="A398" s="21">
        <v>44927</v>
      </c>
      <c r="B398" s="76" t="e">
        <f>IF(VLOOKUP(A398,Database!$A:$AS,MATCH($B$1,Database!$A$1:$AS$1,0),FALSE)=0,#N/A,VLOOKUP(A398,Database!$A:$AS,MATCH($B$1,Database!$A$1:$AS$1,0),FALSE))</f>
        <v>#N/A</v>
      </c>
      <c r="C398" s="76">
        <f>IF(VLOOKUP(A398,Database!$A:$AS,MATCH($C$1,Database!$A$1:$AS$1,0),FALSE)=0,#N/A,VLOOKUP(A398,Database!$A:$AS,MATCH($C$1,Database!$A$1:$AS$1,0),FALSE))</f>
        <v>97.48918759</v>
      </c>
      <c r="D398" s="76" t="e">
        <f>IF(VLOOKUP(A398,Database!$A:$AS,MATCH($D$1,Database!$A$1:$AS$1,0),FALSE)=0,#N/A,VLOOKUP(A398,Database!$A:$AS,MATCH($D$1,Database!$A$1:$AS$1,0),FALSE))</f>
        <v>#N/A</v>
      </c>
      <c r="E398" s="76" t="e">
        <f>IF(VLOOKUP(A398,Database!$A:$AS,MATCH($E$1,Database!$A$1:$AS$1,0),FALSE)=0,#N/A,VLOOKUP(A398,Database!$A:$AS,MATCH($E$1,Database!$A$1:$AS$1,0),FALSE))</f>
        <v>#N/A</v>
      </c>
      <c r="F398" s="76" t="e">
        <f>IF(VLOOKUP(A398,Database!$A:$AS,MATCH($F$1,Database!$A$1:$AS$1,0),FALSE)=0,#N/A,VLOOKUP(A398,Database!$A:$AS,MATCH($F$1,Database!$A$1:$AS$1,0),FALSE))</f>
        <v>#N/A</v>
      </c>
      <c r="G398" s="76" t="e">
        <f>IF(VLOOKUP(A398,Database!$A:$AS,MATCH($G$1,Database!$A$1:$AS$1,0),FALSE)=0,#N/A,VLOOKUP(A398,Database!$A:$AS,MATCH($G$1,Database!$A$1:$AS$1,0),FALSE))</f>
        <v>#N/A</v>
      </c>
      <c r="H398" s="76" t="e">
        <f>(((Table134567891011121314151617343[[#This Row],[ITA]]-VLOOKUP($U$1,A:B,2,))/VLOOKUP($U$1,A:B,2,))*100)+100</f>
        <v>#N/A</v>
      </c>
      <c r="I398" s="76">
        <f>(((Table134567891011121314151617343[[#This Row],[FRA]]-VLOOKUP($U$1,A:C,3,))/VLOOKUP($U$1,A:C,3,))*100)+100</f>
        <v>95.167903163141503</v>
      </c>
      <c r="J398" s="76" t="e">
        <f>(((Table134567891011121314151617343[[#This Row],[DEU]]-VLOOKUP($U$1,A:D,4,))/VLOOKUP($U$1,A:D,4,))*100)+100</f>
        <v>#N/A</v>
      </c>
      <c r="K398" s="76" t="e">
        <f>(((Table134567891011121314151617343[[#This Row],[ESP]]-VLOOKUP($U$1,A:E,5,))/VLOOKUP($U$1,A:E,5,))*100)+100</f>
        <v>#N/A</v>
      </c>
      <c r="L398" s="76" t="e">
        <f>(((Table134567891011121314151617343[[#This Row],[EA19]]-VLOOKUP($U$1,A:F,6,))/VLOOKUP($U$1,A:F,6,))*100)+100</f>
        <v>#N/A</v>
      </c>
      <c r="M398" s="76" t="e">
        <f>(((Table134567891011121314151617343[[#This Row],[GBR]]-VLOOKUP($U$1,A:G,7,))/VLOOKUP($U$1,A:G,7,))*100)+100</f>
        <v>#N/A</v>
      </c>
      <c r="N398" s="76">
        <f>IF(VLOOKUP(A398,Database!$A:$AU,MATCH($N$1,Database!$A$1:$AU$1,0),FALSE)=0,#N/A,VLOOKUP(A398,Database!$A:$AU,MATCH($N$1,Database!$A$1:$AU$1,0),FALSE))</f>
        <v>102.08611218</v>
      </c>
      <c r="O398" s="76">
        <f>(((Table134567891011121314151617343[[#This Row],[USA]]-VLOOKUP($U$1,A:N,14,))/VLOOKUP($U$1,A:N,14,))*100)+100</f>
        <v>117.76066854900051</v>
      </c>
      <c r="P398" s="76" t="e">
        <f>IF(VLOOKUP(A398,Database!$A:$AS,MATCH($P$1,Database!$A$1:$AS$1,0),FALSE)=0,#N/A,VLOOKUP(A398,Database!$A:$AS,MATCH($P$1,Database!$A$1:$AS$1,0),FALSE))</f>
        <v>#N/A</v>
      </c>
      <c r="Q398" s="76" t="e">
        <f>(((Table134567891011121314151617343[[#This Row],[JPN]]-VLOOKUP($U$1,A:Q,16,))/VLOOKUP($U$1,A:Q,16,))*100)+100</f>
        <v>#N/A</v>
      </c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 x14ac:dyDescent="0.35">
      <c r="A873" s="16"/>
      <c r="B873" s="80"/>
      <c r="C873" s="35"/>
      <c r="D873" s="36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</row>
    <row r="874" spans="1:17" x14ac:dyDescent="0.35">
      <c r="A874" s="16"/>
      <c r="B874" s="80"/>
      <c r="C874" s="35"/>
      <c r="D874" s="36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</row>
    <row r="875" spans="1:17" x14ac:dyDescent="0.35">
      <c r="A875" s="16"/>
      <c r="B875" s="80"/>
      <c r="C875" s="35"/>
      <c r="D875" s="36"/>
      <c r="E875" s="80"/>
      <c r="F875" s="80"/>
      <c r="G875" s="80"/>
      <c r="H875" s="80"/>
      <c r="I875" s="80"/>
      <c r="J875" s="80"/>
      <c r="K875" s="80"/>
      <c r="L875" s="80"/>
      <c r="M875" s="80"/>
      <c r="N875" s="80"/>
      <c r="O875" s="80"/>
      <c r="P875" s="80"/>
      <c r="Q875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75" activePane="bottomLeft" state="frozen"/>
      <selection activeCell="P16" sqref="P16"/>
      <selection pane="bottomLeft" activeCell="A383" sqref="A383:D390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103.60313744</v>
      </c>
      <c r="C384" s="22">
        <f>(Table13456789101112131415161734[[#This Row],[USA]]-B383)/B383</f>
        <v>5.1565037407687213E-3</v>
      </c>
      <c r="D384" s="23">
        <f>(Table13456789101112131415161734[[#This Row],[USA]]-B372)/B372</f>
        <v>3.578778734706152E-2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103.491385857</v>
      </c>
      <c r="C385" s="22">
        <f>(Table13456789101112131415161734[[#This Row],[USA]]-B384)/B384</f>
        <v>-1.0786505675537022E-3</v>
      </c>
      <c r="D385" s="23">
        <f>(Table13456789101112131415161734[[#This Row],[USA]]-B373)/B373</f>
        <v>3.5033767366503786E-2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103.69396658799999</v>
      </c>
      <c r="C386" s="22">
        <f>(Table13456789101112131415161734[[#This Row],[USA]]-B385)/B385</f>
        <v>1.9574646655125005E-3</v>
      </c>
      <c r="D386" s="23">
        <f>(Table13456789101112131415161734[[#This Row],[USA]]-B374)/B374</f>
        <v>4.7313064219067454E-2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103.71250922</v>
      </c>
      <c r="C387" s="22">
        <f>(Table13456789101112131415161734[[#This Row],[USA]]-B386)/B386</f>
        <v>1.7882074155462017E-4</v>
      </c>
      <c r="D387" s="23">
        <f>(Table13456789101112131415161734[[#This Row],[USA]]-B375)/B375</f>
        <v>3.1891215683394772E-2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103.109526632</v>
      </c>
      <c r="C388" s="22">
        <f>(Table13456789101112131415161734[[#This Row],[USA]]-B387)/B387</f>
        <v>-5.8139812886112644E-3</v>
      </c>
      <c r="D388" s="23">
        <f>(Table13456789101112131415161734[[#This Row],[USA]]-B376)/B376</f>
        <v>1.9846804170290451E-2</v>
      </c>
    </row>
    <row r="389" spans="1:4" s="80" customFormat="1" x14ac:dyDescent="0.35">
      <c r="A389" s="21">
        <v>44896</v>
      </c>
      <c r="B389" s="76">
        <f>VLOOKUP(A389,Database!$A:$AU,MATCH($B$4,Database!$A$1:$AU$1,0),FALSE)</f>
        <v>102.059438555</v>
      </c>
      <c r="C389" s="22">
        <f>(Table13456789101112131415161734[[#This Row],[USA]]-B388)/B388</f>
        <v>-1.0184200347925016E-2</v>
      </c>
      <c r="D389" s="23">
        <f>(Table13456789101112131415161734[[#This Row],[USA]]-B377)/B377</f>
        <v>1.1467324175579051E-2</v>
      </c>
    </row>
    <row r="390" spans="1:4" s="80" customFormat="1" x14ac:dyDescent="0.35">
      <c r="A390" s="21">
        <v>44927</v>
      </c>
      <c r="B390" s="76">
        <f>VLOOKUP(A390,Database!$A:$AU,MATCH($B$4,Database!$A$1:$AU$1,0),FALSE)</f>
        <v>102.08611218</v>
      </c>
      <c r="C390" s="22">
        <f>(Table13456789101112131415161734[[#This Row],[USA]]-B389)/B389</f>
        <v>2.6135382849109396E-4</v>
      </c>
      <c r="D390" s="23">
        <f>(Table13456789101112131415161734[[#This Row],[USA]]-B378)/B378</f>
        <v>7.895561252345782E-3</v>
      </c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9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9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9"/>
  <sheetViews>
    <sheetView zoomScale="90" zoomScaleNormal="90" workbookViewId="0">
      <pane ySplit="7" topLeftCell="A368" activePane="bottomLeft" state="frozen"/>
      <selection activeCell="X1249" sqref="X1249"/>
      <selection pane="bottomLeft" activeCell="A379" sqref="A379:C389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9.6328125" style="79" customWidth="1"/>
    <col min="4" max="4" width="10.6328125" style="80" bestFit="1" customWidth="1"/>
    <col min="5" max="65" width="9.1796875" style="80" customWidth="1"/>
    <col min="66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548</v>
      </c>
      <c r="B7" s="44" t="s">
        <v>581</v>
      </c>
      <c r="C7" s="46" t="s">
        <v>549</v>
      </c>
    </row>
    <row r="8" spans="1:3" x14ac:dyDescent="0.35">
      <c r="A8" s="74">
        <v>32963</v>
      </c>
      <c r="B8" s="67">
        <f>VLOOKUP(A8,'China Production data'!$A$1:$C$488,3,FALSE)</f>
        <v>0.05</v>
      </c>
    </row>
    <row r="9" spans="1:3" x14ac:dyDescent="0.35">
      <c r="A9" s="73">
        <v>32993</v>
      </c>
      <c r="B9" s="67">
        <f>VLOOKUP(A9,'China Production data'!$A$1:$C$488,3,FALSE)</f>
        <v>8.0000000000000002E-3</v>
      </c>
    </row>
    <row r="10" spans="1:3" x14ac:dyDescent="0.35">
      <c r="A10" s="74">
        <v>33024</v>
      </c>
      <c r="B10" s="67">
        <f>VLOOKUP(A10,'China Production data'!$A$1:$C$488,3,FALSE)</f>
        <v>1.7000000000000001E-2</v>
      </c>
    </row>
    <row r="11" spans="1:3" x14ac:dyDescent="0.35">
      <c r="A11" s="73">
        <v>33054</v>
      </c>
      <c r="B11" s="67">
        <f>VLOOKUP(A11,'China Production data'!$A$1:$C$488,3,FALSE)</f>
        <v>3.3000000000000002E-2</v>
      </c>
    </row>
    <row r="12" spans="1:3" x14ac:dyDescent="0.35">
      <c r="A12" s="74">
        <v>33085</v>
      </c>
      <c r="B12" s="67">
        <f>VLOOKUP(A12,'China Production data'!$A$1:$C$488,3,FALSE)</f>
        <v>0.05</v>
      </c>
    </row>
    <row r="13" spans="1:3" x14ac:dyDescent="0.35">
      <c r="A13" s="73">
        <v>33116</v>
      </c>
      <c r="B13" s="67">
        <f>VLOOKUP(A13,'China Production data'!$A$1:$C$488,3,FALSE)</f>
        <v>2.5000000000000001E-2</v>
      </c>
    </row>
    <row r="14" spans="1:3" x14ac:dyDescent="0.35">
      <c r="A14" s="74">
        <v>33146</v>
      </c>
      <c r="B14" s="67">
        <f>VLOOKUP(A14,'China Production data'!$A$1:$C$488,3,FALSE)</f>
        <v>4.2000000000000003E-2</v>
      </c>
    </row>
    <row r="15" spans="1:3" x14ac:dyDescent="0.35">
      <c r="A15" s="73">
        <v>33177</v>
      </c>
      <c r="B15" s="67">
        <f>VLOOKUP(A15,'China Production data'!$A$1:$C$488,3,FALSE)</f>
        <v>6.7000000000000004E-2</v>
      </c>
    </row>
    <row r="16" spans="1:3" x14ac:dyDescent="0.35">
      <c r="A16" s="74">
        <v>33207</v>
      </c>
      <c r="B16" s="67">
        <f>VLOOKUP(A16,'China Production data'!$A$1:$C$488,3,FALSE)</f>
        <v>0.109</v>
      </c>
    </row>
    <row r="17" spans="1:2" x14ac:dyDescent="0.35">
      <c r="A17" s="73">
        <v>33238</v>
      </c>
      <c r="B17" s="67">
        <f>VLOOKUP(A17,'China Production data'!$A$1:$C$488,3,FALSE)</f>
        <v>0.126</v>
      </c>
    </row>
    <row r="18" spans="1:2" x14ac:dyDescent="0.35">
      <c r="A18" s="74">
        <v>33269</v>
      </c>
      <c r="B18" s="67">
        <f>VLOOKUP(A18,'China Production data'!$A$1:$C$488,3,FALSE)</f>
        <v>0.126</v>
      </c>
    </row>
    <row r="19" spans="1:2" x14ac:dyDescent="0.35">
      <c r="A19" s="73">
        <v>33297</v>
      </c>
      <c r="B19" s="67">
        <f>VLOOKUP(A19,'China Production data'!$A$1:$C$488,3,FALSE)</f>
        <v>0.23499999999999999</v>
      </c>
    </row>
    <row r="20" spans="1:2" x14ac:dyDescent="0.35">
      <c r="A20" s="74">
        <v>33328</v>
      </c>
      <c r="B20" s="67">
        <f>VLOOKUP(A20,'China Production data'!$A$1:$C$488,3,FALSE)</f>
        <v>9.1999999999999998E-2</v>
      </c>
    </row>
    <row r="21" spans="1:2" x14ac:dyDescent="0.35">
      <c r="A21" s="73">
        <v>33358</v>
      </c>
      <c r="B21" s="67">
        <f>VLOOKUP(A21,'China Production data'!$A$1:$C$488,3,FALSE)</f>
        <v>0.109</v>
      </c>
    </row>
    <row r="22" spans="1:2" x14ac:dyDescent="0.35">
      <c r="A22" s="74">
        <v>33389</v>
      </c>
      <c r="B22" s="67">
        <f>VLOOKUP(A22,'China Production data'!$A$1:$C$488,3,FALSE)</f>
        <v>0.109</v>
      </c>
    </row>
    <row r="23" spans="1:2" x14ac:dyDescent="0.35">
      <c r="A23" s="73">
        <v>33419</v>
      </c>
      <c r="B23" s="67">
        <f>VLOOKUP(A23,'China Production data'!$A$1:$C$488,3,FALSE)</f>
        <v>0.109</v>
      </c>
    </row>
    <row r="24" spans="1:2" x14ac:dyDescent="0.35">
      <c r="A24" s="74">
        <v>33450</v>
      </c>
      <c r="B24" s="67">
        <f>VLOOKUP(A24,'China Production data'!$A$1:$C$488,3,FALSE)</f>
        <v>9.1999999999999998E-2</v>
      </c>
    </row>
    <row r="25" spans="1:2" x14ac:dyDescent="0.35">
      <c r="A25" s="73">
        <v>33481</v>
      </c>
      <c r="B25" s="67">
        <f>VLOOKUP(A25,'China Production data'!$A$1:$C$488,3,FALSE)</f>
        <v>0.109</v>
      </c>
    </row>
    <row r="26" spans="1:2" x14ac:dyDescent="0.35">
      <c r="A26" s="74">
        <v>33511</v>
      </c>
      <c r="B26" s="67">
        <f>VLOOKUP(A26,'China Production data'!$A$1:$C$488,3,FALSE)</f>
        <v>0.11799999999999999</v>
      </c>
    </row>
    <row r="27" spans="1:2" x14ac:dyDescent="0.35">
      <c r="A27" s="73">
        <v>33542</v>
      </c>
      <c r="B27" s="67">
        <f>VLOOKUP(A27,'China Production data'!$A$1:$C$488,3,FALSE)</f>
        <v>0.126</v>
      </c>
    </row>
    <row r="28" spans="1:2" x14ac:dyDescent="0.35">
      <c r="A28" s="74">
        <v>33572</v>
      </c>
      <c r="B28" s="67">
        <f>VLOOKUP(A28,'China Production data'!$A$1:$C$488,3,FALSE)</f>
        <v>0.11799999999999999</v>
      </c>
    </row>
    <row r="29" spans="1:2" x14ac:dyDescent="0.35">
      <c r="A29" s="73">
        <v>33603</v>
      </c>
      <c r="B29" s="67">
        <f>VLOOKUP(A29,'China Production data'!$A$1:$C$488,3,FALSE)</f>
        <v>7.5999999999999998E-2</v>
      </c>
    </row>
    <row r="30" spans="1:2" x14ac:dyDescent="0.35">
      <c r="A30" s="74">
        <v>33634</v>
      </c>
      <c r="B30" s="67">
        <f>VLOOKUP(A30,'China Production data'!$A$1:$C$488,3,FALSE)</f>
        <v>0.05</v>
      </c>
    </row>
    <row r="31" spans="1:2" x14ac:dyDescent="0.35">
      <c r="A31" s="73">
        <v>33663</v>
      </c>
      <c r="B31" s="67">
        <f>VLOOKUP(A31,'China Production data'!$A$1:$C$488,3,FALSE)</f>
        <v>0.109</v>
      </c>
    </row>
    <row r="32" spans="1:2" x14ac:dyDescent="0.35">
      <c r="A32" s="74">
        <v>33694</v>
      </c>
      <c r="B32" s="67">
        <f>VLOOKUP(A32,'China Production data'!$A$1:$C$488,3,FALSE)</f>
        <v>0.185</v>
      </c>
    </row>
    <row r="33" spans="1:2" x14ac:dyDescent="0.35">
      <c r="A33" s="73">
        <v>33724</v>
      </c>
      <c r="B33" s="67">
        <f>VLOOKUP(A33,'China Production data'!$A$1:$C$488,3,FALSE)</f>
        <v>0.16800000000000001</v>
      </c>
    </row>
    <row r="34" spans="1:2" x14ac:dyDescent="0.35">
      <c r="A34" s="74">
        <v>33755</v>
      </c>
      <c r="B34" s="67">
        <f>VLOOKUP(A34,'China Production data'!$A$1:$C$488,3,FALSE)</f>
        <v>0.151</v>
      </c>
    </row>
    <row r="35" spans="1:2" x14ac:dyDescent="0.35">
      <c r="A35" s="73">
        <v>33785</v>
      </c>
      <c r="B35" s="67">
        <f>VLOOKUP(A35,'China Production data'!$A$1:$C$488,3,FALSE)</f>
        <v>0.14299999999999999</v>
      </c>
    </row>
    <row r="36" spans="1:2" x14ac:dyDescent="0.35">
      <c r="A36" s="74">
        <v>33816</v>
      </c>
      <c r="B36" s="67">
        <f>VLOOKUP(A36,'China Production data'!$A$1:$C$488,3,FALSE)</f>
        <v>0.16800000000000001</v>
      </c>
    </row>
    <row r="37" spans="1:2" x14ac:dyDescent="0.35">
      <c r="A37" s="73">
        <v>33847</v>
      </c>
      <c r="B37" s="67">
        <f>VLOOKUP(A37,'China Production data'!$A$1:$C$488,3,FALSE)</f>
        <v>0.193</v>
      </c>
    </row>
    <row r="38" spans="1:2" x14ac:dyDescent="0.35">
      <c r="A38" s="74">
        <v>33877</v>
      </c>
      <c r="B38" s="67">
        <f>VLOOKUP(A38,'China Production data'!$A$1:$C$488,3,FALSE)</f>
        <v>0.17599999999999999</v>
      </c>
    </row>
    <row r="39" spans="1:2" x14ac:dyDescent="0.35">
      <c r="A39" s="73">
        <v>33908</v>
      </c>
      <c r="B39" s="67">
        <f>VLOOKUP(A39,'China Production data'!$A$1:$C$488,3,FALSE)</f>
        <v>0.17599999999999999</v>
      </c>
    </row>
    <row r="40" spans="1:2" x14ac:dyDescent="0.35">
      <c r="A40" s="74">
        <v>33938</v>
      </c>
      <c r="B40" s="67">
        <f>VLOOKUP(A40,'China Production data'!$A$1:$C$488,3,FALSE)</f>
        <v>0.185</v>
      </c>
    </row>
    <row r="41" spans="1:2" x14ac:dyDescent="0.35">
      <c r="A41" s="73">
        <v>33969</v>
      </c>
      <c r="B41" s="67">
        <f>VLOOKUP(A41,'China Production data'!$A$1:$C$488,3,FALSE)</f>
        <v>0.218</v>
      </c>
    </row>
    <row r="42" spans="1:2" x14ac:dyDescent="0.35">
      <c r="A42" s="74">
        <v>34000</v>
      </c>
      <c r="B42" s="67">
        <f>VLOOKUP(A42,'China Production data'!$A$1:$C$488,3,FALSE)</f>
        <v>0.26900000000000002</v>
      </c>
    </row>
    <row r="43" spans="1:2" x14ac:dyDescent="0.35">
      <c r="A43" s="73">
        <v>34028</v>
      </c>
      <c r="B43" s="67">
        <f>VLOOKUP(A43,'China Production data'!$A$1:$C$488,3,FALSE)</f>
        <v>8.4000000000000005E-2</v>
      </c>
    </row>
    <row r="44" spans="1:2" x14ac:dyDescent="0.35">
      <c r="A44" s="74">
        <v>34059</v>
      </c>
      <c r="B44" s="67">
        <f>VLOOKUP(A44,'China Production data'!$A$1:$C$488,3,FALSE)</f>
        <v>0.27700000000000002</v>
      </c>
    </row>
    <row r="45" spans="1:2" x14ac:dyDescent="0.35">
      <c r="A45" s="73">
        <v>34089</v>
      </c>
      <c r="B45" s="67">
        <f>VLOOKUP(A45,'China Production data'!$A$1:$C$488,3,FALSE)</f>
        <v>0.218</v>
      </c>
    </row>
    <row r="46" spans="1:2" x14ac:dyDescent="0.35">
      <c r="A46" s="74">
        <v>34120</v>
      </c>
      <c r="B46" s="67">
        <f>VLOOKUP(A46,'China Production data'!$A$1:$C$488,3,FALSE)</f>
        <v>0.21</v>
      </c>
    </row>
    <row r="47" spans="1:2" x14ac:dyDescent="0.35">
      <c r="A47" s="73">
        <v>34150</v>
      </c>
      <c r="B47" s="67">
        <f>VLOOKUP(A47,'China Production data'!$A$1:$C$488,3,FALSE)</f>
        <v>0.22700000000000001</v>
      </c>
    </row>
    <row r="48" spans="1:2" x14ac:dyDescent="0.35">
      <c r="A48" s="74">
        <v>34181</v>
      </c>
      <c r="B48" s="67">
        <f>VLOOKUP(A48,'China Production data'!$A$1:$C$488,3,FALSE)</f>
        <v>0.252</v>
      </c>
    </row>
    <row r="49" spans="1:2" x14ac:dyDescent="0.35">
      <c r="A49" s="73">
        <v>34212</v>
      </c>
      <c r="B49" s="67">
        <f>VLOOKUP(A49,'China Production data'!$A$1:$C$488,3,FALSE)</f>
        <v>0.21</v>
      </c>
    </row>
    <row r="50" spans="1:2" x14ac:dyDescent="0.35">
      <c r="A50" s="74">
        <v>34242</v>
      </c>
      <c r="B50" s="67">
        <f>VLOOKUP(A50,'China Production data'!$A$1:$C$488,3,FALSE)</f>
        <v>0.193</v>
      </c>
    </row>
    <row r="51" spans="1:2" x14ac:dyDescent="0.35">
      <c r="A51" s="73">
        <v>34273</v>
      </c>
      <c r="B51" s="67">
        <f>VLOOKUP(A51,'China Production data'!$A$1:$C$488,3,FALSE)</f>
        <v>0.16</v>
      </c>
    </row>
    <row r="52" spans="1:2" x14ac:dyDescent="0.35">
      <c r="A52" s="74">
        <v>34303</v>
      </c>
      <c r="B52" s="67">
        <f>VLOOKUP(A52,'China Production data'!$A$1:$C$488,3,FALSE)</f>
        <v>0.13400000000000001</v>
      </c>
    </row>
    <row r="53" spans="1:2" x14ac:dyDescent="0.35">
      <c r="A53" s="73">
        <v>34334</v>
      </c>
      <c r="B53" s="67">
        <f>VLOOKUP(A53,'China Production data'!$A$1:$C$488,3,FALSE)</f>
        <v>0.16</v>
      </c>
    </row>
    <row r="54" spans="1:2" x14ac:dyDescent="0.35">
      <c r="A54" s="74">
        <v>34365</v>
      </c>
      <c r="B54" s="67">
        <f>VLOOKUP(A54,'China Production data'!$A$1:$C$488,3,FALSE)</f>
        <v>0.252</v>
      </c>
    </row>
    <row r="55" spans="1:2" x14ac:dyDescent="0.35">
      <c r="A55" s="73">
        <v>34393</v>
      </c>
      <c r="B55" s="67">
        <f>VLOOKUP(A55,'China Production data'!$A$1:$C$488,3,FALSE)</f>
        <v>0.27700000000000002</v>
      </c>
    </row>
    <row r="56" spans="1:2" x14ac:dyDescent="0.35">
      <c r="A56" s="74">
        <v>34424</v>
      </c>
      <c r="B56" s="67">
        <f>VLOOKUP(A56,'China Production data'!$A$1:$C$488,3,FALSE)</f>
        <v>3.4000000000000002E-2</v>
      </c>
    </row>
    <row r="57" spans="1:2" x14ac:dyDescent="0.35">
      <c r="A57" s="73">
        <v>34454</v>
      </c>
      <c r="B57" s="67">
        <f>VLOOKUP(A57,'China Production data'!$A$1:$C$488,3,FALSE)</f>
        <v>0.16</v>
      </c>
    </row>
    <row r="58" spans="1:2" x14ac:dyDescent="0.35">
      <c r="A58" s="74">
        <v>34485</v>
      </c>
      <c r="B58" s="67">
        <f>VLOOKUP(A58,'China Production data'!$A$1:$C$488,3,FALSE)</f>
        <v>0.16800000000000001</v>
      </c>
    </row>
    <row r="59" spans="1:2" x14ac:dyDescent="0.35">
      <c r="A59" s="73">
        <v>34515</v>
      </c>
      <c r="B59" s="67">
        <f>VLOOKUP(A59,'China Production data'!$A$1:$C$488,3,FALSE)</f>
        <v>0.17599999999999999</v>
      </c>
    </row>
    <row r="60" spans="1:2" x14ac:dyDescent="0.35">
      <c r="A60" s="74">
        <v>34546</v>
      </c>
      <c r="B60" s="67">
        <f>VLOOKUP(A60,'China Production data'!$A$1:$C$488,3,FALSE)</f>
        <v>0.151</v>
      </c>
    </row>
    <row r="61" spans="1:2" x14ac:dyDescent="0.35">
      <c r="A61" s="73">
        <v>34577</v>
      </c>
      <c r="B61" s="67">
        <f>VLOOKUP(A61,'China Production data'!$A$1:$C$488,3,FALSE)</f>
        <v>0.151</v>
      </c>
    </row>
    <row r="62" spans="1:2" x14ac:dyDescent="0.35">
      <c r="A62" s="74">
        <v>34607</v>
      </c>
      <c r="B62" s="67">
        <f>VLOOKUP(A62,'China Production data'!$A$1:$C$488,3,FALSE)</f>
        <v>0.29399999999999998</v>
      </c>
    </row>
    <row r="63" spans="1:2" x14ac:dyDescent="0.35">
      <c r="A63" s="73">
        <v>34638</v>
      </c>
      <c r="B63" s="67">
        <f>VLOOKUP(A63,'China Production data'!$A$1:$C$488,3,FALSE)</f>
        <v>0.218</v>
      </c>
    </row>
    <row r="64" spans="1:2" x14ac:dyDescent="0.35">
      <c r="A64" s="74">
        <v>34668</v>
      </c>
      <c r="B64" s="67">
        <f>VLOOKUP(A64,'China Production data'!$A$1:$C$488,3,FALSE)</f>
        <v>0.24399999999999999</v>
      </c>
    </row>
    <row r="65" spans="1:2" x14ac:dyDescent="0.35">
      <c r="A65" s="73">
        <v>34699</v>
      </c>
      <c r="B65" s="67">
        <f>VLOOKUP(A65,'China Production data'!$A$1:$C$488,3,FALSE)</f>
        <v>0.23499999999999999</v>
      </c>
    </row>
    <row r="66" spans="1:2" x14ac:dyDescent="0.35">
      <c r="A66" s="74">
        <v>34730</v>
      </c>
      <c r="B66" s="67">
        <f>VLOOKUP(A66,'China Production data'!$A$1:$C$488,3,FALSE)</f>
        <v>0.185</v>
      </c>
    </row>
    <row r="67" spans="1:2" x14ac:dyDescent="0.35">
      <c r="A67" s="73">
        <v>34758</v>
      </c>
      <c r="B67" s="67">
        <f>VLOOKUP(A67,'China Production data'!$A$1:$C$488,3,FALSE)</f>
        <v>0.114</v>
      </c>
    </row>
    <row r="68" spans="1:2" x14ac:dyDescent="0.35">
      <c r="A68" s="74">
        <v>34789</v>
      </c>
      <c r="B68" s="67">
        <f>VLOOKUP(A68,'China Production data'!$A$1:$C$488,3,FALSE)</f>
        <v>0.155</v>
      </c>
    </row>
    <row r="69" spans="1:2" x14ac:dyDescent="0.35">
      <c r="A69" s="73">
        <v>34819</v>
      </c>
      <c r="B69" s="67">
        <f>VLOOKUP(A69,'China Production data'!$A$1:$C$488,3,FALSE)</f>
        <v>0.16400000000000001</v>
      </c>
    </row>
    <row r="70" spans="1:2" x14ac:dyDescent="0.35">
      <c r="A70" s="74">
        <v>34850</v>
      </c>
      <c r="B70" s="67">
        <f>VLOOKUP(A70,'China Production data'!$A$1:$C$488,3,FALSE)</f>
        <v>0.154</v>
      </c>
    </row>
    <row r="71" spans="1:2" x14ac:dyDescent="0.35">
      <c r="A71" s="73">
        <v>34880</v>
      </c>
      <c r="B71" s="67">
        <f>VLOOKUP(A71,'China Production data'!$A$1:$C$488,3,FALSE)</f>
        <v>0.13100000000000001</v>
      </c>
    </row>
    <row r="72" spans="1:2" x14ac:dyDescent="0.35">
      <c r="A72" s="74">
        <v>34911</v>
      </c>
      <c r="B72" s="67">
        <f>VLOOKUP(A72,'China Production data'!$A$1:$C$488,3,FALSE)</f>
        <v>0.13900000000000001</v>
      </c>
    </row>
    <row r="73" spans="1:2" x14ac:dyDescent="0.35">
      <c r="A73" s="73">
        <v>34942</v>
      </c>
      <c r="B73" s="67">
        <f>VLOOKUP(A73,'China Production data'!$A$1:$C$488,3,FALSE)</f>
        <v>0.13600000000000001</v>
      </c>
    </row>
    <row r="74" spans="1:2" x14ac:dyDescent="0.35">
      <c r="A74" s="74">
        <v>34972</v>
      </c>
      <c r="B74" s="67">
        <f>VLOOKUP(A74,'China Production data'!$A$1:$C$488,3,FALSE)</f>
        <v>0.11799999999999999</v>
      </c>
    </row>
    <row r="75" spans="1:2" x14ac:dyDescent="0.35">
      <c r="A75" s="73">
        <v>35003</v>
      </c>
      <c r="B75" s="67">
        <f>VLOOKUP(A75,'China Production data'!$A$1:$C$488,3,FALSE)</f>
        <v>0.114</v>
      </c>
    </row>
    <row r="76" spans="1:2" x14ac:dyDescent="0.35">
      <c r="A76" s="74">
        <v>35033</v>
      </c>
      <c r="B76" s="67">
        <f>VLOOKUP(A76,'China Production data'!$A$1:$C$488,3,FALSE)</f>
        <v>0.129</v>
      </c>
    </row>
    <row r="77" spans="1:2" x14ac:dyDescent="0.35">
      <c r="A77" s="73">
        <v>35064</v>
      </c>
      <c r="B77" s="67">
        <f>VLOOKUP(A77,'China Production data'!$A$1:$C$488,3,FALSE)</f>
        <v>0.121</v>
      </c>
    </row>
    <row r="78" spans="1:2" x14ac:dyDescent="0.35">
      <c r="A78" s="74">
        <v>35095</v>
      </c>
      <c r="B78" s="67">
        <f>VLOOKUP(A78,'China Production data'!$A$1:$C$488,3,FALSE)</f>
        <v>0.14899999999999999</v>
      </c>
    </row>
    <row r="79" spans="1:2" x14ac:dyDescent="0.35">
      <c r="A79" s="73">
        <v>35124</v>
      </c>
      <c r="B79" s="67">
        <f>VLOOKUP(A79,'China Production data'!$A$1:$C$488,3,FALSE)</f>
        <v>0.16900000000000001</v>
      </c>
    </row>
    <row r="80" spans="1:2" x14ac:dyDescent="0.35">
      <c r="A80" s="74">
        <v>35155</v>
      </c>
      <c r="B80" s="67">
        <f>VLOOKUP(A80,'China Production data'!$A$1:$C$488,3,FALSE)</f>
        <v>0.122</v>
      </c>
    </row>
    <row r="81" spans="1:2" x14ac:dyDescent="0.35">
      <c r="A81" s="73">
        <v>35185</v>
      </c>
      <c r="B81" s="67">
        <f>VLOOKUP(A81,'China Production data'!$A$1:$C$488,3,FALSE)</f>
        <v>0.122</v>
      </c>
    </row>
    <row r="82" spans="1:2" x14ac:dyDescent="0.35">
      <c r="A82" s="74">
        <v>35216</v>
      </c>
      <c r="B82" s="67">
        <f>VLOOKUP(A82,'China Production data'!$A$1:$C$488,3,FALSE)</f>
        <v>0.13700000000000001</v>
      </c>
    </row>
    <row r="83" spans="1:2" x14ac:dyDescent="0.35">
      <c r="A83" s="73">
        <v>35246</v>
      </c>
      <c r="B83" s="67">
        <f>VLOOKUP(A83,'China Production data'!$A$1:$C$488,3,FALSE)</f>
        <v>0.13100000000000001</v>
      </c>
    </row>
    <row r="84" spans="1:2" x14ac:dyDescent="0.35">
      <c r="A84" s="74">
        <v>35277</v>
      </c>
      <c r="B84" s="67">
        <f>VLOOKUP(A84,'China Production data'!$A$1:$C$488,3,FALSE)</f>
        <v>0.13800000000000001</v>
      </c>
    </row>
    <row r="85" spans="1:2" x14ac:dyDescent="0.35">
      <c r="A85" s="73">
        <v>35308</v>
      </c>
      <c r="B85" s="67">
        <f>VLOOKUP(A85,'China Production data'!$A$1:$C$488,3,FALSE)</f>
        <v>0.122</v>
      </c>
    </row>
    <row r="86" spans="1:2" x14ac:dyDescent="0.35">
      <c r="A86" s="74">
        <v>35338</v>
      </c>
      <c r="B86" s="67">
        <f>VLOOKUP(A86,'China Production data'!$A$1:$C$488,3,FALSE)</f>
        <v>0.106</v>
      </c>
    </row>
    <row r="87" spans="1:2" x14ac:dyDescent="0.35">
      <c r="A87" s="73">
        <v>35369</v>
      </c>
      <c r="B87" s="67">
        <f>VLOOKUP(A87,'China Production data'!$A$1:$C$488,3,FALSE)</f>
        <v>0.13700000000000001</v>
      </c>
    </row>
    <row r="88" spans="1:2" x14ac:dyDescent="0.35">
      <c r="A88" s="74">
        <v>35399</v>
      </c>
      <c r="B88" s="67">
        <f>VLOOKUP(A88,'China Production data'!$A$1:$C$488,3,FALSE)</f>
        <v>0.13300000000000001</v>
      </c>
    </row>
    <row r="89" spans="1:2" x14ac:dyDescent="0.35">
      <c r="A89" s="73">
        <v>35430</v>
      </c>
      <c r="B89" s="67">
        <f>VLOOKUP(A89,'China Production data'!$A$1:$C$488,3,FALSE)</f>
        <v>0.13400000000000001</v>
      </c>
    </row>
    <row r="90" spans="1:2" x14ac:dyDescent="0.35">
      <c r="A90" s="74">
        <v>35461</v>
      </c>
      <c r="B90" s="67">
        <f>VLOOKUP(A90,'China Production data'!$A$1:$C$488,3,FALSE)</f>
        <v>0.14000000000000001</v>
      </c>
    </row>
    <row r="91" spans="1:2" x14ac:dyDescent="0.35">
      <c r="A91" s="73">
        <v>35489</v>
      </c>
      <c r="B91" s="67">
        <f>VLOOKUP(A91,'China Production data'!$A$1:$C$488,3,FALSE)</f>
        <v>0.10299999999999999</v>
      </c>
    </row>
    <row r="92" spans="1:2" x14ac:dyDescent="0.35">
      <c r="A92" s="74">
        <v>35520</v>
      </c>
      <c r="B92" s="67">
        <f>VLOOKUP(A92,'China Production data'!$A$1:$C$488,3,FALSE)</f>
        <v>0.104</v>
      </c>
    </row>
    <row r="93" spans="1:2" x14ac:dyDescent="0.35">
      <c r="A93" s="73">
        <v>35550</v>
      </c>
      <c r="B93" s="67">
        <f>VLOOKUP(A93,'China Production data'!$A$1:$C$488,3,FALSE)</f>
        <v>0.13500000000000001</v>
      </c>
    </row>
    <row r="94" spans="1:2" x14ac:dyDescent="0.35">
      <c r="A94" s="74">
        <v>35581</v>
      </c>
      <c r="B94" s="67">
        <f>VLOOKUP(A94,'China Production data'!$A$1:$C$488,3,FALSE)</f>
        <v>0.11899999999999999</v>
      </c>
    </row>
    <row r="95" spans="1:2" x14ac:dyDescent="0.35">
      <c r="A95" s="73">
        <v>35611</v>
      </c>
      <c r="B95" s="67">
        <f>VLOOKUP(A95,'China Production data'!$A$1:$C$488,3,FALSE)</f>
        <v>0.11899999999999999</v>
      </c>
    </row>
    <row r="96" spans="1:2" x14ac:dyDescent="0.35">
      <c r="A96" s="74">
        <v>35642</v>
      </c>
      <c r="B96" s="67">
        <f>VLOOKUP(A96,'China Production data'!$A$1:$C$488,3,FALSE)</f>
        <v>0.121</v>
      </c>
    </row>
    <row r="97" spans="1:2" x14ac:dyDescent="0.35">
      <c r="A97" s="73">
        <v>35673</v>
      </c>
      <c r="B97" s="67">
        <f>VLOOKUP(A97,'China Production data'!$A$1:$C$488,3,FALSE)</f>
        <v>8.4000000000000005E-2</v>
      </c>
    </row>
    <row r="98" spans="1:2" x14ac:dyDescent="0.35">
      <c r="A98" s="74">
        <v>35703</v>
      </c>
      <c r="B98" s="67">
        <f>VLOOKUP(A98,'China Production data'!$A$1:$C$488,3,FALSE)</f>
        <v>0.109</v>
      </c>
    </row>
    <row r="99" spans="1:2" x14ac:dyDescent="0.35">
      <c r="A99" s="73">
        <v>35734</v>
      </c>
      <c r="B99" s="67">
        <f>VLOOKUP(A99,'China Production data'!$A$1:$C$488,3,FALSE)</f>
        <v>0.111</v>
      </c>
    </row>
    <row r="100" spans="1:2" x14ac:dyDescent="0.35">
      <c r="A100" s="74">
        <v>35764</v>
      </c>
      <c r="B100" s="67">
        <f>VLOOKUP(A100,'China Production data'!$A$1:$C$488,3,FALSE)</f>
        <v>0.11799999999999999</v>
      </c>
    </row>
    <row r="101" spans="1:2" x14ac:dyDescent="0.35">
      <c r="A101" s="73">
        <v>35795</v>
      </c>
      <c r="B101" s="67">
        <f>VLOOKUP(A101,'China Production data'!$A$1:$C$488,3,FALSE)</f>
        <v>0.11600000000000001</v>
      </c>
    </row>
    <row r="102" spans="1:2" x14ac:dyDescent="0.35">
      <c r="A102" s="74">
        <v>35826</v>
      </c>
      <c r="B102" s="67">
        <f>VLOOKUP(A102,'China Production data'!$A$1:$C$488,3,FALSE)</f>
        <v>9.1999999999999998E-2</v>
      </c>
    </row>
    <row r="103" spans="1:2" x14ac:dyDescent="0.35">
      <c r="A103" s="73">
        <v>35854</v>
      </c>
      <c r="B103" s="67">
        <f>VLOOKUP(A103,'China Production data'!$A$1:$C$488,3,FALSE)</f>
        <v>1.7999999999999999E-2</v>
      </c>
    </row>
    <row r="104" spans="1:2" x14ac:dyDescent="0.35">
      <c r="A104" s="74">
        <v>35885</v>
      </c>
      <c r="B104" s="67">
        <f>VLOOKUP(A104,'China Production data'!$A$1:$C$488,3,FALSE)</f>
        <v>9.5000000000000001E-2</v>
      </c>
    </row>
    <row r="105" spans="1:2" x14ac:dyDescent="0.35">
      <c r="A105" s="73">
        <v>35915</v>
      </c>
      <c r="B105" s="67">
        <f>VLOOKUP(A105,'China Production data'!$A$1:$C$488,3,FALSE)</f>
        <v>0.09</v>
      </c>
    </row>
    <row r="106" spans="1:2" x14ac:dyDescent="0.35">
      <c r="A106" s="74">
        <v>35946</v>
      </c>
      <c r="B106" s="67">
        <f>VLOOKUP(A106,'China Production data'!$A$1:$C$488,3,FALSE)</f>
        <v>7.1999999999999995E-2</v>
      </c>
    </row>
    <row r="107" spans="1:2" x14ac:dyDescent="0.35">
      <c r="A107" s="73">
        <v>35976</v>
      </c>
      <c r="B107" s="67">
        <f>VLOOKUP(A107,'China Production data'!$A$1:$C$488,3,FALSE)</f>
        <v>0.08</v>
      </c>
    </row>
    <row r="108" spans="1:2" x14ac:dyDescent="0.35">
      <c r="A108" s="74">
        <v>36007</v>
      </c>
      <c r="B108" s="67">
        <f>VLOOKUP(A108,'China Production data'!$A$1:$C$488,3,FALSE)</f>
        <v>7.9000000000000001E-2</v>
      </c>
    </row>
    <row r="109" spans="1:2" x14ac:dyDescent="0.35">
      <c r="A109" s="73">
        <v>36038</v>
      </c>
      <c r="B109" s="67">
        <f>VLOOKUP(A109,'China Production data'!$A$1:$C$488,3,FALSE)</f>
        <v>7.5999999999999998E-2</v>
      </c>
    </row>
    <row r="110" spans="1:2" x14ac:dyDescent="0.35">
      <c r="A110" s="74">
        <v>36068</v>
      </c>
      <c r="B110" s="67">
        <f>VLOOKUP(A110,'China Production data'!$A$1:$C$488,3,FALSE)</f>
        <v>7.9000000000000001E-2</v>
      </c>
    </row>
    <row r="111" spans="1:2" x14ac:dyDescent="0.35">
      <c r="A111" s="73">
        <v>36099</v>
      </c>
      <c r="B111" s="67">
        <f>VLOOKUP(A111,'China Production data'!$A$1:$C$488,3,FALSE)</f>
        <v>0.10199999999999999</v>
      </c>
    </row>
    <row r="112" spans="1:2" x14ac:dyDescent="0.35">
      <c r="A112" s="74">
        <v>36129</v>
      </c>
      <c r="B112" s="67">
        <f>VLOOKUP(A112,'China Production data'!$A$1:$C$488,3,FALSE)</f>
        <v>0.106</v>
      </c>
    </row>
    <row r="113" spans="1:2" x14ac:dyDescent="0.35">
      <c r="A113" s="73">
        <v>36160</v>
      </c>
      <c r="B113" s="67">
        <f>VLOOKUP(A113,'China Production data'!$A$1:$C$488,3,FALSE)</f>
        <v>0.11</v>
      </c>
    </row>
    <row r="114" spans="1:2" x14ac:dyDescent="0.35">
      <c r="A114" s="74">
        <v>36191</v>
      </c>
      <c r="B114" s="67">
        <f>VLOOKUP(A114,'China Production data'!$A$1:$C$488,3,FALSE)</f>
        <v>0.115</v>
      </c>
    </row>
    <row r="115" spans="1:2" x14ac:dyDescent="0.35">
      <c r="A115" s="73">
        <v>36219</v>
      </c>
      <c r="B115" s="67">
        <f>VLOOKUP(A115,'China Production data'!$A$1:$C$488,3,FALSE)</f>
        <v>0.17899999999999999</v>
      </c>
    </row>
    <row r="116" spans="1:2" x14ac:dyDescent="0.35">
      <c r="A116" s="74">
        <v>36250</v>
      </c>
      <c r="B116" s="67">
        <f>VLOOKUP(A116,'China Production data'!$A$1:$C$488,3,FALSE)</f>
        <v>2.1000000000000001E-2</v>
      </c>
    </row>
    <row r="117" spans="1:2" x14ac:dyDescent="0.35">
      <c r="A117" s="73">
        <v>36280</v>
      </c>
      <c r="B117" s="67">
        <f>VLOOKUP(A117,'China Production data'!$A$1:$C$488,3,FALSE)</f>
        <v>0.09</v>
      </c>
    </row>
    <row r="118" spans="1:2" x14ac:dyDescent="0.35">
      <c r="A118" s="74">
        <v>36311</v>
      </c>
      <c r="B118" s="67">
        <f>VLOOKUP(A118,'China Production data'!$A$1:$C$488,3,FALSE)</f>
        <v>9.0999999999999998E-2</v>
      </c>
    </row>
    <row r="119" spans="1:2" x14ac:dyDescent="0.35">
      <c r="A119" s="73">
        <v>36341</v>
      </c>
      <c r="B119" s="67">
        <f>VLOOKUP(A119,'China Production data'!$A$1:$C$488,3,FALSE)</f>
        <v>8.8999999999999996E-2</v>
      </c>
    </row>
    <row r="120" spans="1:2" x14ac:dyDescent="0.35">
      <c r="A120" s="74">
        <v>36372</v>
      </c>
      <c r="B120" s="67">
        <f>VLOOKUP(A120,'China Production data'!$A$1:$C$488,3,FALSE)</f>
        <v>9.0999999999999998E-2</v>
      </c>
    </row>
    <row r="121" spans="1:2" x14ac:dyDescent="0.35">
      <c r="A121" s="73">
        <v>36403</v>
      </c>
      <c r="B121" s="67">
        <f>VLOOKUP(A121,'China Production data'!$A$1:$C$488,3,FALSE)</f>
        <v>9.2999999999999999E-2</v>
      </c>
    </row>
    <row r="122" spans="1:2" x14ac:dyDescent="0.35">
      <c r="A122" s="74">
        <v>36433</v>
      </c>
      <c r="B122" s="67">
        <f>VLOOKUP(A122,'China Production data'!$A$1:$C$488,3,FALSE)</f>
        <v>9.5000000000000001E-2</v>
      </c>
    </row>
    <row r="123" spans="1:2" x14ac:dyDescent="0.35">
      <c r="A123" s="73">
        <v>36464</v>
      </c>
      <c r="B123" s="67">
        <f>VLOOKUP(A123,'China Production data'!$A$1:$C$488,3,FALSE)</f>
        <v>8.2000000000000003E-2</v>
      </c>
    </row>
    <row r="124" spans="1:2" x14ac:dyDescent="0.35">
      <c r="A124" s="74">
        <v>36494</v>
      </c>
      <c r="B124" s="67">
        <f>VLOOKUP(A124,'China Production data'!$A$1:$C$488,3,FALSE)</f>
        <v>7.0000000000000007E-2</v>
      </c>
    </row>
    <row r="125" spans="1:2" x14ac:dyDescent="0.35">
      <c r="A125" s="73">
        <v>36525</v>
      </c>
      <c r="B125" s="67">
        <f>VLOOKUP(A125,'China Production data'!$A$1:$C$488,3,FALSE)</f>
        <v>7.5999999999999998E-2</v>
      </c>
    </row>
    <row r="126" spans="1:2" x14ac:dyDescent="0.35">
      <c r="A126" s="74">
        <v>36556</v>
      </c>
      <c r="B126" s="67">
        <f>VLOOKUP(A126,'China Production data'!$A$1:$C$488,3,FALSE)</f>
        <v>7.3999999999999996E-2</v>
      </c>
    </row>
    <row r="127" spans="1:2" x14ac:dyDescent="0.35">
      <c r="A127" s="73">
        <v>36585</v>
      </c>
      <c r="B127" s="67">
        <f>VLOOKUP(A127,'China Production data'!$A$1:$C$488,3,FALSE)</f>
        <v>8.8999999999999996E-2</v>
      </c>
    </row>
    <row r="128" spans="1:2" x14ac:dyDescent="0.35">
      <c r="A128" s="74">
        <v>36616</v>
      </c>
      <c r="B128" s="67">
        <f>VLOOKUP(A128,'China Production data'!$A$1:$C$488,3,FALSE)</f>
        <v>0.12</v>
      </c>
    </row>
    <row r="129" spans="1:2" x14ac:dyDescent="0.35">
      <c r="A129" s="73">
        <v>36646</v>
      </c>
      <c r="B129" s="67">
        <f>VLOOKUP(A129,'China Production data'!$A$1:$C$488,3,FALSE)</f>
        <v>0.11899999999999999</v>
      </c>
    </row>
    <row r="130" spans="1:2" x14ac:dyDescent="0.35">
      <c r="A130" s="74">
        <v>36677</v>
      </c>
      <c r="B130" s="67">
        <f>VLOOKUP(A130,'China Production data'!$A$1:$C$488,3,FALSE)</f>
        <v>0.114</v>
      </c>
    </row>
    <row r="131" spans="1:2" x14ac:dyDescent="0.35">
      <c r="A131" s="73">
        <v>36707</v>
      </c>
      <c r="B131" s="67">
        <f>VLOOKUP(A131,'China Production data'!$A$1:$C$488,3,FALSE)</f>
        <v>0.115</v>
      </c>
    </row>
    <row r="132" spans="1:2" x14ac:dyDescent="0.35">
      <c r="A132" s="74">
        <v>36738</v>
      </c>
      <c r="B132" s="67">
        <f>VLOOKUP(A132,'China Production data'!$A$1:$C$488,3,FALSE)</f>
        <v>0.122</v>
      </c>
    </row>
    <row r="133" spans="1:2" x14ac:dyDescent="0.35">
      <c r="A133" s="73">
        <v>36769</v>
      </c>
      <c r="B133" s="67">
        <f>VLOOKUP(A133,'China Production data'!$A$1:$C$488,3,FALSE)</f>
        <v>0.128</v>
      </c>
    </row>
    <row r="134" spans="1:2" x14ac:dyDescent="0.35">
      <c r="A134" s="74">
        <v>36799</v>
      </c>
      <c r="B134" s="67">
        <f>VLOOKUP(A134,'China Production data'!$A$1:$C$488,3,FALSE)</f>
        <v>0.128</v>
      </c>
    </row>
    <row r="135" spans="1:2" x14ac:dyDescent="0.35">
      <c r="A135" s="73">
        <v>36830</v>
      </c>
      <c r="B135" s="67">
        <f>VLOOKUP(A135,'China Production data'!$A$1:$C$488,3,FALSE)</f>
        <v>0.12</v>
      </c>
    </row>
    <row r="136" spans="1:2" x14ac:dyDescent="0.35">
      <c r="A136" s="74">
        <v>36860</v>
      </c>
      <c r="B136" s="67">
        <f>VLOOKUP(A136,'China Production data'!$A$1:$C$488,3,FALSE)</f>
        <v>0.114</v>
      </c>
    </row>
    <row r="137" spans="1:2" x14ac:dyDescent="0.35">
      <c r="A137" s="73">
        <v>36891</v>
      </c>
      <c r="B137" s="67">
        <f>VLOOKUP(A137,'China Production data'!$A$1:$C$488,3,FALSE)</f>
        <v>0.106</v>
      </c>
    </row>
    <row r="138" spans="1:2" x14ac:dyDescent="0.35">
      <c r="A138" s="74">
        <v>36922</v>
      </c>
      <c r="B138" s="67">
        <f>VLOOKUP(A138,'China Production data'!$A$1:$C$488,3,FALSE)</f>
        <v>0.104</v>
      </c>
    </row>
    <row r="139" spans="1:2" x14ac:dyDescent="0.35">
      <c r="A139" s="73">
        <v>36950</v>
      </c>
      <c r="B139" s="67">
        <f>VLOOKUP(A139,'China Production data'!$A$1:$C$488,3,FALSE)</f>
        <v>2.3E-2</v>
      </c>
    </row>
    <row r="140" spans="1:2" x14ac:dyDescent="0.35">
      <c r="A140" s="74">
        <v>36981</v>
      </c>
      <c r="B140" s="67">
        <f>VLOOKUP(A140,'China Production data'!$A$1:$C$488,3,FALSE)</f>
        <v>0.19</v>
      </c>
    </row>
    <row r="141" spans="1:2" x14ac:dyDescent="0.35">
      <c r="A141" s="73">
        <v>37011</v>
      </c>
      <c r="B141" s="67">
        <f>VLOOKUP(A141,'China Production data'!$A$1:$C$488,3,FALSE)</f>
        <v>0.121</v>
      </c>
    </row>
    <row r="142" spans="1:2" x14ac:dyDescent="0.35">
      <c r="A142" s="74">
        <v>37042</v>
      </c>
      <c r="B142" s="67">
        <f>VLOOKUP(A142,'China Production data'!$A$1:$C$488,3,FALSE)</f>
        <v>0.115</v>
      </c>
    </row>
    <row r="143" spans="1:2" x14ac:dyDescent="0.35">
      <c r="A143" s="73">
        <v>37072</v>
      </c>
      <c r="B143" s="67">
        <f>VLOOKUP(A143,'China Production data'!$A$1:$C$488,3,FALSE)</f>
        <v>0.10199999999999999</v>
      </c>
    </row>
    <row r="144" spans="1:2" x14ac:dyDescent="0.35">
      <c r="A144" s="74">
        <v>37103</v>
      </c>
      <c r="B144" s="67">
        <f>VLOOKUP(A144,'China Production data'!$A$1:$C$488,3,FALSE)</f>
        <v>0.10100000000000001</v>
      </c>
    </row>
    <row r="145" spans="1:3" x14ac:dyDescent="0.35">
      <c r="A145" s="73">
        <v>37134</v>
      </c>
      <c r="B145" s="67">
        <f>VLOOKUP(A145,'China Production data'!$A$1:$C$488,3,FALSE)</f>
        <v>8.1000000000000003E-2</v>
      </c>
    </row>
    <row r="146" spans="1:3" x14ac:dyDescent="0.35">
      <c r="A146" s="74">
        <v>37164</v>
      </c>
      <c r="B146" s="67">
        <f>VLOOKUP(A146,'China Production data'!$A$1:$C$488,3,FALSE)</f>
        <v>8.1000000000000003E-2</v>
      </c>
    </row>
    <row r="147" spans="1:3" x14ac:dyDescent="0.35">
      <c r="A147" s="73">
        <v>37195</v>
      </c>
      <c r="B147" s="67">
        <f>VLOOKUP(A147,'China Production data'!$A$1:$C$488,3,FALSE)</f>
        <v>9.5000000000000001E-2</v>
      </c>
    </row>
    <row r="148" spans="1:3" x14ac:dyDescent="0.35">
      <c r="A148" s="74">
        <v>37225</v>
      </c>
      <c r="B148" s="67">
        <f>VLOOKUP(A148,'China Production data'!$A$1:$C$488,3,FALSE)</f>
        <v>8.7999999999999995E-2</v>
      </c>
    </row>
    <row r="149" spans="1:3" x14ac:dyDescent="0.35">
      <c r="A149" s="73">
        <v>37256</v>
      </c>
      <c r="B149" s="67">
        <f>VLOOKUP(A149,'China Production data'!$A$1:$C$488,3,FALSE)</f>
        <v>7.9000000000000001E-2</v>
      </c>
    </row>
    <row r="150" spans="1:3" x14ac:dyDescent="0.35">
      <c r="A150" s="74">
        <v>37287</v>
      </c>
      <c r="B150" s="67">
        <f>VLOOKUP(A150,'China Production data'!$A$1:$C$488,3,FALSE)</f>
        <v>8.6999999999999994E-2</v>
      </c>
    </row>
    <row r="151" spans="1:3" x14ac:dyDescent="0.35">
      <c r="A151" s="73">
        <v>37315</v>
      </c>
      <c r="B151" s="67">
        <f>VLOOKUP(A151,'China Production data'!$A$1:$C$488,3,FALSE)</f>
        <v>0.186</v>
      </c>
    </row>
    <row r="152" spans="1:3" x14ac:dyDescent="0.35">
      <c r="A152" s="74">
        <v>37346</v>
      </c>
      <c r="B152" s="67">
        <f>VLOOKUP(A152,'China Production data'!$A$1:$C$488,3,FALSE)</f>
        <v>2.7E-2</v>
      </c>
    </row>
    <row r="153" spans="1:3" x14ac:dyDescent="0.35">
      <c r="A153" s="73">
        <v>37376</v>
      </c>
      <c r="B153" s="67">
        <f>VLOOKUP(A153,'China Production data'!$A$1:$C$488,3,FALSE)</f>
        <v>0.109</v>
      </c>
    </row>
    <row r="154" spans="1:3" x14ac:dyDescent="0.35">
      <c r="A154" s="74">
        <v>37407</v>
      </c>
      <c r="B154" s="67">
        <f>VLOOKUP(A154,'China Production data'!$A$1:$C$488,3,FALSE)</f>
        <v>0.121</v>
      </c>
    </row>
    <row r="155" spans="1:3" x14ac:dyDescent="0.35">
      <c r="A155" s="73">
        <v>37437</v>
      </c>
      <c r="B155" s="67">
        <f>VLOOKUP(A155,'China Production data'!$A$1:$C$488,3,FALSE)</f>
        <v>0.129</v>
      </c>
    </row>
    <row r="156" spans="1:3" x14ac:dyDescent="0.35">
      <c r="A156" s="74">
        <v>37468</v>
      </c>
      <c r="B156" s="67">
        <f>VLOOKUP(A156,'China Production data'!$A$1:$C$488,3,FALSE)</f>
        <v>0.124</v>
      </c>
    </row>
    <row r="157" spans="1:3" x14ac:dyDescent="0.35">
      <c r="A157" s="73">
        <v>37499</v>
      </c>
      <c r="B157" s="67">
        <f>VLOOKUP(A157,'China Production data'!$A$1:$C$488,3,FALSE)</f>
        <v>0.128</v>
      </c>
    </row>
    <row r="158" spans="1:3" x14ac:dyDescent="0.35">
      <c r="A158" s="74">
        <v>37529</v>
      </c>
      <c r="B158" s="67">
        <f>VLOOKUP(A158,'China Production data'!$A$1:$C$488,3,FALSE)</f>
        <v>0.127</v>
      </c>
    </row>
    <row r="159" spans="1:3" x14ac:dyDescent="0.35">
      <c r="A159" s="68">
        <v>37560</v>
      </c>
      <c r="B159" s="67">
        <f>VLOOKUP(A159,'China Production data'!$A$1:$C$488,3,FALSE)</f>
        <v>0.13800000000000001</v>
      </c>
    </row>
    <row r="160" spans="1:3" x14ac:dyDescent="0.35">
      <c r="A160" s="75">
        <v>37590</v>
      </c>
      <c r="B160" s="67">
        <f>VLOOKUP(A160,'China Production data'!$A$1:$C$488,3,FALSE)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data'!$A$1:$C$488,3,FALSE)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data'!$A$1:$C$488,3,FALSE)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data'!$A$1:$C$488,3,FALSE)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data'!$A$1:$C$488,3,FALSE)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data'!$A$1:$C$488,3,FALSE)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data'!$A$1:$C$488,3,FALSE)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data'!$A$1:$C$488,3,FALSE)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data'!$A$1:$C$488,3,FALSE)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data'!$A$1:$C$488,3,FALSE)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data'!$A$1:$C$488,3,FALSE)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data'!$A$1:$C$488,3,FALSE)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data'!$A$1:$C$488,3,FALSE)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data'!$A$1:$C$488,3,FALSE)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data'!$A$1:$C$488,3,FALSE)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data'!$A$1:$C$488,3,FALSE)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data'!$A$1:$C$488,3,FALSE)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data'!$A$1:$C$488,3,FALSE)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data'!$A$1:$C$488,3,FALSE)</f>
        <v>0.191</v>
      </c>
      <c r="C178" s="76"/>
    </row>
    <row r="179" spans="1:3" x14ac:dyDescent="0.35">
      <c r="A179" s="77">
        <v>38168</v>
      </c>
      <c r="B179" s="67">
        <f>VLOOKUP(A179,'China Production data'!$A$1:$C$488,3,FALSE)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data'!$A$1:$C$488,3,FALSE)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data'!$A$1:$C$488,3,FALSE)</f>
        <v>0.155</v>
      </c>
      <c r="C181" s="76"/>
    </row>
    <row r="182" spans="1:3" x14ac:dyDescent="0.35">
      <c r="A182" s="75">
        <v>38260</v>
      </c>
      <c r="B182" s="67">
        <f>VLOOKUP(A182,'China Production data'!$A$1:$C$488,3,FALSE)</f>
        <v>0.159</v>
      </c>
      <c r="C182" s="76"/>
    </row>
    <row r="183" spans="1:3" x14ac:dyDescent="0.35">
      <c r="A183" s="77">
        <v>38291</v>
      </c>
      <c r="B183" s="67">
        <f>VLOOKUP(A183,'China Production data'!$A$1:$C$488,3,FALSE)</f>
        <v>0.161</v>
      </c>
      <c r="C183" s="76"/>
    </row>
    <row r="184" spans="1:3" x14ac:dyDescent="0.35">
      <c r="A184" s="75">
        <v>38321</v>
      </c>
      <c r="B184" s="67">
        <f>VLOOKUP(A184,'China Production data'!$A$1:$C$488,3,FALSE)</f>
        <v>0.157</v>
      </c>
      <c r="C184" s="76"/>
    </row>
    <row r="185" spans="1:3" x14ac:dyDescent="0.35">
      <c r="A185" s="77">
        <v>38352</v>
      </c>
      <c r="B185" s="67">
        <f>VLOOKUP(A185,'China Production data'!$A$1:$C$488,3,FALSE)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data'!$A$1:$C$488,3,FALSE)</f>
        <v>0.14399999999999999</v>
      </c>
      <c r="C186" s="76">
        <f>VLOOKUP(A186,'China Production data'!$A$1:$C$488,2,FALSE)</f>
        <v>52.1</v>
      </c>
    </row>
    <row r="187" spans="1:3" x14ac:dyDescent="0.35">
      <c r="A187" s="75">
        <v>38411</v>
      </c>
      <c r="B187" s="67">
        <f>VLOOKUP(A187,'China Production data'!$A$1:$C$488,3,FALSE)</f>
        <v>0.20899999999999999</v>
      </c>
      <c r="C187" s="76">
        <f>VLOOKUP(A187,'China Production data'!$A$1:$C$488,2,FALSE)</f>
        <v>52.9</v>
      </c>
    </row>
    <row r="188" spans="1:3" x14ac:dyDescent="0.35">
      <c r="A188" s="77">
        <v>38442</v>
      </c>
      <c r="B188" s="67">
        <f>VLOOKUP(A188,'China Production data'!$A$1:$C$488,3,FALSE)</f>
        <v>7.5999999999999998E-2</v>
      </c>
      <c r="C188" s="76">
        <f>VLOOKUP(A188,'China Production data'!$A$1:$C$488,2,FALSE)</f>
        <v>55.2</v>
      </c>
    </row>
    <row r="189" spans="1:3" x14ac:dyDescent="0.35">
      <c r="A189" s="75">
        <v>38472</v>
      </c>
      <c r="B189" s="67">
        <f>VLOOKUP(A189,'China Production data'!$A$1:$C$488,3,FALSE)</f>
        <v>0.151</v>
      </c>
      <c r="C189" s="76">
        <f>VLOOKUP(A189,'China Production data'!$A$1:$C$488,2,FALSE)</f>
        <v>54.4</v>
      </c>
    </row>
    <row r="190" spans="1:3" x14ac:dyDescent="0.35">
      <c r="A190" s="77">
        <v>38503</v>
      </c>
      <c r="B190" s="67">
        <f>VLOOKUP(A190,'China Production data'!$A$1:$C$488,3,FALSE)</f>
        <v>0.16</v>
      </c>
      <c r="C190" s="76">
        <f>VLOOKUP(A190,'China Production data'!$A$1:$C$488,2,FALSE)</f>
        <v>53.3</v>
      </c>
    </row>
    <row r="191" spans="1:3" x14ac:dyDescent="0.35">
      <c r="A191" s="75">
        <v>38533</v>
      </c>
      <c r="B191" s="67">
        <f>VLOOKUP(A191,'China Production data'!$A$1:$C$488,3,FALSE)</f>
        <v>0.16600000000000001</v>
      </c>
      <c r="C191" s="76">
        <f>VLOOKUP(A191,'China Production data'!$A$1:$C$488,2,FALSE)</f>
        <v>51</v>
      </c>
    </row>
    <row r="192" spans="1:3" x14ac:dyDescent="0.35">
      <c r="A192" s="77">
        <v>38564</v>
      </c>
      <c r="B192" s="67">
        <f>VLOOKUP(A192,'China Production data'!$A$1:$C$488,3,FALSE)</f>
        <v>0.16800000000000001</v>
      </c>
      <c r="C192" s="76">
        <f>VLOOKUP(A192,'China Production data'!$A$1:$C$488,2,FALSE)</f>
        <v>51.5</v>
      </c>
    </row>
    <row r="193" spans="1:3" x14ac:dyDescent="0.35">
      <c r="A193" s="75">
        <v>38595</v>
      </c>
      <c r="B193" s="67">
        <f>VLOOKUP(A193,'China Production data'!$A$1:$C$488,3,FALSE)</f>
        <v>0.161</v>
      </c>
      <c r="C193" s="76">
        <f>VLOOKUP(A193,'China Production data'!$A$1:$C$488,2,FALSE)</f>
        <v>50.6</v>
      </c>
    </row>
    <row r="194" spans="1:3" x14ac:dyDescent="0.35">
      <c r="A194" s="77">
        <v>38625</v>
      </c>
      <c r="B194" s="67">
        <f>VLOOKUP(A194,'China Production data'!$A$1:$C$488,3,FALSE)</f>
        <v>0.16</v>
      </c>
      <c r="C194" s="76">
        <f>VLOOKUP(A194,'China Production data'!$A$1:$C$488,2,FALSE)</f>
        <v>50.9</v>
      </c>
    </row>
    <row r="195" spans="1:3" x14ac:dyDescent="0.35">
      <c r="A195" s="75">
        <v>38656</v>
      </c>
      <c r="B195" s="67">
        <f>VLOOKUP(A195,'China Production data'!$A$1:$C$488,3,FALSE)</f>
        <v>0.16500000000000001</v>
      </c>
      <c r="C195" s="76">
        <f>VLOOKUP(A195,'China Production data'!$A$1:$C$488,2,FALSE)</f>
        <v>50.1</v>
      </c>
    </row>
    <row r="196" spans="1:3" x14ac:dyDescent="0.35">
      <c r="A196" s="77">
        <v>38686</v>
      </c>
      <c r="B196" s="67">
        <f>VLOOKUP(A196,'China Production data'!$A$1:$C$488,3,FALSE)</f>
        <v>0.161</v>
      </c>
      <c r="C196" s="76">
        <f>VLOOKUP(A196,'China Production data'!$A$1:$C$488,2,FALSE)</f>
        <v>49.8</v>
      </c>
    </row>
    <row r="197" spans="1:3" x14ac:dyDescent="0.35">
      <c r="A197" s="75">
        <v>38717</v>
      </c>
      <c r="B197" s="67">
        <f>VLOOKUP(A197,'China Production data'!$A$1:$C$488,3,FALSE)</f>
        <v>0.16600000000000001</v>
      </c>
      <c r="C197" s="76">
        <f>VLOOKUP(A197,'China Production data'!$A$1:$C$488,2,FALSE)</f>
        <v>50.1</v>
      </c>
    </row>
    <row r="198" spans="1:3" x14ac:dyDescent="0.35">
      <c r="A198" s="75">
        <v>38776</v>
      </c>
      <c r="B198" s="67">
        <f>VLOOKUP(A198,'China Production data'!$A$1:$C$488,3,FALSE)</f>
        <v>0.16500000000000001</v>
      </c>
      <c r="C198" s="76">
        <f>VLOOKUP(A198,'China Production data'!$A$1:$C$488,2,FALSE)</f>
        <v>50.7</v>
      </c>
    </row>
    <row r="199" spans="1:3" x14ac:dyDescent="0.35">
      <c r="A199" s="77">
        <v>38807</v>
      </c>
      <c r="B199" s="67">
        <f>VLOOKUP(A199,'China Production data'!$A$1:$C$488,3,FALSE)</f>
        <v>0.20100000000000001</v>
      </c>
      <c r="C199" s="76">
        <f>VLOOKUP(A199,'China Production data'!$A$1:$C$488,2,FALSE)</f>
        <v>51</v>
      </c>
    </row>
    <row r="200" spans="1:3" x14ac:dyDescent="0.35">
      <c r="A200" s="75">
        <v>38837</v>
      </c>
      <c r="B200" s="67">
        <f>VLOOKUP(A200,'China Production data'!$A$1:$C$488,3,FALSE)</f>
        <v>0.17799999999999999</v>
      </c>
      <c r="C200" s="76">
        <f>VLOOKUP(A200,'China Production data'!$A$1:$C$488,2,FALSE)</f>
        <v>52.7</v>
      </c>
    </row>
    <row r="201" spans="1:3" x14ac:dyDescent="0.35">
      <c r="A201" s="77">
        <v>38868</v>
      </c>
      <c r="B201" s="67">
        <f>VLOOKUP(A201,'China Production data'!$A$1:$C$488,3,FALSE)</f>
        <v>0.16600000000000001</v>
      </c>
      <c r="C201" s="76">
        <f>VLOOKUP(A201,'China Production data'!$A$1:$C$488,2,FALSE)</f>
        <v>52.8</v>
      </c>
    </row>
    <row r="202" spans="1:3" x14ac:dyDescent="0.35">
      <c r="A202" s="75">
        <v>38898</v>
      </c>
      <c r="B202" s="67">
        <f>VLOOKUP(A202,'China Production data'!$A$1:$C$488,3,FALSE)</f>
        <v>0.17899999999999999</v>
      </c>
      <c r="C202" s="76">
        <f>VLOOKUP(A202,'China Production data'!$A$1:$C$488,2,FALSE)</f>
        <v>52.9</v>
      </c>
    </row>
    <row r="203" spans="1:3" x14ac:dyDescent="0.35">
      <c r="A203" s="77">
        <v>38929</v>
      </c>
      <c r="B203" s="67">
        <f>VLOOKUP(A203,'China Production data'!$A$1:$C$488,3,FALSE)</f>
        <v>0.19500000000000001</v>
      </c>
      <c r="C203" s="76">
        <f>VLOOKUP(A203,'China Production data'!$A$1:$C$488,2,FALSE)</f>
        <v>53</v>
      </c>
    </row>
    <row r="204" spans="1:3" x14ac:dyDescent="0.35">
      <c r="A204" s="75">
        <v>38960</v>
      </c>
      <c r="B204" s="67">
        <f>VLOOKUP(A204,'China Production data'!$A$1:$C$488,3,FALSE)</f>
        <v>0.16700000000000001</v>
      </c>
      <c r="C204" s="76">
        <f>VLOOKUP(A204,'China Production data'!$A$1:$C$488,2,FALSE)</f>
        <v>52.6</v>
      </c>
    </row>
    <row r="205" spans="1:3" x14ac:dyDescent="0.35">
      <c r="A205" s="77">
        <v>38990</v>
      </c>
      <c r="B205" s="67">
        <f>VLOOKUP(A205,'China Production data'!$A$1:$C$488,3,FALSE)</f>
        <v>0.157</v>
      </c>
      <c r="C205" s="76">
        <f>VLOOKUP(A205,'China Production data'!$A$1:$C$488,2,FALSE)</f>
        <v>52.4</v>
      </c>
    </row>
    <row r="206" spans="1:3" x14ac:dyDescent="0.35">
      <c r="A206" s="75">
        <v>39021</v>
      </c>
      <c r="B206" s="67">
        <f>VLOOKUP(A206,'China Production data'!$A$1:$C$488,3,FALSE)</f>
        <v>0.161</v>
      </c>
      <c r="C206" s="76">
        <f>VLOOKUP(A206,'China Production data'!$A$1:$C$488,2,FALSE)</f>
        <v>52.1</v>
      </c>
    </row>
    <row r="207" spans="1:3" x14ac:dyDescent="0.35">
      <c r="A207" s="77">
        <v>39051</v>
      </c>
      <c r="B207" s="67">
        <f>VLOOKUP(A207,'China Production data'!$A$1:$C$488,3,FALSE)</f>
        <v>0.14699999999999999</v>
      </c>
      <c r="C207" s="76">
        <f>VLOOKUP(A207,'China Production data'!$A$1:$C$488,2,FALSE)</f>
        <v>53</v>
      </c>
    </row>
    <row r="208" spans="1:3" x14ac:dyDescent="0.35">
      <c r="A208" s="75">
        <v>39082</v>
      </c>
      <c r="B208" s="67">
        <f>VLOOKUP(A208,'China Production data'!$A$1:$C$488,3,FALSE)</f>
        <v>0.14899999999999999</v>
      </c>
      <c r="C208" s="76">
        <f>VLOOKUP(A208,'China Production data'!$A$1:$C$488,2,FALSE)</f>
        <v>52.4</v>
      </c>
    </row>
    <row r="209" spans="1:3" x14ac:dyDescent="0.35">
      <c r="A209" s="77">
        <v>39141</v>
      </c>
      <c r="B209" s="67">
        <f>VLOOKUP(A209,'China Production data'!$A$1:$C$488,3,FALSE)</f>
        <v>0.14699999999999999</v>
      </c>
      <c r="C209" s="76">
        <f>VLOOKUP(A209,'China Production data'!$A$1:$C$488,2,FALSE)</f>
        <v>53</v>
      </c>
    </row>
    <row r="210" spans="1:3" x14ac:dyDescent="0.35">
      <c r="A210" s="77">
        <v>39172</v>
      </c>
      <c r="B210" s="67">
        <f>VLOOKUP(A210,'China Production data'!$A$1:$C$488,3,FALSE)</f>
        <v>0.126</v>
      </c>
      <c r="C210" s="76">
        <f>VLOOKUP(A210,'China Production data'!$A$1:$C$488,2,FALSE)</f>
        <v>52.3</v>
      </c>
    </row>
    <row r="211" spans="1:3" x14ac:dyDescent="0.35">
      <c r="A211" s="75">
        <v>39202</v>
      </c>
      <c r="B211" s="67">
        <f>VLOOKUP(A211,'China Production data'!$A$1:$C$488,3,FALSE)</f>
        <v>0.17599999999999999</v>
      </c>
      <c r="C211" s="76">
        <f>VLOOKUP(A211,'China Production data'!$A$1:$C$488,2,FALSE)</f>
        <v>53.3</v>
      </c>
    </row>
    <row r="212" spans="1:3" x14ac:dyDescent="0.35">
      <c r="A212" s="77">
        <v>39233</v>
      </c>
      <c r="B212" s="67">
        <f>VLOOKUP(A212,'China Production data'!$A$1:$C$488,3,FALSE)</f>
        <v>0.17399999999999999</v>
      </c>
      <c r="C212" s="76">
        <f>VLOOKUP(A212,'China Production data'!$A$1:$C$488,2,FALSE)</f>
        <v>54.1</v>
      </c>
    </row>
    <row r="213" spans="1:3" x14ac:dyDescent="0.35">
      <c r="A213" s="75">
        <v>39263</v>
      </c>
      <c r="B213" s="67">
        <f>VLOOKUP(A213,'China Production data'!$A$1:$C$488,3,FALSE)</f>
        <v>0.18099999999999999</v>
      </c>
      <c r="C213" s="76">
        <f>VLOOKUP(A213,'China Production data'!$A$1:$C$488,2,FALSE)</f>
        <v>55</v>
      </c>
    </row>
    <row r="214" spans="1:3" x14ac:dyDescent="0.35">
      <c r="A214" s="77">
        <v>39294</v>
      </c>
      <c r="B214" s="67">
        <f>VLOOKUP(A214,'China Production data'!$A$1:$C$488,3,FALSE)</f>
        <v>0.19400000000000001</v>
      </c>
      <c r="C214" s="76">
        <f>VLOOKUP(A214,'China Production data'!$A$1:$C$488,2,FALSE)</f>
        <v>53.2</v>
      </c>
    </row>
    <row r="215" spans="1:3" x14ac:dyDescent="0.35">
      <c r="A215" s="75">
        <v>39325</v>
      </c>
      <c r="B215" s="67">
        <f>VLOOKUP(A215,'China Production data'!$A$1:$C$488,3,FALSE)</f>
        <v>0.18</v>
      </c>
      <c r="C215" s="76">
        <f>VLOOKUP(A215,'China Production data'!$A$1:$C$488,2,FALSE)</f>
        <v>53.4</v>
      </c>
    </row>
    <row r="216" spans="1:3" x14ac:dyDescent="0.35">
      <c r="A216" s="77">
        <v>39355</v>
      </c>
      <c r="B216" s="67">
        <f>VLOOKUP(A216,'China Production data'!$A$1:$C$488,3,FALSE)</f>
        <v>0.17499999999999999</v>
      </c>
      <c r="C216" s="76">
        <f>VLOOKUP(A216,'China Production data'!$A$1:$C$488,2,FALSE)</f>
        <v>55</v>
      </c>
    </row>
    <row r="217" spans="1:3" x14ac:dyDescent="0.35">
      <c r="A217" s="75">
        <v>39386</v>
      </c>
      <c r="B217" s="67">
        <f>VLOOKUP(A217,'China Production data'!$A$1:$C$488,3,FALSE)</f>
        <v>0.189</v>
      </c>
      <c r="C217" s="76">
        <f>VLOOKUP(A217,'China Production data'!$A$1:$C$488,2,FALSE)</f>
        <v>55.2</v>
      </c>
    </row>
    <row r="218" spans="1:3" x14ac:dyDescent="0.35">
      <c r="A218" s="77">
        <v>39416</v>
      </c>
      <c r="B218" s="67">
        <f>VLOOKUP(A218,'China Production data'!$A$1:$C$488,3,FALSE)</f>
        <v>0.17899999999999999</v>
      </c>
      <c r="C218" s="76">
        <f>VLOOKUP(A218,'China Production data'!$A$1:$C$488,2,FALSE)</f>
        <v>52.8</v>
      </c>
    </row>
    <row r="219" spans="1:3" x14ac:dyDescent="0.35">
      <c r="A219" s="75">
        <v>39447</v>
      </c>
      <c r="B219" s="67">
        <f>VLOOKUP(A219,'China Production data'!$A$1:$C$488,3,FALSE)</f>
        <v>0.17299999999999999</v>
      </c>
      <c r="C219" s="76">
        <f>VLOOKUP(A219,'China Production data'!$A$1:$C$488,2,FALSE)</f>
        <v>53.3</v>
      </c>
    </row>
    <row r="220" spans="1:3" x14ac:dyDescent="0.35">
      <c r="A220" s="77">
        <v>39507</v>
      </c>
      <c r="B220" s="67">
        <f>VLOOKUP(A220,'China Production data'!$A$1:$C$488,3,FALSE)</f>
        <v>0.17399999999999999</v>
      </c>
      <c r="C220" s="76">
        <f>VLOOKUP(A220,'China Production data'!$A$1:$C$488,2,FALSE)</f>
        <v>52.8</v>
      </c>
    </row>
    <row r="221" spans="1:3" x14ac:dyDescent="0.35">
      <c r="A221" s="75">
        <v>39538</v>
      </c>
      <c r="B221" s="67">
        <f>VLOOKUP(A221,'China Production data'!$A$1:$C$488,3,FALSE)</f>
        <v>0.154</v>
      </c>
      <c r="C221" s="76">
        <f>VLOOKUP(A221,'China Production data'!$A$1:$C$488,2,FALSE)</f>
        <v>54.4</v>
      </c>
    </row>
    <row r="222" spans="1:3" x14ac:dyDescent="0.35">
      <c r="A222" s="77">
        <v>39568</v>
      </c>
      <c r="B222" s="67">
        <f>VLOOKUP(A222,'China Production data'!$A$1:$C$488,3,FALSE)</f>
        <v>0.17799999999999999</v>
      </c>
      <c r="C222" s="76">
        <f>VLOOKUP(A222,'China Production data'!$A$1:$C$488,2,FALSE)</f>
        <v>55.4</v>
      </c>
    </row>
    <row r="223" spans="1:3" x14ac:dyDescent="0.35">
      <c r="A223" s="75">
        <v>39599</v>
      </c>
      <c r="B223" s="67">
        <f>VLOOKUP(A223,'China Production data'!$A$1:$C$488,3,FALSE)</f>
        <v>0.157</v>
      </c>
      <c r="C223" s="76">
        <f>VLOOKUP(A223,'China Production data'!$A$1:$C$488,2,FALSE)</f>
        <v>54.7</v>
      </c>
    </row>
    <row r="224" spans="1:3" x14ac:dyDescent="0.35">
      <c r="A224" s="77">
        <v>39629</v>
      </c>
      <c r="B224" s="67">
        <f>VLOOKUP(A224,'China Production data'!$A$1:$C$488,3,FALSE)</f>
        <v>0.16</v>
      </c>
      <c r="C224" s="76">
        <f>VLOOKUP(A224,'China Production data'!$A$1:$C$488,2,FALSE)</f>
        <v>53.3</v>
      </c>
    </row>
    <row r="225" spans="1:3" x14ac:dyDescent="0.35">
      <c r="A225" s="75">
        <v>39660</v>
      </c>
      <c r="B225" s="67">
        <f>VLOOKUP(A225,'China Production data'!$A$1:$C$488,3,FALSE)</f>
        <v>0.16</v>
      </c>
      <c r="C225" s="76">
        <f>VLOOKUP(A225,'China Production data'!$A$1:$C$488,2,FALSE)</f>
        <v>53.3</v>
      </c>
    </row>
    <row r="226" spans="1:3" x14ac:dyDescent="0.35">
      <c r="A226" s="77">
        <v>39691</v>
      </c>
      <c r="B226" s="67">
        <f>VLOOKUP(A226,'China Production data'!$A$1:$C$488,3,FALSE)</f>
        <v>0.14699999999999999</v>
      </c>
      <c r="C226" s="76">
        <f>VLOOKUP(A226,'China Production data'!$A$1:$C$488,2,FALSE)</f>
        <v>49.2</v>
      </c>
    </row>
    <row r="227" spans="1:3" x14ac:dyDescent="0.35">
      <c r="A227" s="75">
        <v>39721</v>
      </c>
      <c r="B227" s="67">
        <f>VLOOKUP(A227,'China Production data'!$A$1:$C$488,3,FALSE)</f>
        <v>0.128</v>
      </c>
      <c r="C227" s="76">
        <f>VLOOKUP(A227,'China Production data'!$A$1:$C$488,2,FALSE)</f>
        <v>47.7</v>
      </c>
    </row>
    <row r="228" spans="1:3" x14ac:dyDescent="0.35">
      <c r="A228" s="77">
        <v>39752</v>
      </c>
      <c r="B228" s="67">
        <f>VLOOKUP(A228,'China Production data'!$A$1:$C$488,3,FALSE)</f>
        <v>0.114</v>
      </c>
      <c r="C228" s="76">
        <f>VLOOKUP(A228,'China Production data'!$A$1:$C$488,2,FALSE)</f>
        <v>45.2</v>
      </c>
    </row>
    <row r="229" spans="1:3" x14ac:dyDescent="0.35">
      <c r="A229" s="75">
        <v>39782</v>
      </c>
      <c r="B229" s="67">
        <f>VLOOKUP(A229,'China Production data'!$A$1:$C$488,3,FALSE)</f>
        <v>8.2000000000000003E-2</v>
      </c>
      <c r="C229" s="76">
        <f>VLOOKUP(A229,'China Production data'!$A$1:$C$488,2,FALSE)</f>
        <v>40.9</v>
      </c>
    </row>
    <row r="230" spans="1:3" x14ac:dyDescent="0.35">
      <c r="A230" s="77">
        <v>39813</v>
      </c>
      <c r="B230" s="67">
        <f>VLOOKUP(A230,'China Production data'!$A$1:$C$488,3,FALSE)</f>
        <v>5.3999999999999999E-2</v>
      </c>
      <c r="C230" s="76">
        <f>VLOOKUP(A230,'China Production data'!$A$1:$C$488,2,FALSE)</f>
        <v>41.2</v>
      </c>
    </row>
    <row r="231" spans="1:3" x14ac:dyDescent="0.35">
      <c r="A231" s="75">
        <v>39872</v>
      </c>
      <c r="B231" s="67">
        <f>VLOOKUP(A231,'China Production data'!$A$1:$C$488,3,FALSE)</f>
        <v>5.7000000000000002E-2</v>
      </c>
      <c r="C231" s="76">
        <f>VLOOKUP(A231,'China Production data'!$A$1:$C$488,2,FALSE)</f>
        <v>45.1</v>
      </c>
    </row>
    <row r="232" spans="1:3" x14ac:dyDescent="0.35">
      <c r="A232" s="75">
        <v>39903</v>
      </c>
      <c r="B232" s="67">
        <f>VLOOKUP(A232,'China Production data'!$A$1:$C$488,3,FALSE)</f>
        <v>0.11</v>
      </c>
      <c r="C232" s="76">
        <f>VLOOKUP(A232,'China Production data'!$A$1:$C$488,2,FALSE)</f>
        <v>44.8</v>
      </c>
    </row>
    <row r="233" spans="1:3" x14ac:dyDescent="0.35">
      <c r="A233" s="77">
        <v>39933</v>
      </c>
      <c r="B233" s="67">
        <f>VLOOKUP(A233,'China Production data'!$A$1:$C$488,3,FALSE)</f>
        <v>8.3000000000000004E-2</v>
      </c>
      <c r="C233" s="76">
        <f>VLOOKUP(A233,'China Production data'!$A$1:$C$488,2,FALSE)</f>
        <v>50.1</v>
      </c>
    </row>
    <row r="234" spans="1:3" x14ac:dyDescent="0.35">
      <c r="A234" s="75">
        <v>39964</v>
      </c>
      <c r="B234" s="67">
        <f>VLOOKUP(A234,'China Production data'!$A$1:$C$488,3,FALSE)</f>
        <v>7.2999999999999995E-2</v>
      </c>
      <c r="C234" s="76">
        <f>VLOOKUP(A234,'China Production data'!$A$1:$C$488,2,FALSE)</f>
        <v>51.2</v>
      </c>
    </row>
    <row r="235" spans="1:3" x14ac:dyDescent="0.35">
      <c r="A235" s="77">
        <v>39994</v>
      </c>
      <c r="B235" s="67">
        <f>VLOOKUP(A235,'China Production data'!$A$1:$C$488,3,FALSE)</f>
        <v>8.8999999999999996E-2</v>
      </c>
      <c r="C235" s="76">
        <f>VLOOKUP(A235,'China Production data'!$A$1:$C$488,2,FALSE)</f>
        <v>51.8</v>
      </c>
    </row>
    <row r="236" spans="1:3" x14ac:dyDescent="0.35">
      <c r="A236" s="75">
        <v>40025</v>
      </c>
      <c r="B236" s="67">
        <f>VLOOKUP(A236,'China Production data'!$A$1:$C$488,3,FALSE)</f>
        <v>0.107</v>
      </c>
      <c r="C236" s="76">
        <f>VLOOKUP(A236,'China Production data'!$A$1:$C$488,2,FALSE)</f>
        <v>52.8</v>
      </c>
    </row>
    <row r="237" spans="1:3" x14ac:dyDescent="0.35">
      <c r="A237" s="77">
        <v>40056</v>
      </c>
      <c r="B237" s="67">
        <f>VLOOKUP(A237,'China Production data'!$A$1:$C$488,3,FALSE)</f>
        <v>0.108</v>
      </c>
      <c r="C237" s="76">
        <f>VLOOKUP(A237,'China Production data'!$A$1:$C$488,2,FALSE)</f>
        <v>55.1</v>
      </c>
    </row>
    <row r="238" spans="1:3" x14ac:dyDescent="0.35">
      <c r="A238" s="75">
        <v>40086</v>
      </c>
      <c r="B238" s="67">
        <f>VLOOKUP(A238,'China Production data'!$A$1:$C$488,3,FALSE)</f>
        <v>0.123</v>
      </c>
      <c r="C238" s="76">
        <f>VLOOKUP(A238,'China Production data'!$A$1:$C$488,2,FALSE)</f>
        <v>55</v>
      </c>
    </row>
    <row r="239" spans="1:3" x14ac:dyDescent="0.35">
      <c r="A239" s="77">
        <v>40117</v>
      </c>
      <c r="B239" s="67">
        <f>VLOOKUP(A239,'China Production data'!$A$1:$C$488,3,FALSE)</f>
        <v>0.13900000000000001</v>
      </c>
      <c r="C239" s="76">
        <f>VLOOKUP(A239,'China Production data'!$A$1:$C$488,2,FALSE)</f>
        <v>55.4</v>
      </c>
    </row>
    <row r="240" spans="1:3" x14ac:dyDescent="0.35">
      <c r="A240" s="75">
        <v>40147</v>
      </c>
      <c r="B240" s="67">
        <f>VLOOKUP(A240,'China Production data'!$A$1:$C$488,3,FALSE)</f>
        <v>0.161</v>
      </c>
      <c r="C240" s="76">
        <f>VLOOKUP(A240,'China Production data'!$A$1:$C$488,2,FALSE)</f>
        <v>55.7</v>
      </c>
    </row>
    <row r="241" spans="1:3" x14ac:dyDescent="0.35">
      <c r="A241" s="77">
        <v>40178</v>
      </c>
      <c r="B241" s="67">
        <f>VLOOKUP(A241,'China Production data'!$A$1:$C$488,3,FALSE)</f>
        <v>0.192</v>
      </c>
      <c r="C241" s="76">
        <f>VLOOKUP(A241,'China Production data'!$A$1:$C$488,2,FALSE)</f>
        <v>56.1</v>
      </c>
    </row>
    <row r="242" spans="1:3" x14ac:dyDescent="0.35">
      <c r="A242" s="77">
        <v>40237</v>
      </c>
      <c r="B242" s="67">
        <f>VLOOKUP(A242,'China Production data'!$A$1:$C$488,3,FALSE)</f>
        <v>0.185</v>
      </c>
      <c r="C242" s="76">
        <f>VLOOKUP(A242,'China Production data'!$A$1:$C$488,2,FALSE)</f>
        <v>55.8</v>
      </c>
    </row>
    <row r="243" spans="1:3" x14ac:dyDescent="0.35">
      <c r="A243" s="75">
        <v>40268</v>
      </c>
      <c r="B243" s="67">
        <f>VLOOKUP(A243,'China Production data'!$A$1:$C$488,3,FALSE)</f>
        <v>0.128</v>
      </c>
      <c r="C243" s="76">
        <f>VLOOKUP(A243,'China Production data'!$A$1:$C$488,2,FALSE)</f>
        <v>57</v>
      </c>
    </row>
    <row r="244" spans="1:3" x14ac:dyDescent="0.35">
      <c r="A244" s="77">
        <v>40298</v>
      </c>
      <c r="B244" s="67">
        <f>VLOOKUP(A244,'China Production data'!$A$1:$C$488,3,FALSE)</f>
        <v>0.18099999999999999</v>
      </c>
      <c r="C244" s="76">
        <f>VLOOKUP(A244,'China Production data'!$A$1:$C$488,2,FALSE)</f>
        <v>55.4</v>
      </c>
    </row>
    <row r="245" spans="1:3" x14ac:dyDescent="0.35">
      <c r="A245" s="75">
        <v>40329</v>
      </c>
      <c r="B245" s="67">
        <f>VLOOKUP(A245,'China Production data'!$A$1:$C$488,3,FALSE)</f>
        <v>0.17799999999999999</v>
      </c>
      <c r="C245" s="76">
        <f>VLOOKUP(A245,'China Production data'!$A$1:$C$488,2,FALSE)</f>
        <v>52.7</v>
      </c>
    </row>
    <row r="246" spans="1:3" x14ac:dyDescent="0.35">
      <c r="A246" s="77">
        <v>40359</v>
      </c>
      <c r="B246" s="67">
        <f>VLOOKUP(A246,'China Production data'!$A$1:$C$488,3,FALSE)</f>
        <v>0.16500000000000001</v>
      </c>
      <c r="C246" s="76">
        <f>VLOOKUP(A246,'China Production data'!$A$1:$C$488,2,FALSE)</f>
        <v>50.4</v>
      </c>
    </row>
    <row r="247" spans="1:3" x14ac:dyDescent="0.35">
      <c r="A247" s="75">
        <v>40390</v>
      </c>
      <c r="B247" s="67">
        <f>VLOOKUP(A247,'China Production data'!$A$1:$C$488,3,FALSE)</f>
        <v>0.13700000000000001</v>
      </c>
      <c r="C247" s="76">
        <f>VLOOKUP(A247,'China Production data'!$A$1:$C$488,2,FALSE)</f>
        <v>49.4</v>
      </c>
    </row>
    <row r="248" spans="1:3" x14ac:dyDescent="0.35">
      <c r="A248" s="77">
        <v>40421</v>
      </c>
      <c r="B248" s="67">
        <f>VLOOKUP(A248,'China Production data'!$A$1:$C$488,3,FALSE)</f>
        <v>0.13400000000000001</v>
      </c>
      <c r="C248" s="76">
        <f>VLOOKUP(A248,'China Production data'!$A$1:$C$488,2,FALSE)</f>
        <v>51.9</v>
      </c>
    </row>
    <row r="249" spans="1:3" x14ac:dyDescent="0.35">
      <c r="A249" s="75">
        <v>40451</v>
      </c>
      <c r="B249" s="67">
        <f>VLOOKUP(A249,'China Production data'!$A$1:$C$488,3,FALSE)</f>
        <v>0.13900000000000001</v>
      </c>
      <c r="C249" s="76">
        <f>VLOOKUP(A249,'China Production data'!$A$1:$C$488,2,FALSE)</f>
        <v>52.9</v>
      </c>
    </row>
    <row r="250" spans="1:3" x14ac:dyDescent="0.35">
      <c r="A250" s="77">
        <v>40482</v>
      </c>
      <c r="B250" s="67">
        <f>VLOOKUP(A250,'China Production data'!$A$1:$C$488,3,FALSE)</f>
        <v>0.13300000000000001</v>
      </c>
      <c r="C250" s="76">
        <f>VLOOKUP(A250,'China Production data'!$A$1:$C$488,2,FALSE)</f>
        <v>54.8</v>
      </c>
    </row>
    <row r="251" spans="1:3" x14ac:dyDescent="0.35">
      <c r="A251" s="75">
        <v>40512</v>
      </c>
      <c r="B251" s="67">
        <f>VLOOKUP(A251,'China Production data'!$A$1:$C$488,3,FALSE)</f>
        <v>0.13100000000000001</v>
      </c>
      <c r="C251" s="76">
        <f>VLOOKUP(A251,'China Production data'!$A$1:$C$488,2,FALSE)</f>
        <v>55.3</v>
      </c>
    </row>
    <row r="252" spans="1:3" x14ac:dyDescent="0.35">
      <c r="A252" s="77">
        <v>40543</v>
      </c>
      <c r="B252" s="67">
        <f>VLOOKUP(A252,'China Production data'!$A$1:$C$488,3,FALSE)</f>
        <v>0.13300000000000001</v>
      </c>
      <c r="C252" s="76">
        <f>VLOOKUP(A252,'China Production data'!$A$1:$C$488,2,FALSE)</f>
        <v>54.4</v>
      </c>
    </row>
    <row r="253" spans="1:3" x14ac:dyDescent="0.35">
      <c r="A253" s="75">
        <v>40602</v>
      </c>
      <c r="B253" s="67">
        <f>VLOOKUP(A253,'China Production data'!$A$1:$C$488,3,FALSE)</f>
        <v>0.13500000000000001</v>
      </c>
      <c r="C253" s="76">
        <f>VLOOKUP(A253,'China Production data'!$A$1:$C$488,2,FALSE)</f>
        <v>51.7</v>
      </c>
    </row>
    <row r="254" spans="1:3" x14ac:dyDescent="0.35">
      <c r="A254" s="75">
        <v>40633</v>
      </c>
      <c r="B254" s="67">
        <f>VLOOKUP(A254,'China Production data'!$A$1:$C$488,3,FALSE)</f>
        <v>0.14099999999999999</v>
      </c>
      <c r="C254" s="76">
        <f>VLOOKUP(A254,'China Production data'!$A$1:$C$488,2,FALSE)</f>
        <v>51.8</v>
      </c>
    </row>
    <row r="255" spans="1:3" x14ac:dyDescent="0.35">
      <c r="A255" s="77">
        <v>40663</v>
      </c>
      <c r="B255" s="67">
        <f>VLOOKUP(A255,'China Production data'!$A$1:$C$488,3,FALSE)</f>
        <v>0.14799999999999999</v>
      </c>
      <c r="C255" s="76">
        <f>VLOOKUP(A255,'China Production data'!$A$1:$C$488,2,FALSE)</f>
        <v>51.8</v>
      </c>
    </row>
    <row r="256" spans="1:3" x14ac:dyDescent="0.35">
      <c r="A256" s="75">
        <v>40694</v>
      </c>
      <c r="B256" s="67">
        <f>VLOOKUP(A256,'China Production data'!$A$1:$C$488,3,FALSE)</f>
        <v>0.13400000000000001</v>
      </c>
      <c r="C256" s="76">
        <f>VLOOKUP(A256,'China Production data'!$A$1:$C$488,2,FALSE)</f>
        <v>51.6</v>
      </c>
    </row>
    <row r="257" spans="1:3" x14ac:dyDescent="0.35">
      <c r="A257" s="77">
        <v>40724</v>
      </c>
      <c r="B257" s="67">
        <f>VLOOKUP(A257,'China Production data'!$A$1:$C$488,3,FALSE)</f>
        <v>0.13300000000000001</v>
      </c>
      <c r="C257" s="76">
        <f>VLOOKUP(A257,'China Production data'!$A$1:$C$488,2,FALSE)</f>
        <v>50.1</v>
      </c>
    </row>
    <row r="258" spans="1:3" x14ac:dyDescent="0.35">
      <c r="A258" s="75">
        <v>40755</v>
      </c>
      <c r="B258" s="67">
        <f>VLOOKUP(A258,'China Production data'!$A$1:$C$488,3,FALSE)</f>
        <v>0.151</v>
      </c>
      <c r="C258" s="76">
        <f>VLOOKUP(A258,'China Production data'!$A$1:$C$488,2,FALSE)</f>
        <v>49.3</v>
      </c>
    </row>
    <row r="259" spans="1:3" x14ac:dyDescent="0.35">
      <c r="A259" s="77">
        <v>40786</v>
      </c>
      <c r="B259" s="67">
        <f>VLOOKUP(A259,'China Production data'!$A$1:$C$488,3,FALSE)</f>
        <v>0.14000000000000001</v>
      </c>
      <c r="C259" s="76">
        <f>VLOOKUP(A259,'China Production data'!$A$1:$C$488,2,FALSE)</f>
        <v>49.9</v>
      </c>
    </row>
    <row r="260" spans="1:3" x14ac:dyDescent="0.35">
      <c r="A260" s="75">
        <v>40816</v>
      </c>
      <c r="B260" s="67">
        <f>VLOOKUP(A260,'China Production data'!$A$1:$C$488,3,FALSE)</f>
        <v>0.13500000000000001</v>
      </c>
      <c r="C260" s="76">
        <f>VLOOKUP(A260,'China Production data'!$A$1:$C$488,2,FALSE)</f>
        <v>49.9</v>
      </c>
    </row>
    <row r="261" spans="1:3" x14ac:dyDescent="0.35">
      <c r="A261" s="77">
        <v>40847</v>
      </c>
      <c r="B261" s="67">
        <f>VLOOKUP(A261,'China Production data'!$A$1:$C$488,3,FALSE)</f>
        <v>0.13800000000000001</v>
      </c>
      <c r="C261" s="76">
        <f>VLOOKUP(A261,'China Production data'!$A$1:$C$488,2,FALSE)</f>
        <v>51</v>
      </c>
    </row>
    <row r="262" spans="1:3" x14ac:dyDescent="0.35">
      <c r="A262" s="75">
        <v>40877</v>
      </c>
      <c r="B262" s="67">
        <f>VLOOKUP(A262,'China Production data'!$A$1:$C$488,3,FALSE)</f>
        <v>0.13200000000000001</v>
      </c>
      <c r="C262" s="76">
        <f>VLOOKUP(A262,'China Production data'!$A$1:$C$488,2,FALSE)</f>
        <v>47.7</v>
      </c>
    </row>
    <row r="263" spans="1:3" x14ac:dyDescent="0.35">
      <c r="A263" s="77">
        <v>40908</v>
      </c>
      <c r="B263" s="67">
        <f>VLOOKUP(A263,'China Production data'!$A$1:$C$488,3,FALSE)</f>
        <v>0.124</v>
      </c>
      <c r="C263" s="76">
        <f>VLOOKUP(A263,'China Production data'!$A$1:$C$488,2,FALSE)</f>
        <v>48.7</v>
      </c>
    </row>
    <row r="264" spans="1:3" x14ac:dyDescent="0.35">
      <c r="A264" s="75">
        <v>40968</v>
      </c>
      <c r="B264" s="67">
        <f>VLOOKUP(A264,'China Production data'!$A$1:$C$488,3,FALSE)</f>
        <v>0.128</v>
      </c>
      <c r="C264" s="76">
        <f>VLOOKUP(A264,'China Production data'!$A$1:$C$488,2,FALSE)</f>
        <v>49.6</v>
      </c>
    </row>
    <row r="265" spans="1:3" x14ac:dyDescent="0.35">
      <c r="A265" s="77">
        <v>40999</v>
      </c>
      <c r="B265" s="67">
        <f>VLOOKUP(A265,'China Production data'!$A$1:$C$488,3,FALSE)</f>
        <v>0.114</v>
      </c>
      <c r="C265" s="76">
        <f>VLOOKUP(A265,'China Production data'!$A$1:$C$488,2,FALSE)</f>
        <v>48.3</v>
      </c>
    </row>
    <row r="266" spans="1:3" x14ac:dyDescent="0.35">
      <c r="A266" s="75">
        <v>41029</v>
      </c>
      <c r="B266" s="67">
        <f>VLOOKUP(A266,'China Production data'!$A$1:$C$488,3,FALSE)</f>
        <v>0.11899999999999999</v>
      </c>
      <c r="C266" s="76">
        <f>VLOOKUP(A266,'China Production data'!$A$1:$C$488,2,FALSE)</f>
        <v>49.3</v>
      </c>
    </row>
    <row r="267" spans="1:3" x14ac:dyDescent="0.35">
      <c r="A267" s="77">
        <v>41060</v>
      </c>
      <c r="B267" s="67">
        <f>VLOOKUP(A267,'China Production data'!$A$1:$C$488,3,FALSE)</f>
        <v>9.2999999999999999E-2</v>
      </c>
      <c r="C267" s="76">
        <f>VLOOKUP(A267,'China Production data'!$A$1:$C$488,2,FALSE)</f>
        <v>48.4</v>
      </c>
    </row>
    <row r="268" spans="1:3" x14ac:dyDescent="0.35">
      <c r="A268" s="75">
        <v>41090</v>
      </c>
      <c r="B268" s="67">
        <f>VLOOKUP(A268,'China Production data'!$A$1:$C$488,3,FALSE)</f>
        <v>9.6000000000000002E-2</v>
      </c>
      <c r="C268" s="76">
        <f>VLOOKUP(A268,'China Production data'!$A$1:$C$488,2,FALSE)</f>
        <v>48.2</v>
      </c>
    </row>
    <row r="269" spans="1:3" x14ac:dyDescent="0.35">
      <c r="A269" s="77">
        <v>41121</v>
      </c>
      <c r="B269" s="67">
        <f>VLOOKUP(A269,'China Production data'!$A$1:$C$488,3,FALSE)</f>
        <v>9.5000000000000001E-2</v>
      </c>
      <c r="C269" s="76">
        <f>VLOOKUP(A269,'China Production data'!$A$1:$C$488,2,FALSE)</f>
        <v>49.3</v>
      </c>
    </row>
    <row r="270" spans="1:3" x14ac:dyDescent="0.35">
      <c r="A270" s="75">
        <v>41152</v>
      </c>
      <c r="B270" s="67">
        <f>VLOOKUP(A270,'China Production data'!$A$1:$C$488,3,FALSE)</f>
        <v>9.1999999999999998E-2</v>
      </c>
      <c r="C270" s="76">
        <f>VLOOKUP(A270,'China Production data'!$A$1:$C$488,2,FALSE)</f>
        <v>47.7</v>
      </c>
    </row>
    <row r="271" spans="1:3" x14ac:dyDescent="0.35">
      <c r="A271" s="77">
        <v>41182</v>
      </c>
      <c r="B271" s="67">
        <f>VLOOKUP(A271,'China Production data'!$A$1:$C$488,3,FALSE)</f>
        <v>8.8999999999999996E-2</v>
      </c>
      <c r="C271" s="76">
        <f>VLOOKUP(A271,'China Production data'!$A$1:$C$488,2,FALSE)</f>
        <v>47.9</v>
      </c>
    </row>
    <row r="272" spans="1:3" x14ac:dyDescent="0.35">
      <c r="A272" s="75">
        <v>41213</v>
      </c>
      <c r="B272" s="67">
        <f>VLOOKUP(A272,'China Production data'!$A$1:$C$488,3,FALSE)</f>
        <v>9.1999999999999998E-2</v>
      </c>
      <c r="C272" s="76">
        <f>VLOOKUP(A272,'China Production data'!$A$1:$C$488,2,FALSE)</f>
        <v>49.5</v>
      </c>
    </row>
    <row r="273" spans="1:3" x14ac:dyDescent="0.35">
      <c r="A273" s="77">
        <v>41243</v>
      </c>
      <c r="B273" s="67">
        <f>VLOOKUP(A273,'China Production data'!$A$1:$C$488,3,FALSE)</f>
        <v>9.6000000000000002E-2</v>
      </c>
      <c r="C273" s="76">
        <f>VLOOKUP(A273,'China Production data'!$A$1:$C$488,2,FALSE)</f>
        <v>50.5</v>
      </c>
    </row>
    <row r="274" spans="1:3" x14ac:dyDescent="0.35">
      <c r="A274" s="75">
        <v>41274</v>
      </c>
      <c r="B274" s="67">
        <f>VLOOKUP(A274,'China Production data'!$A$1:$C$488,3,FALSE)</f>
        <v>0.10100000000000001</v>
      </c>
      <c r="C274" s="76">
        <f>VLOOKUP(A274,'China Production data'!$A$1:$C$488,2,FALSE)</f>
        <v>51.5</v>
      </c>
    </row>
    <row r="275" spans="1:3" x14ac:dyDescent="0.35">
      <c r="A275" s="77">
        <v>41333</v>
      </c>
      <c r="B275" s="67">
        <f>VLOOKUP(A275,'China Production data'!$A$1:$C$488,3,FALSE)</f>
        <v>0.10299999999999999</v>
      </c>
      <c r="C275" s="76">
        <f>VLOOKUP(A275,'China Production data'!$A$1:$C$488,2,FALSE)</f>
        <v>50.4</v>
      </c>
    </row>
    <row r="276" spans="1:3" x14ac:dyDescent="0.35">
      <c r="A276" s="75">
        <v>41364</v>
      </c>
      <c r="B276" s="67">
        <f>VLOOKUP(A276,'China Production data'!$A$1:$C$488,3,FALSE)</f>
        <v>9.9000000000000005E-2</v>
      </c>
      <c r="C276" s="76">
        <f>VLOOKUP(A276,'China Production data'!$A$1:$C$488,2,FALSE)</f>
        <v>51.6</v>
      </c>
    </row>
    <row r="277" spans="1:3" x14ac:dyDescent="0.35">
      <c r="A277" s="77">
        <v>41394</v>
      </c>
      <c r="B277" s="67">
        <f>VLOOKUP(A277,'China Production data'!$A$1:$C$488,3,FALSE)</f>
        <v>8.8999999999999996E-2</v>
      </c>
      <c r="C277" s="76">
        <f>VLOOKUP(A277,'China Production data'!$A$1:$C$488,2,FALSE)</f>
        <v>50.4</v>
      </c>
    </row>
    <row r="278" spans="1:3" x14ac:dyDescent="0.35">
      <c r="A278" s="75">
        <v>41425</v>
      </c>
      <c r="B278" s="67">
        <f>VLOOKUP(A278,'China Production data'!$A$1:$C$488,3,FALSE)</f>
        <v>9.2999999999999999E-2</v>
      </c>
      <c r="C278" s="76">
        <f>VLOOKUP(A278,'China Production data'!$A$1:$C$488,2,FALSE)</f>
        <v>49.2</v>
      </c>
    </row>
    <row r="279" spans="1:3" x14ac:dyDescent="0.35">
      <c r="A279" s="77">
        <v>41455</v>
      </c>
      <c r="B279" s="67">
        <f>VLOOKUP(A279,'China Production data'!$A$1:$C$488,3,FALSE)</f>
        <v>9.1999999999999998E-2</v>
      </c>
      <c r="C279" s="76">
        <f>VLOOKUP(A279,'China Production data'!$A$1:$C$488,2,FALSE)</f>
        <v>48.2</v>
      </c>
    </row>
    <row r="280" spans="1:3" x14ac:dyDescent="0.35">
      <c r="A280" s="75">
        <v>41486</v>
      </c>
      <c r="B280" s="67">
        <f>VLOOKUP(A280,'China Production data'!$A$1:$C$488,3,FALSE)</f>
        <v>8.8999999999999996E-2</v>
      </c>
      <c r="C280" s="76">
        <f>VLOOKUP(A280,'China Production data'!$A$1:$C$488,2,FALSE)</f>
        <v>47.7</v>
      </c>
    </row>
    <row r="281" spans="1:3" x14ac:dyDescent="0.35">
      <c r="A281" s="77">
        <v>41517</v>
      </c>
      <c r="B281" s="67">
        <f>VLOOKUP(A281,'China Production data'!$A$1:$C$488,3,FALSE)</f>
        <v>9.7000000000000003E-2</v>
      </c>
      <c r="C281" s="76">
        <f>VLOOKUP(A281,'China Production data'!$A$1:$C$488,2,FALSE)</f>
        <v>50.1</v>
      </c>
    </row>
    <row r="282" spans="1:3" x14ac:dyDescent="0.35">
      <c r="A282" s="75">
        <v>41547</v>
      </c>
      <c r="B282" s="67">
        <f>VLOOKUP(A282,'China Production data'!$A$1:$C$488,3,FALSE)</f>
        <v>0.104</v>
      </c>
      <c r="C282" s="76">
        <f>VLOOKUP(A282,'China Production data'!$A$1:$C$488,2,FALSE)</f>
        <v>50.2</v>
      </c>
    </row>
    <row r="283" spans="1:3" x14ac:dyDescent="0.35">
      <c r="A283" s="77">
        <v>41578</v>
      </c>
      <c r="B283" s="67">
        <f>VLOOKUP(A283,'China Production data'!$A$1:$C$488,3,FALSE)</f>
        <v>0.10199999999999999</v>
      </c>
      <c r="C283" s="76">
        <f>VLOOKUP(A283,'China Production data'!$A$1:$C$488,2,FALSE)</f>
        <v>50.9</v>
      </c>
    </row>
    <row r="284" spans="1:3" x14ac:dyDescent="0.35">
      <c r="A284" s="75">
        <v>41608</v>
      </c>
      <c r="B284" s="67">
        <f>VLOOKUP(A284,'China Production data'!$A$1:$C$488,3,FALSE)</f>
        <v>0.10299999999999999</v>
      </c>
      <c r="C284" s="76">
        <f>VLOOKUP(A284,'China Production data'!$A$1:$C$488,2,FALSE)</f>
        <v>50.8</v>
      </c>
    </row>
    <row r="285" spans="1:3" x14ac:dyDescent="0.35">
      <c r="A285" s="77">
        <v>41639</v>
      </c>
      <c r="B285" s="67">
        <f>VLOOKUP(A285,'China Production data'!$A$1:$C$488,3,FALSE)</f>
        <v>0.1</v>
      </c>
      <c r="C285" s="76">
        <f>VLOOKUP(A285,'China Production data'!$A$1:$C$488,2,FALSE)</f>
        <v>50.5</v>
      </c>
    </row>
    <row r="286" spans="1:3" x14ac:dyDescent="0.35">
      <c r="A286" s="75">
        <v>41698</v>
      </c>
      <c r="B286" s="67">
        <f>VLOOKUP(A286,'China Production data'!$A$1:$C$488,3,FALSE)</f>
        <v>9.7000000000000003E-2</v>
      </c>
      <c r="C286" s="76">
        <f>VLOOKUP(A286,'China Production data'!$A$1:$C$488,2,FALSE)</f>
        <v>48.5</v>
      </c>
    </row>
    <row r="287" spans="1:3" x14ac:dyDescent="0.35">
      <c r="A287" s="77">
        <v>41729</v>
      </c>
      <c r="B287" s="67">
        <f>VLOOKUP(A287,'China Production data'!$A$1:$C$488,3,FALSE)</f>
        <v>8.5999999999999993E-2</v>
      </c>
      <c r="C287" s="76">
        <f>VLOOKUP(A287,'China Production data'!$A$1:$C$488,2,FALSE)</f>
        <v>48</v>
      </c>
    </row>
    <row r="288" spans="1:3" x14ac:dyDescent="0.35">
      <c r="A288" s="75">
        <v>41759</v>
      </c>
      <c r="B288" s="67">
        <f>VLOOKUP(A288,'China Production data'!$A$1:$C$488,3,FALSE)</f>
        <v>8.7999999999999995E-2</v>
      </c>
      <c r="C288" s="76">
        <f>VLOOKUP(A288,'China Production data'!$A$1:$C$488,2,FALSE)</f>
        <v>48.1</v>
      </c>
    </row>
    <row r="289" spans="1:3" x14ac:dyDescent="0.35">
      <c r="A289" s="77">
        <v>41790</v>
      </c>
      <c r="B289" s="67">
        <f>VLOOKUP(A289,'China Production data'!$A$1:$C$488,3,FALSE)</f>
        <v>8.6999999999999994E-2</v>
      </c>
      <c r="C289" s="76">
        <f>VLOOKUP(A289,'China Production data'!$A$1:$C$488,2,FALSE)</f>
        <v>49.4</v>
      </c>
    </row>
    <row r="290" spans="1:3" x14ac:dyDescent="0.35">
      <c r="A290" s="75">
        <v>41820</v>
      </c>
      <c r="B290" s="67">
        <f>VLOOKUP(A290,'China Production data'!$A$1:$C$488,3,FALSE)</f>
        <v>8.7999999999999995E-2</v>
      </c>
      <c r="C290" s="76">
        <f>VLOOKUP(A290,'China Production data'!$A$1:$C$488,2,FALSE)</f>
        <v>50.7</v>
      </c>
    </row>
    <row r="291" spans="1:3" x14ac:dyDescent="0.35">
      <c r="A291" s="77">
        <v>41851</v>
      </c>
      <c r="B291" s="67">
        <f>VLOOKUP(A291,'China Production data'!$A$1:$C$488,3,FALSE)</f>
        <v>9.1999999999999998E-2</v>
      </c>
      <c r="C291" s="76">
        <f>VLOOKUP(A291,'China Production data'!$A$1:$C$488,2,FALSE)</f>
        <v>51.7</v>
      </c>
    </row>
    <row r="292" spans="1:3" x14ac:dyDescent="0.35">
      <c r="A292" s="75">
        <v>41882</v>
      </c>
      <c r="B292" s="67">
        <f>VLOOKUP(A292,'China Production data'!$A$1:$C$488,3,FALSE)</f>
        <v>0.09</v>
      </c>
      <c r="C292" s="76">
        <f>VLOOKUP(A292,'China Production data'!$A$1:$C$488,2,FALSE)</f>
        <v>50.2</v>
      </c>
    </row>
    <row r="293" spans="1:3" x14ac:dyDescent="0.35">
      <c r="A293" s="77">
        <v>41912</v>
      </c>
      <c r="B293" s="67">
        <f>VLOOKUP(A293,'China Production data'!$A$1:$C$488,3,FALSE)</f>
        <v>6.9000000000000006E-2</v>
      </c>
      <c r="C293" s="76">
        <f>VLOOKUP(A293,'China Production data'!$A$1:$C$488,2,FALSE)</f>
        <v>51.1</v>
      </c>
    </row>
    <row r="294" spans="1:3" x14ac:dyDescent="0.35">
      <c r="A294" s="75">
        <v>41943</v>
      </c>
      <c r="B294" s="67">
        <f>VLOOKUP(A294,'China Production data'!$A$1:$C$488,3,FALSE)</f>
        <v>0.08</v>
      </c>
      <c r="C294" s="76">
        <f>VLOOKUP(A294,'China Production data'!$A$1:$C$488,2,FALSE)</f>
        <v>50.8</v>
      </c>
    </row>
    <row r="295" spans="1:3" x14ac:dyDescent="0.35">
      <c r="A295" s="77">
        <v>41973</v>
      </c>
      <c r="B295" s="67">
        <f>VLOOKUP(A295,'China Production data'!$A$1:$C$488,3,FALSE)</f>
        <v>7.6999999999999999E-2</v>
      </c>
      <c r="C295" s="76">
        <f>VLOOKUP(A295,'China Production data'!$A$1:$C$488,2,FALSE)</f>
        <v>50.3</v>
      </c>
    </row>
    <row r="296" spans="1:3" x14ac:dyDescent="0.35">
      <c r="A296" s="75">
        <v>42004</v>
      </c>
      <c r="B296" s="67">
        <f>VLOOKUP(A296,'China Production data'!$A$1:$C$488,3,FALSE)</f>
        <v>7.1999999999999995E-2</v>
      </c>
      <c r="C296" s="76">
        <f>VLOOKUP(A296,'China Production data'!$A$1:$C$488,2,FALSE)</f>
        <v>50.1</v>
      </c>
    </row>
    <row r="297" spans="1:3" x14ac:dyDescent="0.35">
      <c r="A297" s="77">
        <v>42063</v>
      </c>
      <c r="B297" s="67">
        <f>VLOOKUP(A297,'China Production data'!$A$1:$C$488,3,FALSE)</f>
        <v>7.9000000000000001E-2</v>
      </c>
      <c r="C297" s="76">
        <f>VLOOKUP(A297,'China Production data'!$A$1:$C$488,2,FALSE)</f>
        <v>49.9</v>
      </c>
    </row>
    <row r="298" spans="1:3" x14ac:dyDescent="0.35">
      <c r="A298" s="75">
        <v>42094</v>
      </c>
      <c r="B298" s="67">
        <f>VLOOKUP(A298,'China Production data'!$A$1:$C$488,3,FALSE)</f>
        <v>6.8000000000000005E-2</v>
      </c>
      <c r="C298" s="76">
        <f>VLOOKUP(A298,'China Production data'!$A$1:$C$488,2,FALSE)</f>
        <v>50.1</v>
      </c>
    </row>
    <row r="299" spans="1:3" x14ac:dyDescent="0.35">
      <c r="A299" s="77">
        <v>42124</v>
      </c>
      <c r="B299" s="67">
        <f>VLOOKUP(A299,'China Production data'!$A$1:$C$488,3,FALSE)</f>
        <v>5.6000000000000001E-2</v>
      </c>
      <c r="C299" s="76">
        <f>VLOOKUP(A299,'China Production data'!$A$1:$C$488,2,FALSE)</f>
        <v>50.1</v>
      </c>
    </row>
    <row r="300" spans="1:3" x14ac:dyDescent="0.35">
      <c r="A300" s="75">
        <v>42155</v>
      </c>
      <c r="B300" s="67">
        <f>VLOOKUP(A300,'China Production data'!$A$1:$C$488,3,FALSE)</f>
        <v>5.8999999999999997E-2</v>
      </c>
      <c r="C300" s="76">
        <f>VLOOKUP(A300,'China Production data'!$A$1:$C$488,2,FALSE)</f>
        <v>50.2</v>
      </c>
    </row>
    <row r="301" spans="1:3" x14ac:dyDescent="0.35">
      <c r="A301" s="77">
        <v>42185</v>
      </c>
      <c r="B301" s="67">
        <f>VLOOKUP(A301,'China Production data'!$A$1:$C$488,3,FALSE)</f>
        <v>6.0999999999999999E-2</v>
      </c>
      <c r="C301" s="76">
        <f>VLOOKUP(A301,'China Production data'!$A$1:$C$488,2,FALSE)</f>
        <v>50.2</v>
      </c>
    </row>
    <row r="302" spans="1:3" x14ac:dyDescent="0.35">
      <c r="A302" s="75">
        <v>42216</v>
      </c>
      <c r="B302" s="67">
        <f>VLOOKUP(A302,'China Production data'!$A$1:$C$488,3,FALSE)</f>
        <v>6.8000000000000005E-2</v>
      </c>
      <c r="C302" s="76">
        <f>VLOOKUP(A302,'China Production data'!$A$1:$C$488,2,FALSE)</f>
        <v>50</v>
      </c>
    </row>
    <row r="303" spans="1:3" x14ac:dyDescent="0.35">
      <c r="A303" s="77">
        <v>42247</v>
      </c>
      <c r="B303" s="67">
        <f>VLOOKUP(A303,'China Production data'!$A$1:$C$488,3,FALSE)</f>
        <v>0.06</v>
      </c>
      <c r="C303" s="76">
        <f>VLOOKUP(A303,'China Production data'!$A$1:$C$488,2,FALSE)</f>
        <v>47.3</v>
      </c>
    </row>
    <row r="304" spans="1:3" x14ac:dyDescent="0.35">
      <c r="A304" s="75">
        <v>42277</v>
      </c>
      <c r="B304" s="67">
        <f>VLOOKUP(A304,'China Production data'!$A$1:$C$488,3,FALSE)</f>
        <v>6.0999999999999999E-2</v>
      </c>
      <c r="C304" s="76">
        <f>VLOOKUP(A304,'China Production data'!$A$1:$C$488,2,FALSE)</f>
        <v>47.2</v>
      </c>
    </row>
    <row r="305" spans="1:3" x14ac:dyDescent="0.35">
      <c r="A305" s="77">
        <v>42308</v>
      </c>
      <c r="B305" s="67">
        <f>VLOOKUP(A305,'China Production data'!$A$1:$C$488,3,FALSE)</f>
        <v>5.7000000000000002E-2</v>
      </c>
      <c r="C305" s="76">
        <f>VLOOKUP(A305,'China Production data'!$A$1:$C$488,2,FALSE)</f>
        <v>48.3</v>
      </c>
    </row>
    <row r="306" spans="1:3" x14ac:dyDescent="0.35">
      <c r="A306" s="75">
        <v>42338</v>
      </c>
      <c r="B306" s="67">
        <f>VLOOKUP(A306,'China Production data'!$A$1:$C$488,3,FALSE)</f>
        <v>5.6000000000000001E-2</v>
      </c>
      <c r="C306" s="76">
        <f>VLOOKUP(A306,'China Production data'!$A$1:$C$488,2,FALSE)</f>
        <v>48.6</v>
      </c>
    </row>
    <row r="307" spans="1:3" x14ac:dyDescent="0.35">
      <c r="A307" s="77">
        <v>42369</v>
      </c>
      <c r="B307" s="67">
        <f>VLOOKUP(A307,'China Production data'!$A$1:$C$488,3,FALSE)</f>
        <v>6.2E-2</v>
      </c>
      <c r="C307" s="76">
        <f>VLOOKUP(A307,'China Production data'!$A$1:$C$488,2,FALSE)</f>
        <v>48.2</v>
      </c>
    </row>
    <row r="308" spans="1:3" x14ac:dyDescent="0.35">
      <c r="A308" s="75">
        <v>42400</v>
      </c>
      <c r="B308" s="67">
        <f>VLOOKUP(A308,'China Production data'!$A$1:$C$488,3,FALSE)</f>
        <v>5.8999999999999997E-2</v>
      </c>
      <c r="C308" s="76">
        <f>VLOOKUP(A308,'China Production data'!$A$1:$C$488,2,FALSE)</f>
        <v>48.4</v>
      </c>
    </row>
    <row r="309" spans="1:3" x14ac:dyDescent="0.35">
      <c r="A309" s="77">
        <v>42460</v>
      </c>
      <c r="B309" s="67">
        <f>VLOOKUP(A309,'China Production data'!$A$1:$C$488,3,FALSE)</f>
        <v>5.3999999999999999E-2</v>
      </c>
      <c r="C309" s="76">
        <f>VLOOKUP(A309,'China Production data'!$A$1:$C$488,2,FALSE)</f>
        <v>49.7</v>
      </c>
    </row>
    <row r="310" spans="1:3" x14ac:dyDescent="0.35">
      <c r="A310" s="75">
        <v>42490</v>
      </c>
      <c r="B310" s="67">
        <f>VLOOKUP(A310,'China Production data'!$A$1:$C$488,3,FALSE)</f>
        <v>6.8000000000000005E-2</v>
      </c>
      <c r="C310" s="76">
        <f>VLOOKUP(A310,'China Production data'!$A$1:$C$488,2,FALSE)</f>
        <v>49.4</v>
      </c>
    </row>
    <row r="311" spans="1:3" x14ac:dyDescent="0.35">
      <c r="A311" s="77">
        <v>42521</v>
      </c>
      <c r="B311" s="67">
        <f>VLOOKUP(A311,'China Production data'!$A$1:$C$488,3,FALSE)</f>
        <v>0.06</v>
      </c>
      <c r="C311" s="76">
        <f>VLOOKUP(A311,'China Production data'!$A$1:$C$488,2,FALSE)</f>
        <v>49.2</v>
      </c>
    </row>
    <row r="312" spans="1:3" x14ac:dyDescent="0.35">
      <c r="A312" s="75">
        <v>42551</v>
      </c>
      <c r="B312" s="67">
        <f>VLOOKUP(A312,'China Production data'!$A$1:$C$488,3,FALSE)</f>
        <v>0.06</v>
      </c>
      <c r="C312" s="76">
        <f>VLOOKUP(A312,'China Production data'!$A$1:$C$488,2,FALSE)</f>
        <v>48.6</v>
      </c>
    </row>
    <row r="313" spans="1:3" x14ac:dyDescent="0.35">
      <c r="A313" s="77">
        <v>42582</v>
      </c>
      <c r="B313" s="67">
        <f>VLOOKUP(A313,'China Production data'!$A$1:$C$488,3,FALSE)</f>
        <v>6.2E-2</v>
      </c>
      <c r="C313" s="76">
        <f>VLOOKUP(A313,'China Production data'!$A$1:$C$488,2,FALSE)</f>
        <v>50.6</v>
      </c>
    </row>
    <row r="314" spans="1:3" x14ac:dyDescent="0.35">
      <c r="A314" s="75">
        <v>42613</v>
      </c>
      <c r="B314" s="67">
        <f>VLOOKUP(A314,'China Production data'!$A$1:$C$488,3,FALSE)</f>
        <v>0.06</v>
      </c>
      <c r="C314" s="76">
        <f>VLOOKUP(A314,'China Production data'!$A$1:$C$488,2,FALSE)</f>
        <v>50</v>
      </c>
    </row>
    <row r="315" spans="1:3" x14ac:dyDescent="0.35">
      <c r="A315" s="77">
        <v>42643</v>
      </c>
      <c r="B315" s="67">
        <f>VLOOKUP(A315,'China Production data'!$A$1:$C$488,3,FALSE)</f>
        <v>6.3E-2</v>
      </c>
      <c r="C315" s="76">
        <f>VLOOKUP(A315,'China Production data'!$A$1:$C$488,2,FALSE)</f>
        <v>50.1</v>
      </c>
    </row>
    <row r="316" spans="1:3" x14ac:dyDescent="0.35">
      <c r="A316" s="75">
        <v>42674</v>
      </c>
      <c r="B316" s="67">
        <f>VLOOKUP(A316,'China Production data'!$A$1:$C$488,3,FALSE)</f>
        <v>6.0999999999999999E-2</v>
      </c>
      <c r="C316" s="76">
        <f>VLOOKUP(A316,'China Production data'!$A$1:$C$488,2,FALSE)</f>
        <v>51.2</v>
      </c>
    </row>
    <row r="317" spans="1:3" x14ac:dyDescent="0.35">
      <c r="A317" s="77">
        <v>42704</v>
      </c>
      <c r="B317" s="67">
        <f>VLOOKUP(A317,'China Production data'!$A$1:$C$488,3,FALSE)</f>
        <v>6.0999999999999999E-2</v>
      </c>
      <c r="C317" s="76">
        <f>VLOOKUP(A317,'China Production data'!$A$1:$C$488,2,FALSE)</f>
        <v>50.9</v>
      </c>
    </row>
    <row r="318" spans="1:3" x14ac:dyDescent="0.35">
      <c r="A318" s="75">
        <v>42735</v>
      </c>
      <c r="B318" s="67">
        <f>VLOOKUP(A318,'China Production data'!$A$1:$C$488,3,FALSE)</f>
        <v>6.2E-2</v>
      </c>
      <c r="C318" s="76">
        <f>VLOOKUP(A318,'China Production data'!$A$1:$C$488,2,FALSE)</f>
        <v>51.9</v>
      </c>
    </row>
    <row r="319" spans="1:3" x14ac:dyDescent="0.35">
      <c r="A319" s="77">
        <v>42766</v>
      </c>
      <c r="B319" s="67">
        <f>VLOOKUP(A319,'China Production data'!$A$1:$C$488,3,FALSE)</f>
        <v>0.06</v>
      </c>
      <c r="C319" s="76">
        <f>VLOOKUP(A319,'China Production data'!$A$1:$C$488,2,FALSE)</f>
        <v>51</v>
      </c>
    </row>
    <row r="320" spans="1:3" x14ac:dyDescent="0.35">
      <c r="A320" s="75">
        <v>42825</v>
      </c>
      <c r="B320" s="67">
        <f>VLOOKUP(A320,'China Production data'!$A$1:$C$488,3,FALSE)</f>
        <v>6.3E-2</v>
      </c>
      <c r="C320" s="76">
        <f>VLOOKUP(A320,'China Production data'!$A$1:$C$488,2,FALSE)</f>
        <v>51.2</v>
      </c>
    </row>
    <row r="321" spans="1:3" x14ac:dyDescent="0.35">
      <c r="A321" s="77">
        <v>42855</v>
      </c>
      <c r="B321" s="67">
        <f>VLOOKUP(A321,'China Production data'!$A$1:$C$488,3,FALSE)</f>
        <v>7.5999999999999998E-2</v>
      </c>
      <c r="C321" s="76">
        <f>VLOOKUP(A321,'China Production data'!$A$1:$C$488,2,FALSE)</f>
        <v>50.3</v>
      </c>
    </row>
    <row r="322" spans="1:3" x14ac:dyDescent="0.35">
      <c r="A322" s="75">
        <v>42886</v>
      </c>
      <c r="B322" s="67">
        <f>VLOOKUP(A322,'China Production data'!$A$1:$C$488,3,FALSE)</f>
        <v>6.5000000000000002E-2</v>
      </c>
      <c r="C322" s="76">
        <f>VLOOKUP(A322,'China Production data'!$A$1:$C$488,2,FALSE)</f>
        <v>49.6</v>
      </c>
    </row>
    <row r="323" spans="1:3" x14ac:dyDescent="0.35">
      <c r="A323" s="77">
        <v>42916</v>
      </c>
      <c r="B323" s="67">
        <f>VLOOKUP(A323,'China Production data'!$A$1:$C$488,3,FALSE)</f>
        <v>6.5000000000000002E-2</v>
      </c>
      <c r="C323" s="76">
        <f>VLOOKUP(A323,'China Production data'!$A$1:$C$488,2,FALSE)</f>
        <v>50.4</v>
      </c>
    </row>
    <row r="324" spans="1:3" x14ac:dyDescent="0.35">
      <c r="A324" s="75">
        <v>42947</v>
      </c>
      <c r="B324" s="67">
        <f>VLOOKUP(A324,'China Production data'!$A$1:$C$488,3,FALSE)</f>
        <v>7.5999999999999998E-2</v>
      </c>
      <c r="C324" s="76">
        <f>VLOOKUP(A324,'China Production data'!$A$1:$C$488,2,FALSE)</f>
        <v>51.1</v>
      </c>
    </row>
    <row r="325" spans="1:3" x14ac:dyDescent="0.35">
      <c r="A325" s="77">
        <v>42978</v>
      </c>
      <c r="B325" s="67">
        <f>VLOOKUP(A325,'China Production data'!$A$1:$C$488,3,FALSE)</f>
        <v>6.4000000000000001E-2</v>
      </c>
      <c r="C325" s="76">
        <f>VLOOKUP(A325,'China Production data'!$A$1:$C$488,2,FALSE)</f>
        <v>51.6</v>
      </c>
    </row>
    <row r="326" spans="1:3" x14ac:dyDescent="0.35">
      <c r="A326" s="75">
        <v>43008</v>
      </c>
      <c r="B326" s="67">
        <f>VLOOKUP(A326,'China Production data'!$A$1:$C$488,3,FALSE)</f>
        <v>0.06</v>
      </c>
      <c r="C326" s="76">
        <f>VLOOKUP(A326,'China Production data'!$A$1:$C$488,2,FALSE)</f>
        <v>51</v>
      </c>
    </row>
    <row r="327" spans="1:3" x14ac:dyDescent="0.35">
      <c r="A327" s="77">
        <v>43039</v>
      </c>
      <c r="B327" s="67">
        <f>VLOOKUP(A327,'China Production data'!$A$1:$C$488,3,FALSE)</f>
        <v>6.6000000000000003E-2</v>
      </c>
      <c r="C327" s="76">
        <f>VLOOKUP(A327,'China Production data'!$A$1:$C$488,2,FALSE)</f>
        <v>51</v>
      </c>
    </row>
    <row r="328" spans="1:3" x14ac:dyDescent="0.35">
      <c r="A328" s="75">
        <v>43069</v>
      </c>
      <c r="B328" s="67">
        <f>VLOOKUP(A328,'China Production data'!$A$1:$C$488,3,FALSE)</f>
        <v>6.2E-2</v>
      </c>
      <c r="C328" s="76">
        <f>VLOOKUP(A328,'China Production data'!$A$1:$C$488,2,FALSE)</f>
        <v>50.8</v>
      </c>
    </row>
    <row r="329" spans="1:3" x14ac:dyDescent="0.35">
      <c r="A329" s="77">
        <v>43100</v>
      </c>
      <c r="B329" s="67">
        <f>VLOOKUP(A329,'China Production data'!$A$1:$C$488,3,FALSE)</f>
        <v>6.0999999999999999E-2</v>
      </c>
      <c r="C329" s="76">
        <f>VLOOKUP(A329,'China Production data'!$A$1:$C$488,2,FALSE)</f>
        <v>51.5</v>
      </c>
    </row>
    <row r="330" spans="1:3" x14ac:dyDescent="0.35">
      <c r="A330" s="75">
        <v>43159</v>
      </c>
      <c r="B330" s="67">
        <f>VLOOKUP(A330,'China Production data'!$A$1:$C$488,3,FALSE)</f>
        <v>6.2E-2</v>
      </c>
      <c r="C330" s="76">
        <f>VLOOKUP(A330,'China Production data'!$A$1:$C$488,2,FALSE)</f>
        <v>51.5</v>
      </c>
    </row>
    <row r="331" spans="1:3" x14ac:dyDescent="0.35">
      <c r="A331" s="77">
        <v>43190</v>
      </c>
      <c r="B331" s="67">
        <f>VLOOKUP(A331,'China Production data'!$A$1:$C$488,3,FALSE)</f>
        <v>7.1999999999999995E-2</v>
      </c>
      <c r="C331" s="76">
        <f>VLOOKUP(A331,'China Production data'!$A$1:$C$488,2,FALSE)</f>
        <v>51</v>
      </c>
    </row>
    <row r="332" spans="1:3" x14ac:dyDescent="0.35">
      <c r="A332" s="75">
        <v>43220</v>
      </c>
      <c r="B332" s="67">
        <f>VLOOKUP(A332,'China Production data'!$A$1:$C$488,3,FALSE)</f>
        <v>0.06</v>
      </c>
      <c r="C332" s="76">
        <f>VLOOKUP(A332,'China Production data'!$A$1:$C$488,2,FALSE)</f>
        <v>51.1</v>
      </c>
    </row>
    <row r="333" spans="1:3" x14ac:dyDescent="0.35">
      <c r="A333" s="77">
        <v>43251</v>
      </c>
      <c r="B333" s="67">
        <f>VLOOKUP(A333,'China Production data'!$A$1:$C$488,3,FALSE)</f>
        <v>7.0000000000000007E-2</v>
      </c>
      <c r="C333" s="76">
        <f>VLOOKUP(A333,'China Production data'!$A$1:$C$488,2,FALSE)</f>
        <v>51.1</v>
      </c>
    </row>
    <row r="334" spans="1:3" x14ac:dyDescent="0.35">
      <c r="A334" s="75">
        <v>43281</v>
      </c>
      <c r="B334" s="67">
        <f>VLOOKUP(A334,'China Production data'!$A$1:$C$488,3,FALSE)</f>
        <v>6.8000000000000005E-2</v>
      </c>
      <c r="C334" s="76">
        <f>VLOOKUP(A334,'China Production data'!$A$1:$C$488,2,FALSE)</f>
        <v>51</v>
      </c>
    </row>
    <row r="335" spans="1:3" x14ac:dyDescent="0.35">
      <c r="A335" s="77">
        <v>43312</v>
      </c>
      <c r="B335" s="67">
        <f>VLOOKUP(A335,'China Production data'!$A$1:$C$488,3,FALSE)</f>
        <v>0.06</v>
      </c>
      <c r="C335" s="76">
        <f>VLOOKUP(A335,'China Production data'!$A$1:$C$488,2,FALSE)</f>
        <v>50.8</v>
      </c>
    </row>
    <row r="336" spans="1:3" x14ac:dyDescent="0.35">
      <c r="A336" s="75">
        <v>43343</v>
      </c>
      <c r="B336" s="67">
        <f>VLOOKUP(A336,'China Production data'!$A$1:$C$488,3,FALSE)</f>
        <v>0.06</v>
      </c>
      <c r="C336" s="76">
        <f>VLOOKUP(A336,'China Production data'!$A$1:$C$488,2,FALSE)</f>
        <v>50.6</v>
      </c>
    </row>
    <row r="337" spans="1:3" x14ac:dyDescent="0.35">
      <c r="A337" s="77">
        <v>43373</v>
      </c>
      <c r="B337" s="67">
        <f>VLOOKUP(A337,'China Production data'!$A$1:$C$488,3,FALSE)</f>
        <v>6.0999999999999999E-2</v>
      </c>
      <c r="C337" s="76">
        <f>VLOOKUP(A337,'China Production data'!$A$1:$C$488,2,FALSE)</f>
        <v>50</v>
      </c>
    </row>
    <row r="338" spans="1:3" x14ac:dyDescent="0.35">
      <c r="A338" s="75">
        <v>43404</v>
      </c>
      <c r="B338" s="67">
        <f>VLOOKUP(A338,'China Production data'!$A$1:$C$488,3,FALSE)</f>
        <v>5.8000000000000003E-2</v>
      </c>
      <c r="C338" s="76">
        <f>VLOOKUP(A338,'China Production data'!$A$1:$C$488,2,FALSE)</f>
        <v>50.1</v>
      </c>
    </row>
    <row r="339" spans="1:3" x14ac:dyDescent="0.35">
      <c r="A339" s="77">
        <v>43434</v>
      </c>
      <c r="B339" s="67">
        <f>VLOOKUP(A339,'China Production data'!$A$1:$C$488,3,FALSE)</f>
        <v>5.8999999999999997E-2</v>
      </c>
      <c r="C339" s="76">
        <f>VLOOKUP(A339,'China Production data'!$A$1:$C$488,2,FALSE)</f>
        <v>50.2</v>
      </c>
    </row>
    <row r="340" spans="1:3" x14ac:dyDescent="0.35">
      <c r="A340" s="75">
        <v>43465</v>
      </c>
      <c r="B340" s="67">
        <f>VLOOKUP(A340,'China Production data'!$A$1:$C$488,3,FALSE)</f>
        <v>5.3999999999999999E-2</v>
      </c>
      <c r="C340" s="76">
        <f>VLOOKUP(A340,'China Production data'!$A$1:$C$488,2,FALSE)</f>
        <v>49.7</v>
      </c>
    </row>
    <row r="341" spans="1:3" x14ac:dyDescent="0.35">
      <c r="A341" s="77">
        <v>43496</v>
      </c>
      <c r="B341" s="67">
        <f>VLOOKUP(A341,'China Production data'!$A$1:$C$488,3,FALSE)</f>
        <v>5.7000000000000002E-2</v>
      </c>
      <c r="C341" s="76">
        <f>VLOOKUP(A341,'China Production data'!$A$1:$C$488,2,FALSE)</f>
        <v>48.3</v>
      </c>
    </row>
    <row r="342" spans="1:3" x14ac:dyDescent="0.35">
      <c r="A342" s="75">
        <v>43524</v>
      </c>
      <c r="B342" s="67">
        <f>VLOOKUP(A342,'China Production data'!$A$1:$C$488,3,FALSE)</f>
        <v>5.2999999999999999E-2</v>
      </c>
      <c r="C342" s="76">
        <f>VLOOKUP(A342,'China Production data'!$A$1:$C$488,2,FALSE)</f>
        <v>49.9</v>
      </c>
    </row>
    <row r="343" spans="1:3" x14ac:dyDescent="0.35">
      <c r="A343" s="77">
        <v>43555</v>
      </c>
      <c r="B343" s="67">
        <f>VLOOKUP(A343,'China Production data'!$A$1:$C$488,3,FALSE)</f>
        <v>8.5000000000000006E-2</v>
      </c>
      <c r="C343" s="76">
        <f>VLOOKUP(A343,'China Production data'!$A$1:$C$488,2,FALSE)</f>
        <v>50.8</v>
      </c>
    </row>
    <row r="344" spans="1:3" x14ac:dyDescent="0.35">
      <c r="A344" s="77">
        <v>43585</v>
      </c>
      <c r="B344" s="67">
        <f>VLOOKUP(A344,'China Production data'!$A$1:$C$488,3,FALSE)</f>
        <v>5.3999999999999999E-2</v>
      </c>
      <c r="C344" s="76">
        <f>VLOOKUP(A344,'China Production data'!$A$1:$C$488,2,FALSE)</f>
        <v>50.2</v>
      </c>
    </row>
    <row r="345" spans="1:3" x14ac:dyDescent="0.35">
      <c r="A345" s="75">
        <v>43616</v>
      </c>
      <c r="B345" s="67">
        <f>VLOOKUP(A345,'China Production data'!$A$1:$C$488,3,FALSE)</f>
        <v>5.3999999999999999E-2</v>
      </c>
      <c r="C345" s="76">
        <f>VLOOKUP(A345,'China Production data'!$A$1:$C$488,2,FALSE)</f>
        <v>50.2</v>
      </c>
    </row>
    <row r="346" spans="1:3" x14ac:dyDescent="0.35">
      <c r="A346" s="75">
        <v>43646</v>
      </c>
      <c r="B346" s="67">
        <f>VLOOKUP(A346,'China Production data'!$A$1:$C$488,3,FALSE)</f>
        <v>0.05</v>
      </c>
      <c r="C346" s="76">
        <f>VLOOKUP(A346,'China Production data'!$A$1:$C$488,2,FALSE)</f>
        <v>49.4</v>
      </c>
    </row>
    <row r="347" spans="1:3" x14ac:dyDescent="0.35">
      <c r="A347" s="77">
        <v>43677</v>
      </c>
      <c r="B347" s="67">
        <f>VLOOKUP(A347,'China Production data'!$A$1:$C$488,3,FALSE)</f>
        <v>6.3E-2</v>
      </c>
      <c r="C347" s="76">
        <f>VLOOKUP(A347,'China Production data'!$A$1:$C$488,2,FALSE)</f>
        <v>49.9</v>
      </c>
    </row>
    <row r="348" spans="1:3" x14ac:dyDescent="0.35">
      <c r="A348" s="75">
        <v>43708</v>
      </c>
      <c r="B348" s="67">
        <f>VLOOKUP(A348,'China Production data'!$A$1:$C$488,3,FALSE)</f>
        <v>4.8000000000000001E-2</v>
      </c>
      <c r="C348" s="76">
        <f>VLOOKUP(A348,'China Production data'!$A$1:$C$488,2,FALSE)</f>
        <v>50.4</v>
      </c>
    </row>
    <row r="349" spans="1:3" x14ac:dyDescent="0.35">
      <c r="A349" s="77">
        <v>43738</v>
      </c>
      <c r="B349" s="67">
        <f>VLOOKUP(A349,'China Production data'!$A$1:$C$488,3,FALSE)</f>
        <v>4.3999999999999997E-2</v>
      </c>
      <c r="C349" s="76">
        <f>VLOOKUP(A349,'China Production data'!$A$1:$C$488,2,FALSE)</f>
        <v>51.4</v>
      </c>
    </row>
    <row r="350" spans="1:3" x14ac:dyDescent="0.35">
      <c r="A350" s="75">
        <v>43769</v>
      </c>
      <c r="B350" s="67">
        <f>VLOOKUP(A350,'China Production data'!$A$1:$C$488,3,FALSE)</f>
        <v>5.8000000000000003E-2</v>
      </c>
      <c r="C350" s="76">
        <f>VLOOKUP(A350,'China Production data'!$A$1:$C$488,2,FALSE)</f>
        <v>51.7</v>
      </c>
    </row>
    <row r="351" spans="1:3" x14ac:dyDescent="0.35">
      <c r="A351" s="75">
        <v>43799</v>
      </c>
      <c r="B351" s="67">
        <f>VLOOKUP(A351,'China Production data'!$A$1:$C$488,3,FALSE)</f>
        <v>4.7E-2</v>
      </c>
      <c r="C351" s="76">
        <f>VLOOKUP(A351,'China Production data'!$A$1:$C$488,2,FALSE)</f>
        <v>51.8</v>
      </c>
    </row>
    <row r="352" spans="1:3" x14ac:dyDescent="0.35">
      <c r="A352" s="75">
        <v>43830</v>
      </c>
      <c r="B352" s="67">
        <f>VLOOKUP(A352,'China Production data'!$A$1:$C$488,3,FALSE)</f>
        <v>6.2E-2</v>
      </c>
      <c r="C352" s="76">
        <f>VLOOKUP(A352,'China Production data'!$A$1:$C$488,2,FALSE)</f>
        <v>51.5</v>
      </c>
    </row>
    <row r="353" spans="1:3" x14ac:dyDescent="0.35">
      <c r="A353" s="75">
        <v>43890</v>
      </c>
      <c r="B353" s="67">
        <f>VLOOKUP(A353,'China Production data'!$A$1:$C$488,3,FALSE)</f>
        <v>6.9000000000000006E-2</v>
      </c>
      <c r="C353" s="76">
        <f>VLOOKUP(A353,'China Production data'!$A$1:$C$488,2,FALSE)</f>
        <v>51.1</v>
      </c>
    </row>
    <row r="354" spans="1:3" x14ac:dyDescent="0.35">
      <c r="A354" s="75">
        <v>43921</v>
      </c>
      <c r="B354" s="67">
        <f>VLOOKUP(A354,'China Production data'!$A$1:$C$488,3,FALSE)</f>
        <v>-0.13500000000000001</v>
      </c>
      <c r="C354" s="76">
        <f>VLOOKUP(A354,'China Production data'!$A$1:$C$488,2,FALSE)</f>
        <v>40.299999999999997</v>
      </c>
    </row>
    <row r="355" spans="1:3" x14ac:dyDescent="0.35">
      <c r="A355" s="75">
        <v>43951</v>
      </c>
      <c r="B355" s="67">
        <f>VLOOKUP(A355,'China Production data'!$A$1:$C$488,3,FALSE)</f>
        <v>-1.0999999999999999E-2</v>
      </c>
      <c r="C355" s="76">
        <f>VLOOKUP(A355,'China Production data'!$A$1:$C$488,2,FALSE)</f>
        <v>50.1</v>
      </c>
    </row>
    <row r="356" spans="1:3" x14ac:dyDescent="0.35">
      <c r="A356" s="75">
        <v>43982</v>
      </c>
      <c r="B356" s="67">
        <f>VLOOKUP(A356,'China Production data'!$A$1:$C$488,3,FALSE)</f>
        <v>3.9E-2</v>
      </c>
      <c r="C356" s="76">
        <f>VLOOKUP(A356,'China Production data'!$A$1:$C$488,2,FALSE)</f>
        <v>49.4</v>
      </c>
    </row>
    <row r="357" spans="1:3" x14ac:dyDescent="0.35">
      <c r="A357" s="75">
        <v>44012</v>
      </c>
      <c r="B357" s="67">
        <f>VLOOKUP(A357,'China Production data'!$A$1:$C$488,3,FALSE)</f>
        <v>4.3999999999999997E-2</v>
      </c>
      <c r="C357" s="76">
        <f>VLOOKUP(A357,'China Production data'!$A$1:$C$488,2,FALSE)</f>
        <v>50.7</v>
      </c>
    </row>
    <row r="358" spans="1:3" x14ac:dyDescent="0.35">
      <c r="A358" s="75">
        <v>44043</v>
      </c>
      <c r="B358" s="67">
        <f>VLOOKUP(A358,'China Production data'!$A$1:$C$488,3,FALSE)</f>
        <v>4.8000000000000001E-2</v>
      </c>
      <c r="C358" s="76">
        <f>VLOOKUP(A358,'China Production data'!$A$1:$C$488,2,FALSE)</f>
        <v>51.2</v>
      </c>
    </row>
    <row r="359" spans="1:3" x14ac:dyDescent="0.35">
      <c r="A359" s="75">
        <v>44074</v>
      </c>
      <c r="B359" s="67">
        <f>VLOOKUP(A359,'China Production data'!$A$1:$C$488,3,FALSE)</f>
        <v>4.8000000000000001E-2</v>
      </c>
      <c r="C359" s="76">
        <f>VLOOKUP(A359,'China Production data'!$A$1:$C$488,2,FALSE)</f>
        <v>52.8</v>
      </c>
    </row>
    <row r="360" spans="1:3" x14ac:dyDescent="0.35">
      <c r="A360" s="75">
        <v>44104</v>
      </c>
      <c r="B360" s="67">
        <f>VLOOKUP(A360,'China Production data'!$A$1:$C$488,3,FALSE)</f>
        <v>5.6000000000000001E-2</v>
      </c>
      <c r="C360" s="76">
        <f>VLOOKUP(A360,'China Production data'!$A$1:$C$488,2,FALSE)</f>
        <v>53.1</v>
      </c>
    </row>
    <row r="361" spans="1:3" x14ac:dyDescent="0.35">
      <c r="A361" s="75">
        <v>44135</v>
      </c>
      <c r="B361" s="67">
        <f>VLOOKUP(A361,'China Production data'!$A$1:$C$488,3,FALSE)</f>
        <v>6.9000000000000006E-2</v>
      </c>
      <c r="C361" s="76">
        <f>VLOOKUP(A361,'China Production data'!$A$1:$C$488,2,FALSE)</f>
        <v>53</v>
      </c>
    </row>
    <row r="362" spans="1:3" x14ac:dyDescent="0.35">
      <c r="A362" s="75">
        <v>44165</v>
      </c>
      <c r="B362" s="67">
        <f>VLOOKUP(A362,'China Production data'!$A$1:$C$488,3,FALSE)</f>
        <v>6.9000000000000006E-2</v>
      </c>
      <c r="C362" s="76">
        <f>VLOOKUP(A362,'China Production data'!$A$1:$C$488,2,FALSE)</f>
        <v>53.6</v>
      </c>
    </row>
    <row r="363" spans="1:3" x14ac:dyDescent="0.35">
      <c r="A363" s="75">
        <v>44196</v>
      </c>
      <c r="B363" s="67">
        <f>VLOOKUP(A363,'China Production data'!$A$1:$C$488,3,FALSE)</f>
        <v>7.0000000000000007E-2</v>
      </c>
      <c r="C363" s="76">
        <f>VLOOKUP(A363,'China Production data'!$A$1:$C$488,2,FALSE)</f>
        <v>49.9</v>
      </c>
    </row>
    <row r="364" spans="1:3" x14ac:dyDescent="0.35">
      <c r="A364" s="75">
        <v>44227</v>
      </c>
      <c r="B364" s="67">
        <f>VLOOKUP(A364,'China Production data'!$A$1:$C$488,3,FALSE)</f>
        <v>3.7999999999999999E-2</v>
      </c>
      <c r="C364" s="76">
        <f>VLOOKUP(A364,'China Production data'!$A$1:$C$488,2,FALSE)</f>
        <v>51.5</v>
      </c>
    </row>
    <row r="365" spans="1:3" x14ac:dyDescent="0.35">
      <c r="A365" s="75">
        <v>44255</v>
      </c>
      <c r="B365" s="67">
        <f>VLOOKUP(A365,'China Production data'!$A$1:$C$488,3,FALSE)</f>
        <v>0.35099999999999998</v>
      </c>
      <c r="C365" s="76">
        <f>VLOOKUP(A365,'China Production data'!$A$1:$C$488,2,FALSE)</f>
        <v>50.9</v>
      </c>
    </row>
    <row r="366" spans="1:3" x14ac:dyDescent="0.35">
      <c r="A366" s="75">
        <v>44286</v>
      </c>
      <c r="B366" s="67">
        <f>VLOOKUP(A366,'China Production data'!$A$1:$C$488,3,FALSE)</f>
        <v>0.14099999999999999</v>
      </c>
      <c r="C366" s="76">
        <f>VLOOKUP(A366,'China Production data'!$A$1:$C$488,2,FALSE)</f>
        <v>50.6</v>
      </c>
    </row>
    <row r="367" spans="1:3" x14ac:dyDescent="0.35">
      <c r="A367" s="75">
        <v>44316</v>
      </c>
      <c r="B367" s="67">
        <f>VLOOKUP(A367,'China Production data'!$A$1:$C$488,3,FALSE)</f>
        <v>9.8000000000000004E-2</v>
      </c>
      <c r="C367" s="76">
        <f>VLOOKUP(A367,'China Production data'!$A$1:$C$488,2,FALSE)</f>
        <v>51.9</v>
      </c>
    </row>
    <row r="368" spans="1:3" x14ac:dyDescent="0.35">
      <c r="A368" s="75">
        <v>44347</v>
      </c>
      <c r="B368" s="67">
        <f>VLOOKUP(A368,'China Production data'!$A$1:$C$488,3,FALSE)</f>
        <v>8.7999999999999995E-2</v>
      </c>
      <c r="C368" s="76">
        <f>VLOOKUP(A368,'China Production data'!$A$1:$C$488,2,FALSE)</f>
        <v>52</v>
      </c>
    </row>
    <row r="369" spans="1:3" x14ac:dyDescent="0.35">
      <c r="A369" s="75">
        <v>44377</v>
      </c>
      <c r="B369" s="67">
        <f>VLOOKUP(A369,'China Production data'!$A$1:$C$488,3,FALSE)</f>
        <v>8.3000000000000004E-2</v>
      </c>
      <c r="C369" s="76">
        <f>VLOOKUP(A369,'China Production data'!$A$1:$C$488,2,FALSE)</f>
        <v>51.3</v>
      </c>
    </row>
    <row r="370" spans="1:3" x14ac:dyDescent="0.35">
      <c r="A370" s="75">
        <v>44408</v>
      </c>
      <c r="B370" s="67">
        <f>VLOOKUP(A370,'China Production data'!$A$1:$C$488,3,FALSE)</f>
        <v>6.4000000000000001E-2</v>
      </c>
      <c r="C370" s="76">
        <f>VLOOKUP(A370,'China Production data'!$A$1:$C$488,2,FALSE)</f>
        <v>50.3</v>
      </c>
    </row>
    <row r="371" spans="1:3" x14ac:dyDescent="0.35">
      <c r="A371" s="75">
        <v>44439</v>
      </c>
      <c r="B371" s="67">
        <f>VLOOKUP(A371,'China Production data'!$A$1:$C$488,3,FALSE)</f>
        <v>5.2999999999999999E-2</v>
      </c>
      <c r="C371" s="76">
        <f>VLOOKUP(A371,'China Production data'!$A$1:$C$488,2,FALSE)</f>
        <v>49.2</v>
      </c>
    </row>
    <row r="372" spans="1:3" x14ac:dyDescent="0.35">
      <c r="A372" s="75">
        <v>44469</v>
      </c>
      <c r="B372" s="67">
        <f>VLOOKUP(A372,'China Production data'!$A$1:$C$488,3,FALSE)</f>
        <v>3.1E-2</v>
      </c>
      <c r="C372" s="76">
        <f>VLOOKUP(A372,'China Production data'!$A$1:$C$488,2,FALSE)</f>
        <v>50</v>
      </c>
    </row>
    <row r="373" spans="1:3" x14ac:dyDescent="0.35">
      <c r="A373" s="75">
        <v>44500</v>
      </c>
      <c r="B373" s="67">
        <f>VLOOKUP(A373,'China Production data'!$A$1:$C$488,3,FALSE)</f>
        <v>3.5000000000000003E-2</v>
      </c>
      <c r="C373" s="76">
        <f>VLOOKUP(A373,'China Production data'!$A$1:$C$488,2,FALSE)</f>
        <v>50.6</v>
      </c>
    </row>
    <row r="374" spans="1:3" x14ac:dyDescent="0.35">
      <c r="A374" s="75">
        <v>44530</v>
      </c>
      <c r="B374" s="67">
        <f>VLOOKUP(A374,'China Production data'!$A$1:$C$488,3,FALSE)</f>
        <v>3.7999999999999999E-2</v>
      </c>
      <c r="C374" s="76">
        <f>VLOOKUP(A374,'China Production data'!$A$1:$C$488,2,FALSE)</f>
        <v>49.9</v>
      </c>
    </row>
    <row r="375" spans="1:3" x14ac:dyDescent="0.35">
      <c r="A375" s="75">
        <v>44561</v>
      </c>
      <c r="B375" s="67">
        <f>VLOOKUP(A375,'China Production data'!$A$1:$C$488,3,FALSE)</f>
        <v>4.2999999999999997E-2</v>
      </c>
      <c r="C375" s="76">
        <f>VLOOKUP(A375,'China Production data'!$A$1:$C$488,2,FALSE)</f>
        <v>50.9</v>
      </c>
    </row>
    <row r="376" spans="1:3" x14ac:dyDescent="0.35">
      <c r="A376" s="75">
        <v>44592</v>
      </c>
      <c r="B376" s="67" t="e">
        <f>VLOOKUP(A376,'China Production data'!$A$1:$C$488,3,FALSE)</f>
        <v>#N/A</v>
      </c>
      <c r="C376" s="76" t="e">
        <f>VLOOKUP(A376,'China Production data'!$A$1:$C$488,2,FALSE)</f>
        <v>#N/A</v>
      </c>
    </row>
    <row r="377" spans="1:3" x14ac:dyDescent="0.35">
      <c r="A377" s="75">
        <v>44620</v>
      </c>
      <c r="B377" s="67">
        <f>VLOOKUP(A377,'China Production data'!$A$1:$C$488,3,FALSE)</f>
        <v>7.4999999999999997E-2</v>
      </c>
      <c r="C377" s="76">
        <f>VLOOKUP(A377,'China Production data'!$A$1:$C$488,2,FALSE)</f>
        <v>50.4</v>
      </c>
    </row>
    <row r="378" spans="1:3" x14ac:dyDescent="0.35">
      <c r="A378" s="75">
        <v>44651</v>
      </c>
      <c r="B378" s="67">
        <f>VLOOKUP(A378,'China Production data'!$A$1:$C$488,3,FALSE)</f>
        <v>0.05</v>
      </c>
      <c r="C378" s="76">
        <f>VLOOKUP(A378,'China Production data'!$A$1:$C$488,2,FALSE)</f>
        <v>48.1</v>
      </c>
    </row>
    <row r="379" spans="1:3" x14ac:dyDescent="0.35">
      <c r="A379" s="75">
        <v>44681</v>
      </c>
      <c r="B379" s="67" t="e">
        <f>VLOOKUP(A379,'China Production data'!$A$1:$C$488,3,FALSE)</f>
        <v>#N/A</v>
      </c>
      <c r="C379" s="76" t="e">
        <f>VLOOKUP(A379,'China Production data'!$A$1:$C$488,2,FALSE)</f>
        <v>#N/A</v>
      </c>
    </row>
    <row r="380" spans="1:3" x14ac:dyDescent="0.35">
      <c r="A380" s="75">
        <v>44712</v>
      </c>
      <c r="B380" s="67">
        <f>VLOOKUP(A380,'China Production data'!$A$1:$C$488,3,FALSE)</f>
        <v>6.9999999999999993E-3</v>
      </c>
      <c r="C380" s="76">
        <f>VLOOKUP(A380,'China Production data'!$A$1:$C$488,2,FALSE)</f>
        <v>48.1</v>
      </c>
    </row>
    <row r="381" spans="1:3" x14ac:dyDescent="0.35">
      <c r="A381" s="75">
        <v>44742</v>
      </c>
      <c r="B381" s="67">
        <f>VLOOKUP(A381,'China Production data'!$A$1:$C$488,3,FALSE)</f>
        <v>3.9E-2</v>
      </c>
      <c r="C381" s="76">
        <f>VLOOKUP(A381,'China Production data'!$A$1:$C$488,2,FALSE)</f>
        <v>51.7</v>
      </c>
    </row>
    <row r="382" spans="1:3" x14ac:dyDescent="0.35">
      <c r="A382" s="75">
        <v>44773</v>
      </c>
      <c r="B382" s="67">
        <f>VLOOKUP(A382,'China Production data'!$A$1:$C$488,3,FALSE)</f>
        <v>3.7999999999999999E-2</v>
      </c>
      <c r="C382" s="76">
        <f>VLOOKUP(A382,'China Production data'!$A$1:$C$488,2,FALSE)</f>
        <v>50.4</v>
      </c>
    </row>
    <row r="383" spans="1:3" x14ac:dyDescent="0.35">
      <c r="A383" s="75">
        <v>44804</v>
      </c>
      <c r="B383" s="67">
        <f>VLOOKUP(A383,'China Production data'!$A$1:$C$488,3,FALSE)</f>
        <v>4.2000000000000003E-2</v>
      </c>
      <c r="C383" s="76">
        <f>VLOOKUP(A383,'China Production data'!$A$1:$C$488,2,FALSE)</f>
        <v>49.5</v>
      </c>
    </row>
    <row r="384" spans="1:3" x14ac:dyDescent="0.35">
      <c r="A384" s="75">
        <v>44834</v>
      </c>
      <c r="B384" s="67">
        <f>VLOOKUP(A384,'China Production data'!$A$1:$C$488,3,FALSE)</f>
        <v>6.3E-2</v>
      </c>
      <c r="C384" s="76">
        <f>VLOOKUP(A384,'China Production data'!$A$1:$C$488,2,FALSE)</f>
        <v>48.1</v>
      </c>
    </row>
    <row r="385" spans="1:3" x14ac:dyDescent="0.35">
      <c r="A385" s="75">
        <v>44865</v>
      </c>
      <c r="B385" s="67">
        <f>VLOOKUP(A385,'China Production data'!$A$1:$C$488,3,FALSE)</f>
        <v>0.05</v>
      </c>
      <c r="C385" s="76">
        <f>VLOOKUP(A385,'China Production data'!$A$1:$C$488,2,FALSE)</f>
        <v>49.2</v>
      </c>
    </row>
    <row r="386" spans="1:3" x14ac:dyDescent="0.35">
      <c r="A386" s="75">
        <v>44895</v>
      </c>
      <c r="B386" s="67">
        <f>VLOOKUP(A386,'China Production data'!$A$1:$C$488,3,FALSE)</f>
        <v>2.1999999999999999E-2</v>
      </c>
      <c r="C386" s="76">
        <f>VLOOKUP(A386,'China Production data'!$A$1:$C$488,2,FALSE)</f>
        <v>49.4</v>
      </c>
    </row>
    <row r="387" spans="1:3" x14ac:dyDescent="0.35">
      <c r="A387" s="75">
        <v>44926</v>
      </c>
      <c r="B387" s="67">
        <f>VLOOKUP(A387,'China Production data'!$A$1:$C$488,3,FALSE)</f>
        <v>1.2999999999999999E-2</v>
      </c>
      <c r="C387" s="76">
        <f>VLOOKUP(A387,'China Production data'!$A$1:$C$488,2,FALSE)</f>
        <v>49</v>
      </c>
    </row>
    <row r="388" spans="1:3" x14ac:dyDescent="0.35">
      <c r="A388" s="75">
        <v>44957</v>
      </c>
      <c r="B388" s="67">
        <f>VLOOKUP(A388,'China Production data'!$A$1:$C$488,3,FALSE)</f>
        <v>2.4E-2</v>
      </c>
      <c r="C388" s="76">
        <f>VLOOKUP(A388,'China Production data'!$A$1:$C$488,2,FALSE)</f>
        <v>49.2</v>
      </c>
    </row>
    <row r="389" spans="1:3" x14ac:dyDescent="0.35">
      <c r="A389" s="75">
        <v>44985</v>
      </c>
      <c r="B389" s="67">
        <f>VLOOKUP(A389,'China Production data'!$A$1:$C$488,3,FALSE)</f>
        <v>2.4E-2</v>
      </c>
      <c r="C389" s="76">
        <f>VLOOKUP(A389,'China Production data'!$A$1:$C$488,2,FALSE)</f>
        <v>51.6</v>
      </c>
    </row>
  </sheetData>
  <conditionalFormatting sqref="B242:B3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2023-03-16T08:12:53Z</dcterms:modified>
</cp:coreProperties>
</file>