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79E48F61-C436-44D6-86D0-474069B38F35}" xr6:coauthVersionLast="47" xr6:coauthVersionMax="47" xr10:uidLastSave="{00000000-0000-0000-0000-000000000000}"/>
  <bookViews>
    <workbookView xWindow="-22695" yWindow="-21720" windowWidth="51840" windowHeight="21120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18" i="7" l="1"/>
  <c r="O418" i="7"/>
  <c r="N418" i="7"/>
  <c r="C387" i="10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8" i="9"/>
  <c r="B387" i="9"/>
  <c r="C388" i="9" s="1"/>
  <c r="D386" i="9"/>
  <c r="B386" i="9"/>
  <c r="B385" i="9"/>
  <c r="C386" i="9" s="1"/>
  <c r="B384" i="9"/>
  <c r="C385" i="9" s="1"/>
  <c r="B383" i="9"/>
  <c r="C384" i="9" s="1"/>
  <c r="D382" i="9"/>
  <c r="B382" i="9"/>
  <c r="C383" i="9" s="1"/>
  <c r="D381" i="9"/>
  <c r="B381" i="9"/>
  <c r="B380" i="9"/>
  <c r="B379" i="9"/>
  <c r="C380" i="9" s="1"/>
  <c r="B378" i="9"/>
  <c r="C379" i="9" s="1"/>
  <c r="B377" i="9"/>
  <c r="B376" i="9"/>
  <c r="D388" i="9" s="1"/>
  <c r="D375" i="9"/>
  <c r="C375" i="9"/>
  <c r="B375" i="9"/>
  <c r="B374" i="9"/>
  <c r="B373" i="9"/>
  <c r="C374" i="9" s="1"/>
  <c r="B372" i="9"/>
  <c r="D384" i="9" s="1"/>
  <c r="B371" i="9"/>
  <c r="B370" i="9"/>
  <c r="D370" i="9" s="1"/>
  <c r="B369" i="9"/>
  <c r="B368" i="9"/>
  <c r="D380" i="9" s="1"/>
  <c r="B367" i="9"/>
  <c r="C368" i="9" s="1"/>
  <c r="D366" i="9"/>
  <c r="B366" i="9"/>
  <c r="D365" i="9"/>
  <c r="B365" i="9"/>
  <c r="B364" i="9"/>
  <c r="B363" i="9"/>
  <c r="C364" i="9" s="1"/>
  <c r="B362" i="9"/>
  <c r="D374" i="9" s="1"/>
  <c r="C361" i="9"/>
  <c r="B361" i="9"/>
  <c r="B360" i="9"/>
  <c r="D372" i="9" s="1"/>
  <c r="D359" i="9"/>
  <c r="C359" i="9"/>
  <c r="B359" i="9"/>
  <c r="B358" i="9"/>
  <c r="B357" i="9"/>
  <c r="C358" i="9" s="1"/>
  <c r="B356" i="9"/>
  <c r="D368" i="9" s="1"/>
  <c r="B355" i="9"/>
  <c r="B354" i="9"/>
  <c r="D354" i="9" s="1"/>
  <c r="B353" i="9"/>
  <c r="B352" i="9"/>
  <c r="D364" i="9" s="1"/>
  <c r="B351" i="9"/>
  <c r="C352" i="9" s="1"/>
  <c r="B350" i="9"/>
  <c r="D349" i="9"/>
  <c r="B349" i="9"/>
  <c r="B348" i="9"/>
  <c r="B347" i="9"/>
  <c r="C348" i="9" s="1"/>
  <c r="B346" i="9"/>
  <c r="D358" i="9" s="1"/>
  <c r="B345" i="9"/>
  <c r="B344" i="9"/>
  <c r="D356" i="9" s="1"/>
  <c r="D343" i="9"/>
  <c r="C343" i="9"/>
  <c r="B343" i="9"/>
  <c r="B342" i="9"/>
  <c r="B341" i="9"/>
  <c r="C342" i="9" s="1"/>
  <c r="B340" i="9"/>
  <c r="D352" i="9" s="1"/>
  <c r="B339" i="9"/>
  <c r="B338" i="9"/>
  <c r="B337" i="9"/>
  <c r="B336" i="9"/>
  <c r="D348" i="9" s="1"/>
  <c r="B335" i="9"/>
  <c r="C336" i="9" s="1"/>
  <c r="B334" i="9"/>
  <c r="D333" i="9"/>
  <c r="B333" i="9"/>
  <c r="B332" i="9"/>
  <c r="B331" i="9"/>
  <c r="B330" i="9"/>
  <c r="D342" i="9" s="1"/>
  <c r="B329" i="9"/>
  <c r="B328" i="9"/>
  <c r="D340" i="9" s="1"/>
  <c r="C327" i="9"/>
  <c r="B327" i="9"/>
  <c r="B326" i="9"/>
  <c r="D338" i="9" s="1"/>
  <c r="B325" i="9"/>
  <c r="C326" i="9" s="1"/>
  <c r="B324" i="9"/>
  <c r="B323" i="9"/>
  <c r="B322" i="9"/>
  <c r="B321" i="9"/>
  <c r="B320" i="9"/>
  <c r="D332" i="9" s="1"/>
  <c r="B319" i="9"/>
  <c r="D318" i="9"/>
  <c r="B318" i="9"/>
  <c r="D317" i="9"/>
  <c r="B317" i="9"/>
  <c r="B316" i="9"/>
  <c r="C317" i="9" s="1"/>
  <c r="B315" i="9"/>
  <c r="D327" i="9" s="1"/>
  <c r="B314" i="9"/>
  <c r="D326" i="9" s="1"/>
  <c r="D313" i="9"/>
  <c r="B313" i="9"/>
  <c r="B312" i="9"/>
  <c r="D324" i="9" s="1"/>
  <c r="C311" i="9"/>
  <c r="B311" i="9"/>
  <c r="B310" i="9"/>
  <c r="D322" i="9" s="1"/>
  <c r="B309" i="9"/>
  <c r="C310" i="9" s="1"/>
  <c r="B308" i="9"/>
  <c r="D307" i="9"/>
  <c r="B307" i="9"/>
  <c r="B306" i="9"/>
  <c r="B305" i="9"/>
  <c r="B304" i="9"/>
  <c r="D316" i="9" s="1"/>
  <c r="B303" i="9"/>
  <c r="B302" i="9"/>
  <c r="D301" i="9"/>
  <c r="B301" i="9"/>
  <c r="B300" i="9"/>
  <c r="C301" i="9" s="1"/>
  <c r="B299" i="9"/>
  <c r="D311" i="9" s="1"/>
  <c r="B298" i="9"/>
  <c r="D310" i="9" s="1"/>
  <c r="B297" i="9"/>
  <c r="B296" i="9"/>
  <c r="D308" i="9" s="1"/>
  <c r="C295" i="9"/>
  <c r="B295" i="9"/>
  <c r="B294" i="9"/>
  <c r="D306" i="9" s="1"/>
  <c r="B293" i="9"/>
  <c r="C294" i="9" s="1"/>
  <c r="B292" i="9"/>
  <c r="D291" i="9"/>
  <c r="C291" i="9"/>
  <c r="B291" i="9"/>
  <c r="B290" i="9"/>
  <c r="B289" i="9"/>
  <c r="B288" i="9"/>
  <c r="D300" i="9" s="1"/>
  <c r="B287" i="9"/>
  <c r="D286" i="9"/>
  <c r="B286" i="9"/>
  <c r="D285" i="9"/>
  <c r="B285" i="9"/>
  <c r="B284" i="9"/>
  <c r="C285" i="9" s="1"/>
  <c r="B283" i="9"/>
  <c r="D295" i="9" s="1"/>
  <c r="B282" i="9"/>
  <c r="D294" i="9" s="1"/>
  <c r="B281" i="9"/>
  <c r="B280" i="9"/>
  <c r="C279" i="9"/>
  <c r="B279" i="9"/>
  <c r="B278" i="9"/>
  <c r="D290" i="9" s="1"/>
  <c r="B277" i="9"/>
  <c r="C278" i="9" s="1"/>
  <c r="B276" i="9"/>
  <c r="C275" i="9"/>
  <c r="B275" i="9"/>
  <c r="B274" i="9"/>
  <c r="B273" i="9"/>
  <c r="B272" i="9"/>
  <c r="B271" i="9"/>
  <c r="B270" i="9"/>
  <c r="D269" i="9"/>
  <c r="B269" i="9"/>
  <c r="B268" i="9"/>
  <c r="C269" i="9" s="1"/>
  <c r="B267" i="9"/>
  <c r="C268" i="9" s="1"/>
  <c r="B266" i="9"/>
  <c r="D278" i="9" s="1"/>
  <c r="D265" i="9"/>
  <c r="B265" i="9"/>
  <c r="B264" i="9"/>
  <c r="B263" i="9"/>
  <c r="B262" i="9"/>
  <c r="D274" i="9" s="1"/>
  <c r="B261" i="9"/>
  <c r="B260" i="9"/>
  <c r="B259" i="9"/>
  <c r="B258" i="9"/>
  <c r="D257" i="9"/>
  <c r="B257" i="9"/>
  <c r="C258" i="9" s="1"/>
  <c r="B256" i="9"/>
  <c r="D268" i="9" s="1"/>
  <c r="B255" i="9"/>
  <c r="B254" i="9"/>
  <c r="D253" i="9"/>
  <c r="B253" i="9"/>
  <c r="B252" i="9"/>
  <c r="C251" i="9"/>
  <c r="B251" i="9"/>
  <c r="D263" i="9" s="1"/>
  <c r="B250" i="9"/>
  <c r="D262" i="9" s="1"/>
  <c r="D249" i="9"/>
  <c r="B249" i="9"/>
  <c r="B248" i="9"/>
  <c r="B247" i="9"/>
  <c r="B246" i="9"/>
  <c r="D258" i="9" s="1"/>
  <c r="B245" i="9"/>
  <c r="B244" i="9"/>
  <c r="B243" i="9"/>
  <c r="B242" i="9"/>
  <c r="C243" i="9" s="1"/>
  <c r="B241" i="9"/>
  <c r="B240" i="9"/>
  <c r="B239" i="9"/>
  <c r="B238" i="9"/>
  <c r="D238" i="9" s="1"/>
  <c r="B237" i="9"/>
  <c r="B236" i="9"/>
  <c r="C235" i="9"/>
  <c r="B235" i="9"/>
  <c r="B234" i="9"/>
  <c r="B233" i="9"/>
  <c r="B232" i="9"/>
  <c r="B231" i="9"/>
  <c r="B230" i="9"/>
  <c r="B229" i="9"/>
  <c r="C230" i="9" s="1"/>
  <c r="B228" i="9"/>
  <c r="C227" i="9"/>
  <c r="B227" i="9"/>
  <c r="B226" i="9"/>
  <c r="B225" i="9"/>
  <c r="B224" i="9"/>
  <c r="B223" i="9"/>
  <c r="B222" i="9"/>
  <c r="D234" i="9" s="1"/>
  <c r="B221" i="9"/>
  <c r="B220" i="9"/>
  <c r="C219" i="9"/>
  <c r="B219" i="9"/>
  <c r="B218" i="9"/>
  <c r="D217" i="9"/>
  <c r="C217" i="9"/>
  <c r="B217" i="9"/>
  <c r="B216" i="9"/>
  <c r="D228" i="9" s="1"/>
  <c r="B215" i="9"/>
  <c r="B214" i="9"/>
  <c r="B213" i="9"/>
  <c r="C214" i="9" s="1"/>
  <c r="B212" i="9"/>
  <c r="D211" i="9"/>
  <c r="B211" i="9"/>
  <c r="B210" i="9"/>
  <c r="B209" i="9"/>
  <c r="B208" i="9"/>
  <c r="B207" i="9"/>
  <c r="B206" i="9"/>
  <c r="D205" i="9"/>
  <c r="B205" i="9"/>
  <c r="C206" i="9" s="1"/>
  <c r="B204" i="9"/>
  <c r="B203" i="9"/>
  <c r="D215" i="9" s="1"/>
  <c r="B202" i="9"/>
  <c r="D201" i="9"/>
  <c r="C201" i="9"/>
  <c r="B201" i="9"/>
  <c r="B200" i="9"/>
  <c r="B199" i="9"/>
  <c r="B198" i="9"/>
  <c r="B197" i="9"/>
  <c r="B196" i="9"/>
  <c r="B195" i="9"/>
  <c r="B194" i="9"/>
  <c r="D193" i="9"/>
  <c r="B193" i="9"/>
  <c r="B192" i="9"/>
  <c r="B191" i="9"/>
  <c r="D190" i="9"/>
  <c r="B190" i="9"/>
  <c r="B189" i="9"/>
  <c r="B188" i="9"/>
  <c r="B187" i="9"/>
  <c r="D199" i="9" s="1"/>
  <c r="B186" i="9"/>
  <c r="C185" i="9"/>
  <c r="B185" i="9"/>
  <c r="B184" i="9"/>
  <c r="D196" i="9" s="1"/>
  <c r="C183" i="9"/>
  <c r="B183" i="9"/>
  <c r="C184" i="9" s="1"/>
  <c r="B182" i="9"/>
  <c r="B181" i="9"/>
  <c r="C182" i="9" s="1"/>
  <c r="B180" i="9"/>
  <c r="B179" i="9"/>
  <c r="B178" i="9"/>
  <c r="B177" i="9"/>
  <c r="B176" i="9"/>
  <c r="C175" i="9"/>
  <c r="B175" i="9"/>
  <c r="B174" i="9"/>
  <c r="B173" i="9"/>
  <c r="B172" i="9"/>
  <c r="C171" i="9"/>
  <c r="B171" i="9"/>
  <c r="B170" i="9"/>
  <c r="D182" i="9" s="1"/>
  <c r="B169" i="9"/>
  <c r="B168" i="9"/>
  <c r="B167" i="9"/>
  <c r="B166" i="9"/>
  <c r="B165" i="9"/>
  <c r="B164" i="9"/>
  <c r="B163" i="9"/>
  <c r="B162" i="9"/>
  <c r="B161" i="9"/>
  <c r="C162" i="9" s="1"/>
  <c r="B160" i="9"/>
  <c r="B159" i="9"/>
  <c r="D158" i="9"/>
  <c r="B158" i="9"/>
  <c r="D157" i="9"/>
  <c r="B157" i="9"/>
  <c r="B156" i="9"/>
  <c r="C155" i="9"/>
  <c r="B155" i="9"/>
  <c r="B154" i="9"/>
  <c r="D153" i="9"/>
  <c r="C153" i="9"/>
  <c r="B153" i="9"/>
  <c r="B152" i="9"/>
  <c r="C151" i="9"/>
  <c r="B151" i="9"/>
  <c r="B150" i="9"/>
  <c r="D162" i="9" s="1"/>
  <c r="B149" i="9"/>
  <c r="B148" i="9"/>
  <c r="B147" i="9"/>
  <c r="B146" i="9"/>
  <c r="C147" i="9" s="1"/>
  <c r="D145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C134" i="9" s="1"/>
  <c r="B132" i="9"/>
  <c r="C131" i="9"/>
  <c r="B131" i="9"/>
  <c r="B130" i="9"/>
  <c r="B129" i="9"/>
  <c r="B128" i="9"/>
  <c r="B127" i="9"/>
  <c r="B126" i="9"/>
  <c r="B125" i="9"/>
  <c r="B124" i="9"/>
  <c r="C123" i="9"/>
  <c r="B123" i="9"/>
  <c r="B122" i="9"/>
  <c r="D121" i="9"/>
  <c r="B121" i="9"/>
  <c r="B120" i="9"/>
  <c r="D132" i="9" s="1"/>
  <c r="B119" i="9"/>
  <c r="B118" i="9"/>
  <c r="B117" i="9"/>
  <c r="C118" i="9" s="1"/>
  <c r="B116" i="9"/>
  <c r="D115" i="9"/>
  <c r="B115" i="9"/>
  <c r="B114" i="9"/>
  <c r="D113" i="9"/>
  <c r="B113" i="9"/>
  <c r="B112" i="9"/>
  <c r="B111" i="9"/>
  <c r="B110" i="9"/>
  <c r="D122" i="9" s="1"/>
  <c r="D109" i="9"/>
  <c r="B109" i="9"/>
  <c r="C110" i="9" s="1"/>
  <c r="B108" i="9"/>
  <c r="B107" i="9"/>
  <c r="D119" i="9" s="1"/>
  <c r="B106" i="9"/>
  <c r="D105" i="9"/>
  <c r="C105" i="9"/>
  <c r="B105" i="9"/>
  <c r="B104" i="9"/>
  <c r="B103" i="9"/>
  <c r="B102" i="9"/>
  <c r="B101" i="9"/>
  <c r="B100" i="9"/>
  <c r="C99" i="9"/>
  <c r="B99" i="9"/>
  <c r="B98" i="9"/>
  <c r="D110" i="9" s="1"/>
  <c r="D97" i="9"/>
  <c r="B97" i="9"/>
  <c r="B96" i="9"/>
  <c r="B95" i="9"/>
  <c r="D94" i="9"/>
  <c r="B94" i="9"/>
  <c r="B93" i="9"/>
  <c r="B92" i="9"/>
  <c r="C91" i="9"/>
  <c r="B91" i="9"/>
  <c r="D103" i="9" s="1"/>
  <c r="B90" i="9"/>
  <c r="D102" i="9" s="1"/>
  <c r="C89" i="9"/>
  <c r="B89" i="9"/>
  <c r="B88" i="9"/>
  <c r="D100" i="9" s="1"/>
  <c r="C87" i="9"/>
  <c r="B87" i="9"/>
  <c r="C88" i="9" s="1"/>
  <c r="B86" i="9"/>
  <c r="B85" i="9"/>
  <c r="B84" i="9"/>
  <c r="B83" i="9"/>
  <c r="B82" i="9"/>
  <c r="B81" i="9"/>
  <c r="B80" i="9"/>
  <c r="C79" i="9"/>
  <c r="B79" i="9"/>
  <c r="B78" i="9"/>
  <c r="D77" i="9"/>
  <c r="B77" i="9"/>
  <c r="C76" i="9"/>
  <c r="B76" i="9"/>
  <c r="D75" i="9"/>
  <c r="B75" i="9"/>
  <c r="B74" i="9"/>
  <c r="B73" i="9"/>
  <c r="B72" i="9"/>
  <c r="C71" i="9"/>
  <c r="B71" i="9"/>
  <c r="B70" i="9"/>
  <c r="D82" i="9" s="1"/>
  <c r="B69" i="9"/>
  <c r="C70" i="9" s="1"/>
  <c r="B68" i="9"/>
  <c r="D80" i="9" s="1"/>
  <c r="B67" i="9"/>
  <c r="B66" i="9"/>
  <c r="D65" i="9"/>
  <c r="B65" i="9"/>
  <c r="C64" i="9"/>
  <c r="B64" i="9"/>
  <c r="D76" i="9" s="1"/>
  <c r="D63" i="9"/>
  <c r="C63" i="9"/>
  <c r="B63" i="9"/>
  <c r="D62" i="9"/>
  <c r="B62" i="9"/>
  <c r="B61" i="9"/>
  <c r="C60" i="9"/>
  <c r="B60" i="9"/>
  <c r="B59" i="9"/>
  <c r="D71" i="9" s="1"/>
  <c r="B58" i="9"/>
  <c r="C57" i="9"/>
  <c r="B57" i="9"/>
  <c r="D69" i="9" s="1"/>
  <c r="B56" i="9"/>
  <c r="D55" i="9"/>
  <c r="B55" i="9"/>
  <c r="B54" i="9"/>
  <c r="B53" i="9"/>
  <c r="C52" i="9"/>
  <c r="B52" i="9"/>
  <c r="D51" i="9"/>
  <c r="C51" i="9"/>
  <c r="B51" i="9"/>
  <c r="D50" i="9"/>
  <c r="C50" i="9"/>
  <c r="B50" i="9"/>
  <c r="D49" i="9"/>
  <c r="B49" i="9"/>
  <c r="D48" i="9"/>
  <c r="B48" i="9"/>
  <c r="D47" i="9"/>
  <c r="C47" i="9"/>
  <c r="B47" i="9"/>
  <c r="D59" i="9" s="1"/>
  <c r="D46" i="9"/>
  <c r="C46" i="9"/>
  <c r="B46" i="9"/>
  <c r="D58" i="9" s="1"/>
  <c r="D45" i="9"/>
  <c r="B45" i="9"/>
  <c r="D57" i="9" s="1"/>
  <c r="C44" i="9"/>
  <c r="B44" i="9"/>
  <c r="D43" i="9"/>
  <c r="C43" i="9"/>
  <c r="B43" i="9"/>
  <c r="D42" i="9"/>
  <c r="C42" i="9"/>
  <c r="B42" i="9"/>
  <c r="D41" i="9"/>
  <c r="B41" i="9"/>
  <c r="B40" i="9"/>
  <c r="C40" i="9" s="1"/>
  <c r="D39" i="9"/>
  <c r="C39" i="9"/>
  <c r="B39" i="9"/>
  <c r="D38" i="9"/>
  <c r="C38" i="9"/>
  <c r="B38" i="9"/>
  <c r="D37" i="9"/>
  <c r="B37" i="9"/>
  <c r="D36" i="9"/>
  <c r="C36" i="9"/>
  <c r="B36" i="9"/>
  <c r="C37" i="9" s="1"/>
  <c r="D35" i="9"/>
  <c r="C35" i="9"/>
  <c r="B35" i="9"/>
  <c r="D34" i="9"/>
  <c r="C34" i="9"/>
  <c r="B34" i="9"/>
  <c r="D33" i="9"/>
  <c r="B33" i="9"/>
  <c r="B32" i="9"/>
  <c r="D31" i="9"/>
  <c r="C31" i="9"/>
  <c r="B31" i="9"/>
  <c r="D30" i="9"/>
  <c r="C30" i="9"/>
  <c r="B30" i="9"/>
  <c r="D29" i="9"/>
  <c r="B29" i="9"/>
  <c r="B28" i="9"/>
  <c r="D40" i="9" s="1"/>
  <c r="D27" i="9"/>
  <c r="C27" i="9"/>
  <c r="B27" i="9"/>
  <c r="D26" i="9"/>
  <c r="C26" i="9"/>
  <c r="B26" i="9"/>
  <c r="B25" i="9"/>
  <c r="B24" i="9"/>
  <c r="C25" i="9" s="1"/>
  <c r="D23" i="9"/>
  <c r="C23" i="9"/>
  <c r="B23" i="9"/>
  <c r="D22" i="9"/>
  <c r="C22" i="9"/>
  <c r="B22" i="9"/>
  <c r="B21" i="9"/>
  <c r="D20" i="9"/>
  <c r="C20" i="9"/>
  <c r="B20" i="9"/>
  <c r="C21" i="9" s="1"/>
  <c r="C19" i="9"/>
  <c r="B19" i="9"/>
  <c r="C18" i="9"/>
  <c r="B18" i="9"/>
  <c r="D17" i="9"/>
  <c r="B17" i="9"/>
  <c r="B16" i="9"/>
  <c r="C17" i="9" s="1"/>
  <c r="C15" i="9"/>
  <c r="B15" i="9"/>
  <c r="B14" i="9"/>
  <c r="B13" i="9"/>
  <c r="B12" i="9"/>
  <c r="D24" i="9" s="1"/>
  <c r="B11" i="9"/>
  <c r="B10" i="9"/>
  <c r="C11" i="9" s="1"/>
  <c r="B9" i="9"/>
  <c r="D21" i="9" s="1"/>
  <c r="B8" i="9"/>
  <c r="B7" i="9"/>
  <c r="B6" i="9"/>
  <c r="B5" i="9"/>
  <c r="O1" i="9"/>
  <c r="G1" i="9" s="1"/>
  <c r="P396" i="8"/>
  <c r="N396" i="8"/>
  <c r="G396" i="8"/>
  <c r="F396" i="8"/>
  <c r="E396" i="8"/>
  <c r="D396" i="8"/>
  <c r="C396" i="8"/>
  <c r="B396" i="8"/>
  <c r="P395" i="8"/>
  <c r="N395" i="8"/>
  <c r="G395" i="8"/>
  <c r="F395" i="8"/>
  <c r="E395" i="8"/>
  <c r="D395" i="8"/>
  <c r="C395" i="8"/>
  <c r="B395" i="8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K298" i="8" s="1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Q279" i="8" s="1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L240" i="8" s="1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K236" i="8" s="1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L214" i="8" s="1"/>
  <c r="E214" i="8"/>
  <c r="K214" i="8" s="1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L208" i="8" s="1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H199" i="8" s="1"/>
  <c r="P198" i="8"/>
  <c r="N198" i="8"/>
  <c r="G198" i="8"/>
  <c r="F198" i="8"/>
  <c r="E198" i="8"/>
  <c r="D198" i="8"/>
  <c r="C198" i="8"/>
  <c r="I198" i="8" s="1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J192" i="8" s="1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K184" i="8" s="1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Q181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L180" i="8" s="1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K176" i="8" s="1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Q168" i="8" s="1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L164" i="8" s="1"/>
  <c r="E164" i="8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F162" i="8"/>
  <c r="E162" i="8"/>
  <c r="D162" i="8"/>
  <c r="C162" i="8"/>
  <c r="B162" i="8"/>
  <c r="P161" i="8"/>
  <c r="N161" i="8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L158" i="8" s="1"/>
  <c r="E158" i="8"/>
  <c r="D158" i="8"/>
  <c r="C158" i="8"/>
  <c r="B158" i="8"/>
  <c r="P157" i="8"/>
  <c r="N157" i="8"/>
  <c r="G157" i="8"/>
  <c r="F157" i="8"/>
  <c r="E157" i="8"/>
  <c r="K157" i="8" s="1"/>
  <c r="D157" i="8"/>
  <c r="C157" i="8"/>
  <c r="B157" i="8"/>
  <c r="P156" i="8"/>
  <c r="N156" i="8"/>
  <c r="G156" i="8"/>
  <c r="F156" i="8"/>
  <c r="E156" i="8"/>
  <c r="D156" i="8"/>
  <c r="C156" i="8"/>
  <c r="B156" i="8"/>
  <c r="P155" i="8"/>
  <c r="N155" i="8"/>
  <c r="G155" i="8"/>
  <c r="F155" i="8"/>
  <c r="E155" i="8"/>
  <c r="D155" i="8"/>
  <c r="C155" i="8"/>
  <c r="B155" i="8"/>
  <c r="P154" i="8"/>
  <c r="N154" i="8"/>
  <c r="G154" i="8"/>
  <c r="F154" i="8"/>
  <c r="E154" i="8"/>
  <c r="D154" i="8"/>
  <c r="C154" i="8"/>
  <c r="B154" i="8"/>
  <c r="P153" i="8"/>
  <c r="N153" i="8"/>
  <c r="G153" i="8"/>
  <c r="F153" i="8"/>
  <c r="E153" i="8"/>
  <c r="K153" i="8" s="1"/>
  <c r="D153" i="8"/>
  <c r="C153" i="8"/>
  <c r="I153" i="8" s="1"/>
  <c r="B153" i="8"/>
  <c r="P152" i="8"/>
  <c r="N152" i="8"/>
  <c r="G152" i="8"/>
  <c r="F152" i="8"/>
  <c r="E152" i="8"/>
  <c r="D152" i="8"/>
  <c r="C152" i="8"/>
  <c r="B152" i="8"/>
  <c r="P151" i="8"/>
  <c r="N151" i="8"/>
  <c r="G151" i="8"/>
  <c r="F151" i="8"/>
  <c r="E151" i="8"/>
  <c r="D151" i="8"/>
  <c r="C151" i="8"/>
  <c r="B151" i="8"/>
  <c r="P150" i="8"/>
  <c r="N150" i="8"/>
  <c r="G150" i="8"/>
  <c r="F150" i="8"/>
  <c r="E150" i="8"/>
  <c r="D150" i="8"/>
  <c r="C150" i="8"/>
  <c r="B150" i="8"/>
  <c r="P149" i="8"/>
  <c r="N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C147" i="8"/>
  <c r="B147" i="8"/>
  <c r="P146" i="8"/>
  <c r="N146" i="8"/>
  <c r="O146" i="8" s="1"/>
  <c r="G146" i="8"/>
  <c r="F146" i="8"/>
  <c r="L146" i="8" s="1"/>
  <c r="E146" i="8"/>
  <c r="D146" i="8"/>
  <c r="C146" i="8"/>
  <c r="B146" i="8"/>
  <c r="P145" i="8"/>
  <c r="N145" i="8"/>
  <c r="G145" i="8"/>
  <c r="F145" i="8"/>
  <c r="E145" i="8"/>
  <c r="D145" i="8"/>
  <c r="C145" i="8"/>
  <c r="B145" i="8"/>
  <c r="P144" i="8"/>
  <c r="Q144" i="8" s="1"/>
  <c r="N144" i="8"/>
  <c r="G144" i="8"/>
  <c r="F144" i="8"/>
  <c r="E144" i="8"/>
  <c r="D144" i="8"/>
  <c r="C144" i="8"/>
  <c r="B144" i="8"/>
  <c r="P143" i="8"/>
  <c r="N143" i="8"/>
  <c r="G143" i="8"/>
  <c r="F143" i="8"/>
  <c r="E143" i="8"/>
  <c r="D143" i="8"/>
  <c r="J143" i="8" s="1"/>
  <c r="C143" i="8"/>
  <c r="B143" i="8"/>
  <c r="P142" i="8"/>
  <c r="N142" i="8"/>
  <c r="G142" i="8"/>
  <c r="F142" i="8"/>
  <c r="E142" i="8"/>
  <c r="D142" i="8"/>
  <c r="C142" i="8"/>
  <c r="B142" i="8"/>
  <c r="Q141" i="8"/>
  <c r="P141" i="8"/>
  <c r="N141" i="8"/>
  <c r="G141" i="8"/>
  <c r="F141" i="8"/>
  <c r="E141" i="8"/>
  <c r="D141" i="8"/>
  <c r="C141" i="8"/>
  <c r="B141" i="8"/>
  <c r="P140" i="8"/>
  <c r="N140" i="8"/>
  <c r="G140" i="8"/>
  <c r="F140" i="8"/>
  <c r="E140" i="8"/>
  <c r="D140" i="8"/>
  <c r="C140" i="8"/>
  <c r="B140" i="8"/>
  <c r="P139" i="8"/>
  <c r="Q139" i="8" s="1"/>
  <c r="N139" i="8"/>
  <c r="G139" i="8"/>
  <c r="F139" i="8"/>
  <c r="L139" i="8" s="1"/>
  <c r="E139" i="8"/>
  <c r="K139" i="8" s="1"/>
  <c r="D139" i="8"/>
  <c r="C139" i="8"/>
  <c r="B139" i="8"/>
  <c r="P138" i="8"/>
  <c r="N138" i="8"/>
  <c r="G138" i="8"/>
  <c r="F138" i="8"/>
  <c r="E138" i="8"/>
  <c r="K138" i="8" s="1"/>
  <c r="D138" i="8"/>
  <c r="J138" i="8" s="1"/>
  <c r="C138" i="8"/>
  <c r="B138" i="8"/>
  <c r="P137" i="8"/>
  <c r="N137" i="8"/>
  <c r="G137" i="8"/>
  <c r="F137" i="8"/>
  <c r="L137" i="8" s="1"/>
  <c r="E137" i="8"/>
  <c r="D137" i="8"/>
  <c r="C137" i="8"/>
  <c r="B137" i="8"/>
  <c r="P136" i="8"/>
  <c r="Q136" i="8" s="1"/>
  <c r="N136" i="8"/>
  <c r="G136" i="8"/>
  <c r="F136" i="8"/>
  <c r="E136" i="8"/>
  <c r="D136" i="8"/>
  <c r="C136" i="8"/>
  <c r="B136" i="8"/>
  <c r="P135" i="8"/>
  <c r="N135" i="8"/>
  <c r="G135" i="8"/>
  <c r="F135" i="8"/>
  <c r="E135" i="8"/>
  <c r="D135" i="8"/>
  <c r="C135" i="8"/>
  <c r="B135" i="8"/>
  <c r="P134" i="8"/>
  <c r="N134" i="8"/>
  <c r="G134" i="8"/>
  <c r="F134" i="8"/>
  <c r="E134" i="8"/>
  <c r="D134" i="8"/>
  <c r="C134" i="8"/>
  <c r="B134" i="8"/>
  <c r="P133" i="8"/>
  <c r="N133" i="8"/>
  <c r="G133" i="8"/>
  <c r="F133" i="8"/>
  <c r="E133" i="8"/>
  <c r="D133" i="8"/>
  <c r="C133" i="8"/>
  <c r="B133" i="8"/>
  <c r="P132" i="8"/>
  <c r="Q132" i="8" s="1"/>
  <c r="N132" i="8"/>
  <c r="G132" i="8"/>
  <c r="F132" i="8"/>
  <c r="E132" i="8"/>
  <c r="D132" i="8"/>
  <c r="C132" i="8"/>
  <c r="B132" i="8"/>
  <c r="P131" i="8"/>
  <c r="N131" i="8"/>
  <c r="G131" i="8"/>
  <c r="F131" i="8"/>
  <c r="E131" i="8"/>
  <c r="D131" i="8"/>
  <c r="C131" i="8"/>
  <c r="I131" i="8" s="1"/>
  <c r="B131" i="8"/>
  <c r="P130" i="8"/>
  <c r="N130" i="8"/>
  <c r="G130" i="8"/>
  <c r="F130" i="8"/>
  <c r="E130" i="8"/>
  <c r="D130" i="8"/>
  <c r="C130" i="8"/>
  <c r="B130" i="8"/>
  <c r="P129" i="8"/>
  <c r="N129" i="8"/>
  <c r="G129" i="8"/>
  <c r="F129" i="8"/>
  <c r="E129" i="8"/>
  <c r="D129" i="8"/>
  <c r="C129" i="8"/>
  <c r="B129" i="8"/>
  <c r="P128" i="8"/>
  <c r="N128" i="8"/>
  <c r="G128" i="8"/>
  <c r="F128" i="8"/>
  <c r="E128" i="8"/>
  <c r="D128" i="8"/>
  <c r="C128" i="8"/>
  <c r="B128" i="8"/>
  <c r="P127" i="8"/>
  <c r="Q127" i="8" s="1"/>
  <c r="N127" i="8"/>
  <c r="L127" i="8"/>
  <c r="G127" i="8"/>
  <c r="F127" i="8"/>
  <c r="E127" i="8"/>
  <c r="D127" i="8"/>
  <c r="C127" i="8"/>
  <c r="B127" i="8"/>
  <c r="P126" i="8"/>
  <c r="N126" i="8"/>
  <c r="O126" i="8" s="1"/>
  <c r="L126" i="8"/>
  <c r="G126" i="8"/>
  <c r="F126" i="8"/>
  <c r="E126" i="8"/>
  <c r="D126" i="8"/>
  <c r="C126" i="8"/>
  <c r="B126" i="8"/>
  <c r="P125" i="8"/>
  <c r="N125" i="8"/>
  <c r="G125" i="8"/>
  <c r="F125" i="8"/>
  <c r="E125" i="8"/>
  <c r="K125" i="8" s="1"/>
  <c r="D125" i="8"/>
  <c r="C125" i="8"/>
  <c r="B125" i="8"/>
  <c r="P124" i="8"/>
  <c r="N124" i="8"/>
  <c r="G124" i="8"/>
  <c r="F124" i="8"/>
  <c r="E124" i="8"/>
  <c r="D124" i="8"/>
  <c r="C124" i="8"/>
  <c r="B124" i="8"/>
  <c r="P123" i="8"/>
  <c r="Q123" i="8" s="1"/>
  <c r="N123" i="8"/>
  <c r="G123" i="8"/>
  <c r="F123" i="8"/>
  <c r="E123" i="8"/>
  <c r="D123" i="8"/>
  <c r="C123" i="8"/>
  <c r="B123" i="8"/>
  <c r="P122" i="8"/>
  <c r="N122" i="8"/>
  <c r="L122" i="8"/>
  <c r="G122" i="8"/>
  <c r="F122" i="8"/>
  <c r="E122" i="8"/>
  <c r="D122" i="8"/>
  <c r="C122" i="8"/>
  <c r="B122" i="8"/>
  <c r="P121" i="8"/>
  <c r="N121" i="8"/>
  <c r="G121" i="8"/>
  <c r="F121" i="8"/>
  <c r="E121" i="8"/>
  <c r="D121" i="8"/>
  <c r="C121" i="8"/>
  <c r="B121" i="8"/>
  <c r="P120" i="8"/>
  <c r="Q120" i="8" s="1"/>
  <c r="N120" i="8"/>
  <c r="G120" i="8"/>
  <c r="F120" i="8"/>
  <c r="E120" i="8"/>
  <c r="D120" i="8"/>
  <c r="C120" i="8"/>
  <c r="B120" i="8"/>
  <c r="P119" i="8"/>
  <c r="N119" i="8"/>
  <c r="G119" i="8"/>
  <c r="F119" i="8"/>
  <c r="L119" i="8" s="1"/>
  <c r="E119" i="8"/>
  <c r="D119" i="8"/>
  <c r="C119" i="8"/>
  <c r="B119" i="8"/>
  <c r="P118" i="8"/>
  <c r="N118" i="8"/>
  <c r="G118" i="8"/>
  <c r="F118" i="8"/>
  <c r="E118" i="8"/>
  <c r="D118" i="8"/>
  <c r="J118" i="8" s="1"/>
  <c r="C118" i="8"/>
  <c r="B118" i="8"/>
  <c r="P117" i="8"/>
  <c r="N117" i="8"/>
  <c r="G117" i="8"/>
  <c r="F117" i="8"/>
  <c r="E117" i="8"/>
  <c r="D117" i="8"/>
  <c r="C117" i="8"/>
  <c r="B117" i="8"/>
  <c r="P116" i="8"/>
  <c r="Q116" i="8" s="1"/>
  <c r="N116" i="8"/>
  <c r="G116" i="8"/>
  <c r="F116" i="8"/>
  <c r="E116" i="8"/>
  <c r="D116" i="8"/>
  <c r="C116" i="8"/>
  <c r="B116" i="8"/>
  <c r="P115" i="8"/>
  <c r="Q115" i="8" s="1"/>
  <c r="N115" i="8"/>
  <c r="G115" i="8"/>
  <c r="F115" i="8"/>
  <c r="E115" i="8"/>
  <c r="D115" i="8"/>
  <c r="C115" i="8"/>
  <c r="B115" i="8"/>
  <c r="P114" i="8"/>
  <c r="N114" i="8"/>
  <c r="G114" i="8"/>
  <c r="F114" i="8"/>
  <c r="E114" i="8"/>
  <c r="D114" i="8"/>
  <c r="J114" i="8" s="1"/>
  <c r="C114" i="8"/>
  <c r="B114" i="8"/>
  <c r="H114" i="8" s="1"/>
  <c r="P113" i="8"/>
  <c r="N113" i="8"/>
  <c r="G113" i="8"/>
  <c r="F113" i="8"/>
  <c r="L113" i="8" s="1"/>
  <c r="E113" i="8"/>
  <c r="D113" i="8"/>
  <c r="C113" i="8"/>
  <c r="B113" i="8"/>
  <c r="P112" i="8"/>
  <c r="Q112" i="8" s="1"/>
  <c r="N112" i="8"/>
  <c r="G112" i="8"/>
  <c r="F112" i="8"/>
  <c r="L112" i="8" s="1"/>
  <c r="E112" i="8"/>
  <c r="D112" i="8"/>
  <c r="C112" i="8"/>
  <c r="I112" i="8" s="1"/>
  <c r="B112" i="8"/>
  <c r="H112" i="8" s="1"/>
  <c r="P111" i="8"/>
  <c r="N111" i="8"/>
  <c r="G111" i="8"/>
  <c r="F111" i="8"/>
  <c r="L111" i="8" s="1"/>
  <c r="E111" i="8"/>
  <c r="D111" i="8"/>
  <c r="C111" i="8"/>
  <c r="B111" i="8"/>
  <c r="P110" i="8"/>
  <c r="Q124" i="8" s="1"/>
  <c r="N110" i="8"/>
  <c r="O285" i="8" s="1"/>
  <c r="L110" i="8"/>
  <c r="J110" i="8"/>
  <c r="G110" i="8"/>
  <c r="F110" i="8"/>
  <c r="L231" i="8" s="1"/>
  <c r="E110" i="8"/>
  <c r="K227" i="8" s="1"/>
  <c r="D110" i="8"/>
  <c r="J230" i="8" s="1"/>
  <c r="C110" i="8"/>
  <c r="I140" i="8" s="1"/>
  <c r="B110" i="8"/>
  <c r="H190" i="8" s="1"/>
  <c r="P109" i="8"/>
  <c r="Q109" i="8" s="1"/>
  <c r="N109" i="8"/>
  <c r="G109" i="8"/>
  <c r="F109" i="8"/>
  <c r="L109" i="8" s="1"/>
  <c r="E109" i="8"/>
  <c r="D109" i="8"/>
  <c r="C109" i="8"/>
  <c r="B109" i="8"/>
  <c r="P108" i="8"/>
  <c r="Q108" i="8" s="1"/>
  <c r="N108" i="8"/>
  <c r="G108" i="8"/>
  <c r="F108" i="8"/>
  <c r="L108" i="8" s="1"/>
  <c r="E108" i="8"/>
  <c r="D108" i="8"/>
  <c r="C108" i="8"/>
  <c r="B108" i="8"/>
  <c r="P107" i="8"/>
  <c r="N107" i="8"/>
  <c r="G107" i="8"/>
  <c r="F107" i="8"/>
  <c r="L107" i="8" s="1"/>
  <c r="E107" i="8"/>
  <c r="K107" i="8" s="1"/>
  <c r="D107" i="8"/>
  <c r="J107" i="8" s="1"/>
  <c r="C107" i="8"/>
  <c r="I107" i="8" s="1"/>
  <c r="B107" i="8"/>
  <c r="P106" i="8"/>
  <c r="N106" i="8"/>
  <c r="G106" i="8"/>
  <c r="M106" i="8" s="1"/>
  <c r="F106" i="8"/>
  <c r="L106" i="8" s="1"/>
  <c r="E106" i="8"/>
  <c r="D106" i="8"/>
  <c r="C106" i="8"/>
  <c r="I106" i="8" s="1"/>
  <c r="B106" i="8"/>
  <c r="H106" i="8" s="1"/>
  <c r="P105" i="8"/>
  <c r="Q105" i="8" s="1"/>
  <c r="N105" i="8"/>
  <c r="O105" i="8" s="1"/>
  <c r="G105" i="8"/>
  <c r="F105" i="8"/>
  <c r="E105" i="8"/>
  <c r="D105" i="8"/>
  <c r="C105" i="8"/>
  <c r="B105" i="8"/>
  <c r="P104" i="8"/>
  <c r="N104" i="8"/>
  <c r="G104" i="8"/>
  <c r="F104" i="8"/>
  <c r="L104" i="8" s="1"/>
  <c r="E104" i="8"/>
  <c r="D104" i="8"/>
  <c r="C104" i="8"/>
  <c r="I104" i="8" s="1"/>
  <c r="B104" i="8"/>
  <c r="P103" i="8"/>
  <c r="Q103" i="8" s="1"/>
  <c r="N103" i="8"/>
  <c r="L103" i="8"/>
  <c r="G103" i="8"/>
  <c r="F103" i="8"/>
  <c r="E103" i="8"/>
  <c r="D103" i="8"/>
  <c r="J103" i="8" s="1"/>
  <c r="C103" i="8"/>
  <c r="B103" i="8"/>
  <c r="H103" i="8" s="1"/>
  <c r="P102" i="8"/>
  <c r="N102" i="8"/>
  <c r="O102" i="8" s="1"/>
  <c r="G102" i="8"/>
  <c r="F102" i="8"/>
  <c r="L102" i="8" s="1"/>
  <c r="E102" i="8"/>
  <c r="K102" i="8" s="1"/>
  <c r="D102" i="8"/>
  <c r="C102" i="8"/>
  <c r="B102" i="8"/>
  <c r="P101" i="8"/>
  <c r="Q101" i="8" s="1"/>
  <c r="N101" i="8"/>
  <c r="O101" i="8" s="1"/>
  <c r="G101" i="8"/>
  <c r="F101" i="8"/>
  <c r="L101" i="8" s="1"/>
  <c r="E101" i="8"/>
  <c r="D101" i="8"/>
  <c r="C101" i="8"/>
  <c r="I101" i="8" s="1"/>
  <c r="B101" i="8"/>
  <c r="P100" i="8"/>
  <c r="N100" i="8"/>
  <c r="O100" i="8" s="1"/>
  <c r="G100" i="8"/>
  <c r="F100" i="8"/>
  <c r="L100" i="8" s="1"/>
  <c r="E100" i="8"/>
  <c r="D100" i="8"/>
  <c r="J100" i="8" s="1"/>
  <c r="C100" i="8"/>
  <c r="I100" i="8" s="1"/>
  <c r="B100" i="8"/>
  <c r="P99" i="8"/>
  <c r="N99" i="8"/>
  <c r="J99" i="8"/>
  <c r="G99" i="8"/>
  <c r="F99" i="8"/>
  <c r="L99" i="8" s="1"/>
  <c r="E99" i="8"/>
  <c r="K99" i="8" s="1"/>
  <c r="D99" i="8"/>
  <c r="C99" i="8"/>
  <c r="I99" i="8" s="1"/>
  <c r="B99" i="8"/>
  <c r="H99" i="8" s="1"/>
  <c r="P98" i="8"/>
  <c r="N98" i="8"/>
  <c r="L98" i="8"/>
  <c r="I98" i="8"/>
  <c r="G98" i="8"/>
  <c r="F98" i="8"/>
  <c r="E98" i="8"/>
  <c r="D98" i="8"/>
  <c r="J98" i="8" s="1"/>
  <c r="C98" i="8"/>
  <c r="B98" i="8"/>
  <c r="P97" i="8"/>
  <c r="Q97" i="8" s="1"/>
  <c r="N97" i="8"/>
  <c r="O97" i="8" s="1"/>
  <c r="G97" i="8"/>
  <c r="F97" i="8"/>
  <c r="L97" i="8" s="1"/>
  <c r="E97" i="8"/>
  <c r="D97" i="8"/>
  <c r="C97" i="8"/>
  <c r="B97" i="8"/>
  <c r="Q96" i="8"/>
  <c r="P96" i="8"/>
  <c r="N96" i="8"/>
  <c r="O96" i="8" s="1"/>
  <c r="G96" i="8"/>
  <c r="F96" i="8"/>
  <c r="L96" i="8" s="1"/>
  <c r="E96" i="8"/>
  <c r="D96" i="8"/>
  <c r="J96" i="8" s="1"/>
  <c r="C96" i="8"/>
  <c r="I96" i="8" s="1"/>
  <c r="B96" i="8"/>
  <c r="H96" i="8" s="1"/>
  <c r="P95" i="8"/>
  <c r="N95" i="8"/>
  <c r="K95" i="8"/>
  <c r="I95" i="8"/>
  <c r="G95" i="8"/>
  <c r="F95" i="8"/>
  <c r="L95" i="8" s="1"/>
  <c r="E95" i="8"/>
  <c r="D95" i="8"/>
  <c r="C95" i="8"/>
  <c r="B95" i="8"/>
  <c r="P94" i="8"/>
  <c r="Q94" i="8" s="1"/>
  <c r="N94" i="8"/>
  <c r="G94" i="8"/>
  <c r="F94" i="8"/>
  <c r="L94" i="8" s="1"/>
  <c r="E94" i="8"/>
  <c r="D94" i="8"/>
  <c r="J94" i="8" s="1"/>
  <c r="C94" i="8"/>
  <c r="I94" i="8" s="1"/>
  <c r="B94" i="8"/>
  <c r="H94" i="8" s="1"/>
  <c r="P93" i="8"/>
  <c r="Q93" i="8" s="1"/>
  <c r="N93" i="8"/>
  <c r="I93" i="8"/>
  <c r="G93" i="8"/>
  <c r="F93" i="8"/>
  <c r="L93" i="8" s="1"/>
  <c r="E93" i="8"/>
  <c r="D93" i="8"/>
  <c r="J93" i="8" s="1"/>
  <c r="C93" i="8"/>
  <c r="B93" i="8"/>
  <c r="H93" i="8" s="1"/>
  <c r="P92" i="8"/>
  <c r="Q92" i="8" s="1"/>
  <c r="N92" i="8"/>
  <c r="G92" i="8"/>
  <c r="F92" i="8"/>
  <c r="L92" i="8" s="1"/>
  <c r="E92" i="8"/>
  <c r="D92" i="8"/>
  <c r="C92" i="8"/>
  <c r="B92" i="8"/>
  <c r="H92" i="8" s="1"/>
  <c r="Q91" i="8"/>
  <c r="P91" i="8"/>
  <c r="N91" i="8"/>
  <c r="G91" i="8"/>
  <c r="F91" i="8"/>
  <c r="L91" i="8" s="1"/>
  <c r="E91" i="8"/>
  <c r="K91" i="8" s="1"/>
  <c r="D91" i="8"/>
  <c r="C91" i="8"/>
  <c r="B91" i="8"/>
  <c r="H91" i="8" s="1"/>
  <c r="P90" i="8"/>
  <c r="N90" i="8"/>
  <c r="L90" i="8"/>
  <c r="G90" i="8"/>
  <c r="F90" i="8"/>
  <c r="E90" i="8"/>
  <c r="D90" i="8"/>
  <c r="J90" i="8" s="1"/>
  <c r="C90" i="8"/>
  <c r="I90" i="8" s="1"/>
  <c r="B90" i="8"/>
  <c r="H90" i="8" s="1"/>
  <c r="P89" i="8"/>
  <c r="N89" i="8"/>
  <c r="G89" i="8"/>
  <c r="F89" i="8"/>
  <c r="L89" i="8" s="1"/>
  <c r="E89" i="8"/>
  <c r="D89" i="8"/>
  <c r="J89" i="8" s="1"/>
  <c r="C89" i="8"/>
  <c r="I89" i="8" s="1"/>
  <c r="B89" i="8"/>
  <c r="H89" i="8" s="1"/>
  <c r="P88" i="8"/>
  <c r="Q88" i="8" s="1"/>
  <c r="N88" i="8"/>
  <c r="O88" i="8" s="1"/>
  <c r="G88" i="8"/>
  <c r="F88" i="8"/>
  <c r="L88" i="8" s="1"/>
  <c r="E88" i="8"/>
  <c r="D88" i="8"/>
  <c r="C88" i="8"/>
  <c r="I88" i="8" s="1"/>
  <c r="B88" i="8"/>
  <c r="H88" i="8" s="1"/>
  <c r="P87" i="8"/>
  <c r="Q87" i="8" s="1"/>
  <c r="N87" i="8"/>
  <c r="G87" i="8"/>
  <c r="F87" i="8"/>
  <c r="L87" i="8" s="1"/>
  <c r="E87" i="8"/>
  <c r="D87" i="8"/>
  <c r="C87" i="8"/>
  <c r="I87" i="8" s="1"/>
  <c r="B87" i="8"/>
  <c r="H87" i="8" s="1"/>
  <c r="P86" i="8"/>
  <c r="Q86" i="8" s="1"/>
  <c r="N86" i="8"/>
  <c r="O86" i="8" s="1"/>
  <c r="H86" i="8"/>
  <c r="G86" i="8"/>
  <c r="F86" i="8"/>
  <c r="L86" i="8" s="1"/>
  <c r="E86" i="8"/>
  <c r="D86" i="8"/>
  <c r="J86" i="8" s="1"/>
  <c r="C86" i="8"/>
  <c r="I86" i="8" s="1"/>
  <c r="B86" i="8"/>
  <c r="P85" i="8"/>
  <c r="Q85" i="8" s="1"/>
  <c r="N85" i="8"/>
  <c r="O85" i="8" s="1"/>
  <c r="G85" i="8"/>
  <c r="F85" i="8"/>
  <c r="L85" i="8" s="1"/>
  <c r="E85" i="8"/>
  <c r="D85" i="8"/>
  <c r="J85" i="8" s="1"/>
  <c r="C85" i="8"/>
  <c r="I85" i="8" s="1"/>
  <c r="B85" i="8"/>
  <c r="H85" i="8" s="1"/>
  <c r="P84" i="8"/>
  <c r="Q84" i="8" s="1"/>
  <c r="N84" i="8"/>
  <c r="O84" i="8" s="1"/>
  <c r="G84" i="8"/>
  <c r="F84" i="8"/>
  <c r="L84" i="8" s="1"/>
  <c r="E84" i="8"/>
  <c r="D84" i="8"/>
  <c r="J84" i="8" s="1"/>
  <c r="C84" i="8"/>
  <c r="I84" i="8" s="1"/>
  <c r="B84" i="8"/>
  <c r="H84" i="8" s="1"/>
  <c r="P83" i="8"/>
  <c r="Q83" i="8" s="1"/>
  <c r="N83" i="8"/>
  <c r="O83" i="8" s="1"/>
  <c r="G83" i="8"/>
  <c r="F83" i="8"/>
  <c r="L83" i="8" s="1"/>
  <c r="E83" i="8"/>
  <c r="D83" i="8"/>
  <c r="J83" i="8" s="1"/>
  <c r="C83" i="8"/>
  <c r="I83" i="8" s="1"/>
  <c r="B83" i="8"/>
  <c r="H83" i="8" s="1"/>
  <c r="P82" i="8"/>
  <c r="Q82" i="8" s="1"/>
  <c r="N82" i="8"/>
  <c r="O82" i="8" s="1"/>
  <c r="G82" i="8"/>
  <c r="F82" i="8"/>
  <c r="L82" i="8" s="1"/>
  <c r="E82" i="8"/>
  <c r="D82" i="8"/>
  <c r="J82" i="8" s="1"/>
  <c r="C82" i="8"/>
  <c r="I82" i="8" s="1"/>
  <c r="B82" i="8"/>
  <c r="H82" i="8" s="1"/>
  <c r="P81" i="8"/>
  <c r="Q81" i="8" s="1"/>
  <c r="N81" i="8"/>
  <c r="O81" i="8" s="1"/>
  <c r="I81" i="8"/>
  <c r="G81" i="8"/>
  <c r="F81" i="8"/>
  <c r="L81" i="8" s="1"/>
  <c r="E81" i="8"/>
  <c r="D81" i="8"/>
  <c r="J81" i="8" s="1"/>
  <c r="C81" i="8"/>
  <c r="B81" i="8"/>
  <c r="H81" i="8" s="1"/>
  <c r="P80" i="8"/>
  <c r="Q80" i="8" s="1"/>
  <c r="N80" i="8"/>
  <c r="O80" i="8" s="1"/>
  <c r="G80" i="8"/>
  <c r="F80" i="8"/>
  <c r="L80" i="8" s="1"/>
  <c r="E80" i="8"/>
  <c r="D80" i="8"/>
  <c r="J80" i="8" s="1"/>
  <c r="C80" i="8"/>
  <c r="I80" i="8" s="1"/>
  <c r="B80" i="8"/>
  <c r="H80" i="8" s="1"/>
  <c r="P79" i="8"/>
  <c r="Q79" i="8" s="1"/>
  <c r="N79" i="8"/>
  <c r="O79" i="8" s="1"/>
  <c r="G79" i="8"/>
  <c r="F79" i="8"/>
  <c r="L79" i="8" s="1"/>
  <c r="E79" i="8"/>
  <c r="K79" i="8" s="1"/>
  <c r="D79" i="8"/>
  <c r="J79" i="8" s="1"/>
  <c r="C79" i="8"/>
  <c r="I79" i="8" s="1"/>
  <c r="B79" i="8"/>
  <c r="H79" i="8" s="1"/>
  <c r="P78" i="8"/>
  <c r="Q78" i="8" s="1"/>
  <c r="N78" i="8"/>
  <c r="O78" i="8" s="1"/>
  <c r="G78" i="8"/>
  <c r="F78" i="8"/>
  <c r="E78" i="8"/>
  <c r="D78" i="8"/>
  <c r="J78" i="8" s="1"/>
  <c r="C78" i="8"/>
  <c r="I78" i="8" s="1"/>
  <c r="B78" i="8"/>
  <c r="H78" i="8" s="1"/>
  <c r="P77" i="8"/>
  <c r="Q77" i="8" s="1"/>
  <c r="N77" i="8"/>
  <c r="O77" i="8" s="1"/>
  <c r="H77" i="8"/>
  <c r="G77" i="8"/>
  <c r="F77" i="8"/>
  <c r="L77" i="8" s="1"/>
  <c r="E77" i="8"/>
  <c r="D77" i="8"/>
  <c r="J77" i="8" s="1"/>
  <c r="C77" i="8"/>
  <c r="I77" i="8" s="1"/>
  <c r="B77" i="8"/>
  <c r="P76" i="8"/>
  <c r="Q76" i="8" s="1"/>
  <c r="N76" i="8"/>
  <c r="O76" i="8" s="1"/>
  <c r="L76" i="8"/>
  <c r="G76" i="8"/>
  <c r="F76" i="8"/>
  <c r="E76" i="8"/>
  <c r="D76" i="8"/>
  <c r="J76" i="8" s="1"/>
  <c r="C76" i="8"/>
  <c r="I76" i="8" s="1"/>
  <c r="B76" i="8"/>
  <c r="H76" i="8" s="1"/>
  <c r="P75" i="8"/>
  <c r="Q75" i="8" s="1"/>
  <c r="N75" i="8"/>
  <c r="O75" i="8" s="1"/>
  <c r="G75" i="8"/>
  <c r="F75" i="8"/>
  <c r="L75" i="8" s="1"/>
  <c r="E75" i="8"/>
  <c r="D75" i="8"/>
  <c r="J75" i="8" s="1"/>
  <c r="C75" i="8"/>
  <c r="I75" i="8" s="1"/>
  <c r="B75" i="8"/>
  <c r="H75" i="8" s="1"/>
  <c r="Q74" i="8"/>
  <c r="P74" i="8"/>
  <c r="N74" i="8"/>
  <c r="O74" i="8" s="1"/>
  <c r="G74" i="8"/>
  <c r="F74" i="8"/>
  <c r="E74" i="8"/>
  <c r="D74" i="8"/>
  <c r="J74" i="8" s="1"/>
  <c r="C74" i="8"/>
  <c r="I74" i="8" s="1"/>
  <c r="B74" i="8"/>
  <c r="H74" i="8" s="1"/>
  <c r="P73" i="8"/>
  <c r="Q73" i="8" s="1"/>
  <c r="N73" i="8"/>
  <c r="O73" i="8" s="1"/>
  <c r="J73" i="8"/>
  <c r="G73" i="8"/>
  <c r="F73" i="8"/>
  <c r="L73" i="8" s="1"/>
  <c r="E73" i="8"/>
  <c r="D73" i="8"/>
  <c r="C73" i="8"/>
  <c r="I73" i="8" s="1"/>
  <c r="B73" i="8"/>
  <c r="H73" i="8" s="1"/>
  <c r="P72" i="8"/>
  <c r="Q72" i="8" s="1"/>
  <c r="N72" i="8"/>
  <c r="O72" i="8" s="1"/>
  <c r="G72" i="8"/>
  <c r="F72" i="8"/>
  <c r="L72" i="8" s="1"/>
  <c r="E72" i="8"/>
  <c r="D72" i="8"/>
  <c r="C72" i="8"/>
  <c r="I72" i="8" s="1"/>
  <c r="B72" i="8"/>
  <c r="H72" i="8" s="1"/>
  <c r="P71" i="8"/>
  <c r="Q71" i="8" s="1"/>
  <c r="N71" i="8"/>
  <c r="O71" i="8" s="1"/>
  <c r="K71" i="8"/>
  <c r="J71" i="8"/>
  <c r="H71" i="8"/>
  <c r="G71" i="8"/>
  <c r="F71" i="8"/>
  <c r="L71" i="8" s="1"/>
  <c r="E71" i="8"/>
  <c r="D71" i="8"/>
  <c r="C71" i="8"/>
  <c r="I71" i="8" s="1"/>
  <c r="B71" i="8"/>
  <c r="P70" i="8"/>
  <c r="Q70" i="8" s="1"/>
  <c r="N70" i="8"/>
  <c r="O70" i="8" s="1"/>
  <c r="J70" i="8"/>
  <c r="G70" i="8"/>
  <c r="M70" i="8" s="1"/>
  <c r="F70" i="8"/>
  <c r="L70" i="8" s="1"/>
  <c r="E70" i="8"/>
  <c r="D70" i="8"/>
  <c r="C70" i="8"/>
  <c r="I70" i="8" s="1"/>
  <c r="B70" i="8"/>
  <c r="H70" i="8" s="1"/>
  <c r="P69" i="8"/>
  <c r="Q69" i="8" s="1"/>
  <c r="N69" i="8"/>
  <c r="O69" i="8" s="1"/>
  <c r="G69" i="8"/>
  <c r="F69" i="8"/>
  <c r="L69" i="8" s="1"/>
  <c r="E69" i="8"/>
  <c r="D69" i="8"/>
  <c r="J69" i="8" s="1"/>
  <c r="C69" i="8"/>
  <c r="I69" i="8" s="1"/>
  <c r="B69" i="8"/>
  <c r="Q68" i="8"/>
  <c r="P68" i="8"/>
  <c r="N68" i="8"/>
  <c r="O68" i="8" s="1"/>
  <c r="G68" i="8"/>
  <c r="F68" i="8"/>
  <c r="L68" i="8" s="1"/>
  <c r="E68" i="8"/>
  <c r="D68" i="8"/>
  <c r="J68" i="8" s="1"/>
  <c r="C68" i="8"/>
  <c r="I68" i="8" s="1"/>
  <c r="B68" i="8"/>
  <c r="Q67" i="8"/>
  <c r="P67" i="8"/>
  <c r="N67" i="8"/>
  <c r="O67" i="8" s="1"/>
  <c r="G67" i="8"/>
  <c r="F67" i="8"/>
  <c r="L67" i="8" s="1"/>
  <c r="E67" i="8"/>
  <c r="D67" i="8"/>
  <c r="J67" i="8" s="1"/>
  <c r="C67" i="8"/>
  <c r="I67" i="8" s="1"/>
  <c r="B67" i="8"/>
  <c r="P66" i="8"/>
  <c r="Q66" i="8" s="1"/>
  <c r="N66" i="8"/>
  <c r="O66" i="8" s="1"/>
  <c r="G66" i="8"/>
  <c r="M66" i="8" s="1"/>
  <c r="F66" i="8"/>
  <c r="L66" i="8" s="1"/>
  <c r="E66" i="8"/>
  <c r="D66" i="8"/>
  <c r="J66" i="8" s="1"/>
  <c r="C66" i="8"/>
  <c r="I66" i="8" s="1"/>
  <c r="B66" i="8"/>
  <c r="H66" i="8" s="1"/>
  <c r="P65" i="8"/>
  <c r="Q65" i="8" s="1"/>
  <c r="N65" i="8"/>
  <c r="I65" i="8"/>
  <c r="G65" i="8"/>
  <c r="F65" i="8"/>
  <c r="L65" i="8" s="1"/>
  <c r="E65" i="8"/>
  <c r="D65" i="8"/>
  <c r="J65" i="8" s="1"/>
  <c r="C65" i="8"/>
  <c r="B65" i="8"/>
  <c r="H65" i="8" s="1"/>
  <c r="P64" i="8"/>
  <c r="Q64" i="8" s="1"/>
  <c r="N64" i="8"/>
  <c r="G64" i="8"/>
  <c r="M64" i="8" s="1"/>
  <c r="F64" i="8"/>
  <c r="L64" i="8" s="1"/>
  <c r="E64" i="8"/>
  <c r="D64" i="8"/>
  <c r="J64" i="8" s="1"/>
  <c r="C64" i="8"/>
  <c r="I64" i="8" s="1"/>
  <c r="B64" i="8"/>
  <c r="H64" i="8" s="1"/>
  <c r="P63" i="8"/>
  <c r="Q63" i="8" s="1"/>
  <c r="N63" i="8"/>
  <c r="G63" i="8"/>
  <c r="F63" i="8"/>
  <c r="L63" i="8" s="1"/>
  <c r="E63" i="8"/>
  <c r="D63" i="8"/>
  <c r="J63" i="8" s="1"/>
  <c r="C63" i="8"/>
  <c r="I63" i="8" s="1"/>
  <c r="B63" i="8"/>
  <c r="H63" i="8" s="1"/>
  <c r="P62" i="8"/>
  <c r="Q62" i="8" s="1"/>
  <c r="N62" i="8"/>
  <c r="G62" i="8"/>
  <c r="F62" i="8"/>
  <c r="L62" i="8" s="1"/>
  <c r="E62" i="8"/>
  <c r="K62" i="8" s="1"/>
  <c r="D62" i="8"/>
  <c r="J62" i="8" s="1"/>
  <c r="C62" i="8"/>
  <c r="I62" i="8" s="1"/>
  <c r="B62" i="8"/>
  <c r="H62" i="8" s="1"/>
  <c r="Q61" i="8"/>
  <c r="P61" i="8"/>
  <c r="N61" i="8"/>
  <c r="O61" i="8" s="1"/>
  <c r="L61" i="8"/>
  <c r="G61" i="8"/>
  <c r="F61" i="8"/>
  <c r="E61" i="8"/>
  <c r="D61" i="8"/>
  <c r="J61" i="8" s="1"/>
  <c r="C61" i="8"/>
  <c r="I61" i="8" s="1"/>
  <c r="B61" i="8"/>
  <c r="H61" i="8" s="1"/>
  <c r="P60" i="8"/>
  <c r="Q60" i="8" s="1"/>
  <c r="N60" i="8"/>
  <c r="G60" i="8"/>
  <c r="F60" i="8"/>
  <c r="L60" i="8" s="1"/>
  <c r="E60" i="8"/>
  <c r="D60" i="8"/>
  <c r="J60" i="8" s="1"/>
  <c r="C60" i="8"/>
  <c r="I60" i="8" s="1"/>
  <c r="B60" i="8"/>
  <c r="H60" i="8" s="1"/>
  <c r="P59" i="8"/>
  <c r="Q59" i="8" s="1"/>
  <c r="N59" i="8"/>
  <c r="O59" i="8" s="1"/>
  <c r="G59" i="8"/>
  <c r="F59" i="8"/>
  <c r="L59" i="8" s="1"/>
  <c r="E59" i="8"/>
  <c r="K59" i="8" s="1"/>
  <c r="D59" i="8"/>
  <c r="J59" i="8" s="1"/>
  <c r="C59" i="8"/>
  <c r="I59" i="8" s="1"/>
  <c r="B59" i="8"/>
  <c r="H59" i="8" s="1"/>
  <c r="Q58" i="8"/>
  <c r="P58" i="8"/>
  <c r="N58" i="8"/>
  <c r="O58" i="8" s="1"/>
  <c r="G58" i="8"/>
  <c r="M58" i="8" s="1"/>
  <c r="F58" i="8"/>
  <c r="L58" i="8" s="1"/>
  <c r="E58" i="8"/>
  <c r="D58" i="8"/>
  <c r="J58" i="8" s="1"/>
  <c r="C58" i="8"/>
  <c r="I58" i="8" s="1"/>
  <c r="B58" i="8"/>
  <c r="H58" i="8" s="1"/>
  <c r="Q57" i="8"/>
  <c r="P57" i="8"/>
  <c r="N57" i="8"/>
  <c r="O57" i="8" s="1"/>
  <c r="G57" i="8"/>
  <c r="F57" i="8"/>
  <c r="L57" i="8" s="1"/>
  <c r="E57" i="8"/>
  <c r="D57" i="8"/>
  <c r="J57" i="8" s="1"/>
  <c r="C57" i="8"/>
  <c r="I57" i="8" s="1"/>
  <c r="B57" i="8"/>
  <c r="H57" i="8" s="1"/>
  <c r="P56" i="8"/>
  <c r="Q56" i="8" s="1"/>
  <c r="N56" i="8"/>
  <c r="O56" i="8" s="1"/>
  <c r="G56" i="8"/>
  <c r="F56" i="8"/>
  <c r="L56" i="8" s="1"/>
  <c r="E56" i="8"/>
  <c r="D56" i="8"/>
  <c r="J56" i="8" s="1"/>
  <c r="C56" i="8"/>
  <c r="I56" i="8" s="1"/>
  <c r="B56" i="8"/>
  <c r="H56" i="8" s="1"/>
  <c r="P55" i="8"/>
  <c r="Q55" i="8" s="1"/>
  <c r="O55" i="8"/>
  <c r="N55" i="8"/>
  <c r="G55" i="8"/>
  <c r="M55" i="8" s="1"/>
  <c r="F55" i="8"/>
  <c r="L55" i="8" s="1"/>
  <c r="E55" i="8"/>
  <c r="K55" i="8" s="1"/>
  <c r="D55" i="8"/>
  <c r="J55" i="8" s="1"/>
  <c r="C55" i="8"/>
  <c r="I55" i="8" s="1"/>
  <c r="B55" i="8"/>
  <c r="H55" i="8" s="1"/>
  <c r="P54" i="8"/>
  <c r="Q54" i="8" s="1"/>
  <c r="N54" i="8"/>
  <c r="O54" i="8" s="1"/>
  <c r="G54" i="8"/>
  <c r="F54" i="8"/>
  <c r="L54" i="8" s="1"/>
  <c r="E54" i="8"/>
  <c r="D54" i="8"/>
  <c r="J54" i="8" s="1"/>
  <c r="C54" i="8"/>
  <c r="I54" i="8" s="1"/>
  <c r="B54" i="8"/>
  <c r="H54" i="8" s="1"/>
  <c r="Q53" i="8"/>
  <c r="P53" i="8"/>
  <c r="N53" i="8"/>
  <c r="O53" i="8" s="1"/>
  <c r="J53" i="8"/>
  <c r="G53" i="8"/>
  <c r="F53" i="8"/>
  <c r="L53" i="8" s="1"/>
  <c r="E53" i="8"/>
  <c r="D53" i="8"/>
  <c r="C53" i="8"/>
  <c r="I53" i="8" s="1"/>
  <c r="B53" i="8"/>
  <c r="H53" i="8" s="1"/>
  <c r="Q52" i="8"/>
  <c r="P52" i="8"/>
  <c r="N52" i="8"/>
  <c r="O52" i="8" s="1"/>
  <c r="G52" i="8"/>
  <c r="F52" i="8"/>
  <c r="L52" i="8" s="1"/>
  <c r="E52" i="8"/>
  <c r="D52" i="8"/>
  <c r="J52" i="8" s="1"/>
  <c r="C52" i="8"/>
  <c r="I52" i="8" s="1"/>
  <c r="B52" i="8"/>
  <c r="H52" i="8" s="1"/>
  <c r="P51" i="8"/>
  <c r="Q51" i="8" s="1"/>
  <c r="N51" i="8"/>
  <c r="O51" i="8" s="1"/>
  <c r="G51" i="8"/>
  <c r="F51" i="8"/>
  <c r="L51" i="8" s="1"/>
  <c r="E51" i="8"/>
  <c r="D51" i="8"/>
  <c r="J51" i="8" s="1"/>
  <c r="C51" i="8"/>
  <c r="I51" i="8" s="1"/>
  <c r="B51" i="8"/>
  <c r="H51" i="8" s="1"/>
  <c r="P50" i="8"/>
  <c r="Q50" i="8" s="1"/>
  <c r="N50" i="8"/>
  <c r="O50" i="8" s="1"/>
  <c r="J50" i="8"/>
  <c r="I50" i="8"/>
  <c r="G50" i="8"/>
  <c r="F50" i="8"/>
  <c r="L50" i="8" s="1"/>
  <c r="E50" i="8"/>
  <c r="K50" i="8" s="1"/>
  <c r="D50" i="8"/>
  <c r="C50" i="8"/>
  <c r="B50" i="8"/>
  <c r="H50" i="8" s="1"/>
  <c r="P49" i="8"/>
  <c r="Q49" i="8" s="1"/>
  <c r="N49" i="8"/>
  <c r="O49" i="8" s="1"/>
  <c r="L49" i="8"/>
  <c r="J49" i="8"/>
  <c r="G49" i="8"/>
  <c r="M49" i="8" s="1"/>
  <c r="F49" i="8"/>
  <c r="E49" i="8"/>
  <c r="D49" i="8"/>
  <c r="C49" i="8"/>
  <c r="I49" i="8" s="1"/>
  <c r="B49" i="8"/>
  <c r="H49" i="8" s="1"/>
  <c r="P48" i="8"/>
  <c r="Q48" i="8" s="1"/>
  <c r="N48" i="8"/>
  <c r="O48" i="8" s="1"/>
  <c r="G48" i="8"/>
  <c r="F48" i="8"/>
  <c r="L48" i="8" s="1"/>
  <c r="E48" i="8"/>
  <c r="D48" i="8"/>
  <c r="J48" i="8" s="1"/>
  <c r="C48" i="8"/>
  <c r="I48" i="8" s="1"/>
  <c r="B48" i="8"/>
  <c r="H48" i="8" s="1"/>
  <c r="P47" i="8"/>
  <c r="Q47" i="8" s="1"/>
  <c r="N47" i="8"/>
  <c r="O47" i="8" s="1"/>
  <c r="J47" i="8"/>
  <c r="G47" i="8"/>
  <c r="F47" i="8"/>
  <c r="L47" i="8" s="1"/>
  <c r="E47" i="8"/>
  <c r="K47" i="8" s="1"/>
  <c r="D47" i="8"/>
  <c r="C47" i="8"/>
  <c r="I47" i="8" s="1"/>
  <c r="B47" i="8"/>
  <c r="H47" i="8" s="1"/>
  <c r="P46" i="8"/>
  <c r="Q46" i="8" s="1"/>
  <c r="N46" i="8"/>
  <c r="O46" i="8" s="1"/>
  <c r="M46" i="8"/>
  <c r="G46" i="8"/>
  <c r="F46" i="8"/>
  <c r="L46" i="8" s="1"/>
  <c r="E46" i="8"/>
  <c r="D46" i="8"/>
  <c r="J46" i="8" s="1"/>
  <c r="C46" i="8"/>
  <c r="I46" i="8" s="1"/>
  <c r="B46" i="8"/>
  <c r="H46" i="8" s="1"/>
  <c r="P45" i="8"/>
  <c r="Q45" i="8" s="1"/>
  <c r="N45" i="8"/>
  <c r="O45" i="8" s="1"/>
  <c r="J45" i="8"/>
  <c r="G45" i="8"/>
  <c r="F45" i="8"/>
  <c r="L45" i="8" s="1"/>
  <c r="E45" i="8"/>
  <c r="D45" i="8"/>
  <c r="C45" i="8"/>
  <c r="I45" i="8" s="1"/>
  <c r="B45" i="8"/>
  <c r="H45" i="8" s="1"/>
  <c r="P44" i="8"/>
  <c r="Q44" i="8" s="1"/>
  <c r="N44" i="8"/>
  <c r="O44" i="8" s="1"/>
  <c r="J44" i="8"/>
  <c r="I44" i="8"/>
  <c r="H44" i="8"/>
  <c r="G44" i="8"/>
  <c r="F44" i="8"/>
  <c r="L44" i="8" s="1"/>
  <c r="E44" i="8"/>
  <c r="K44" i="8" s="1"/>
  <c r="D44" i="8"/>
  <c r="C44" i="8"/>
  <c r="B44" i="8"/>
  <c r="P43" i="8"/>
  <c r="Q43" i="8" s="1"/>
  <c r="N43" i="8"/>
  <c r="O43" i="8" s="1"/>
  <c r="G43" i="8"/>
  <c r="F43" i="8"/>
  <c r="L43" i="8" s="1"/>
  <c r="E43" i="8"/>
  <c r="D43" i="8"/>
  <c r="J43" i="8" s="1"/>
  <c r="C43" i="8"/>
  <c r="I43" i="8" s="1"/>
  <c r="B43" i="8"/>
  <c r="H43" i="8" s="1"/>
  <c r="P42" i="8"/>
  <c r="Q42" i="8" s="1"/>
  <c r="N42" i="8"/>
  <c r="O42" i="8" s="1"/>
  <c r="I42" i="8"/>
  <c r="G42" i="8"/>
  <c r="M42" i="8" s="1"/>
  <c r="F42" i="8"/>
  <c r="L42" i="8" s="1"/>
  <c r="E42" i="8"/>
  <c r="D42" i="8"/>
  <c r="J42" i="8" s="1"/>
  <c r="C42" i="8"/>
  <c r="B42" i="8"/>
  <c r="H42" i="8" s="1"/>
  <c r="P41" i="8"/>
  <c r="Q41" i="8" s="1"/>
  <c r="N41" i="8"/>
  <c r="O41" i="8" s="1"/>
  <c r="I41" i="8"/>
  <c r="H41" i="8"/>
  <c r="G41" i="8"/>
  <c r="M41" i="8" s="1"/>
  <c r="F41" i="8"/>
  <c r="L41" i="8" s="1"/>
  <c r="E41" i="8"/>
  <c r="K41" i="8" s="1"/>
  <c r="D41" i="8"/>
  <c r="J41" i="8" s="1"/>
  <c r="C41" i="8"/>
  <c r="B41" i="8"/>
  <c r="P40" i="8"/>
  <c r="Q40" i="8" s="1"/>
  <c r="N40" i="8"/>
  <c r="O40" i="8" s="1"/>
  <c r="G40" i="8"/>
  <c r="F40" i="8"/>
  <c r="L40" i="8" s="1"/>
  <c r="E40" i="8"/>
  <c r="D40" i="8"/>
  <c r="J40" i="8" s="1"/>
  <c r="C40" i="8"/>
  <c r="I40" i="8" s="1"/>
  <c r="B40" i="8"/>
  <c r="H40" i="8" s="1"/>
  <c r="P39" i="8"/>
  <c r="Q39" i="8" s="1"/>
  <c r="N39" i="8"/>
  <c r="O39" i="8" s="1"/>
  <c r="G39" i="8"/>
  <c r="F39" i="8"/>
  <c r="L39" i="8" s="1"/>
  <c r="E39" i="8"/>
  <c r="D39" i="8"/>
  <c r="J39" i="8" s="1"/>
  <c r="C39" i="8"/>
  <c r="I39" i="8" s="1"/>
  <c r="B39" i="8"/>
  <c r="H39" i="8" s="1"/>
  <c r="P38" i="8"/>
  <c r="Q38" i="8" s="1"/>
  <c r="N38" i="8"/>
  <c r="O38" i="8" s="1"/>
  <c r="G38" i="8"/>
  <c r="F38" i="8"/>
  <c r="L38" i="8" s="1"/>
  <c r="E38" i="8"/>
  <c r="D38" i="8"/>
  <c r="J38" i="8" s="1"/>
  <c r="C38" i="8"/>
  <c r="I38" i="8" s="1"/>
  <c r="B38" i="8"/>
  <c r="H38" i="8" s="1"/>
  <c r="P37" i="8"/>
  <c r="Q37" i="8" s="1"/>
  <c r="N37" i="8"/>
  <c r="O37" i="8" s="1"/>
  <c r="G37" i="8"/>
  <c r="M37" i="8" s="1"/>
  <c r="F37" i="8"/>
  <c r="L37" i="8" s="1"/>
  <c r="E37" i="8"/>
  <c r="D37" i="8"/>
  <c r="J37" i="8" s="1"/>
  <c r="C37" i="8"/>
  <c r="I37" i="8" s="1"/>
  <c r="B37" i="8"/>
  <c r="H37" i="8" s="1"/>
  <c r="P36" i="8"/>
  <c r="Q36" i="8" s="1"/>
  <c r="N36" i="8"/>
  <c r="O36" i="8" s="1"/>
  <c r="G36" i="8"/>
  <c r="F36" i="8"/>
  <c r="L36" i="8" s="1"/>
  <c r="E36" i="8"/>
  <c r="D36" i="8"/>
  <c r="J36" i="8" s="1"/>
  <c r="C36" i="8"/>
  <c r="I36" i="8" s="1"/>
  <c r="B36" i="8"/>
  <c r="H36" i="8" s="1"/>
  <c r="P35" i="8"/>
  <c r="Q35" i="8" s="1"/>
  <c r="N35" i="8"/>
  <c r="O35" i="8" s="1"/>
  <c r="G35" i="8"/>
  <c r="F35" i="8"/>
  <c r="L35" i="8" s="1"/>
  <c r="E35" i="8"/>
  <c r="D35" i="8"/>
  <c r="J35" i="8" s="1"/>
  <c r="C35" i="8"/>
  <c r="I35" i="8" s="1"/>
  <c r="B35" i="8"/>
  <c r="H35" i="8" s="1"/>
  <c r="P34" i="8"/>
  <c r="Q34" i="8" s="1"/>
  <c r="O34" i="8"/>
  <c r="N34" i="8"/>
  <c r="G34" i="8"/>
  <c r="F34" i="8"/>
  <c r="L34" i="8" s="1"/>
  <c r="E34" i="8"/>
  <c r="D34" i="8"/>
  <c r="J34" i="8" s="1"/>
  <c r="C34" i="8"/>
  <c r="I34" i="8" s="1"/>
  <c r="B34" i="8"/>
  <c r="H34" i="8" s="1"/>
  <c r="P33" i="8"/>
  <c r="Q33" i="8" s="1"/>
  <c r="N33" i="8"/>
  <c r="G33" i="8"/>
  <c r="F33" i="8"/>
  <c r="L33" i="8" s="1"/>
  <c r="E33" i="8"/>
  <c r="K33" i="8" s="1"/>
  <c r="D33" i="8"/>
  <c r="J33" i="8" s="1"/>
  <c r="C33" i="8"/>
  <c r="I33" i="8" s="1"/>
  <c r="B33" i="8"/>
  <c r="H33" i="8" s="1"/>
  <c r="P32" i="8"/>
  <c r="Q32" i="8" s="1"/>
  <c r="N32" i="8"/>
  <c r="O32" i="8" s="1"/>
  <c r="G32" i="8"/>
  <c r="F32" i="8"/>
  <c r="L32" i="8" s="1"/>
  <c r="E32" i="8"/>
  <c r="D32" i="8"/>
  <c r="J32" i="8" s="1"/>
  <c r="C32" i="8"/>
  <c r="I32" i="8" s="1"/>
  <c r="B32" i="8"/>
  <c r="H32" i="8" s="1"/>
  <c r="P31" i="8"/>
  <c r="Q31" i="8" s="1"/>
  <c r="N31" i="8"/>
  <c r="O31" i="8" s="1"/>
  <c r="G31" i="8"/>
  <c r="F31" i="8"/>
  <c r="L31" i="8" s="1"/>
  <c r="E31" i="8"/>
  <c r="D31" i="8"/>
  <c r="J31" i="8" s="1"/>
  <c r="C31" i="8"/>
  <c r="I31" i="8" s="1"/>
  <c r="B31" i="8"/>
  <c r="H31" i="8" s="1"/>
  <c r="P30" i="8"/>
  <c r="Q30" i="8" s="1"/>
  <c r="N30" i="8"/>
  <c r="O30" i="8" s="1"/>
  <c r="I30" i="8"/>
  <c r="G30" i="8"/>
  <c r="F30" i="8"/>
  <c r="L30" i="8" s="1"/>
  <c r="E30" i="8"/>
  <c r="D30" i="8"/>
  <c r="J30" i="8" s="1"/>
  <c r="C30" i="8"/>
  <c r="B30" i="8"/>
  <c r="H30" i="8" s="1"/>
  <c r="P29" i="8"/>
  <c r="Q29" i="8" s="1"/>
  <c r="N29" i="8"/>
  <c r="O29" i="8" s="1"/>
  <c r="G29" i="8"/>
  <c r="F29" i="8"/>
  <c r="L29" i="8" s="1"/>
  <c r="E29" i="8"/>
  <c r="K29" i="8" s="1"/>
  <c r="D29" i="8"/>
  <c r="J29" i="8" s="1"/>
  <c r="C29" i="8"/>
  <c r="I29" i="8" s="1"/>
  <c r="B29" i="8"/>
  <c r="H29" i="8" s="1"/>
  <c r="P28" i="8"/>
  <c r="Q28" i="8" s="1"/>
  <c r="N28" i="8"/>
  <c r="O28" i="8" s="1"/>
  <c r="L28" i="8"/>
  <c r="G28" i="8"/>
  <c r="M28" i="8" s="1"/>
  <c r="F28" i="8"/>
  <c r="E28" i="8"/>
  <c r="K28" i="8" s="1"/>
  <c r="D28" i="8"/>
  <c r="J28" i="8" s="1"/>
  <c r="C28" i="8"/>
  <c r="I28" i="8" s="1"/>
  <c r="B28" i="8"/>
  <c r="H28" i="8" s="1"/>
  <c r="Q27" i="8"/>
  <c r="P27" i="8"/>
  <c r="N27" i="8"/>
  <c r="O27" i="8" s="1"/>
  <c r="G27" i="8"/>
  <c r="F27" i="8"/>
  <c r="L27" i="8" s="1"/>
  <c r="E27" i="8"/>
  <c r="D27" i="8"/>
  <c r="J27" i="8" s="1"/>
  <c r="C27" i="8"/>
  <c r="I27" i="8" s="1"/>
  <c r="B27" i="8"/>
  <c r="H27" i="8" s="1"/>
  <c r="P26" i="8"/>
  <c r="Q26" i="8" s="1"/>
  <c r="N26" i="8"/>
  <c r="O26" i="8" s="1"/>
  <c r="G26" i="8"/>
  <c r="M26" i="8" s="1"/>
  <c r="F26" i="8"/>
  <c r="L26" i="8" s="1"/>
  <c r="E26" i="8"/>
  <c r="D26" i="8"/>
  <c r="J26" i="8" s="1"/>
  <c r="C26" i="8"/>
  <c r="I26" i="8" s="1"/>
  <c r="B26" i="8"/>
  <c r="H26" i="8" s="1"/>
  <c r="Q25" i="8"/>
  <c r="P25" i="8"/>
  <c r="N25" i="8"/>
  <c r="O25" i="8" s="1"/>
  <c r="J25" i="8"/>
  <c r="H25" i="8"/>
  <c r="G25" i="8"/>
  <c r="F25" i="8"/>
  <c r="L25" i="8" s="1"/>
  <c r="E25" i="8"/>
  <c r="D25" i="8"/>
  <c r="C25" i="8"/>
  <c r="I25" i="8" s="1"/>
  <c r="B25" i="8"/>
  <c r="Q24" i="8"/>
  <c r="P24" i="8"/>
  <c r="N24" i="8"/>
  <c r="O24" i="8" s="1"/>
  <c r="L24" i="8"/>
  <c r="G24" i="8"/>
  <c r="F24" i="8"/>
  <c r="E24" i="8"/>
  <c r="D24" i="8"/>
  <c r="J24" i="8" s="1"/>
  <c r="C24" i="8"/>
  <c r="I24" i="8" s="1"/>
  <c r="B24" i="8"/>
  <c r="H24" i="8" s="1"/>
  <c r="P23" i="8"/>
  <c r="Q23" i="8" s="1"/>
  <c r="N23" i="8"/>
  <c r="O23" i="8" s="1"/>
  <c r="K23" i="8"/>
  <c r="J23" i="8"/>
  <c r="G23" i="8"/>
  <c r="F23" i="8"/>
  <c r="L23" i="8" s="1"/>
  <c r="E23" i="8"/>
  <c r="D23" i="8"/>
  <c r="C23" i="8"/>
  <c r="I23" i="8" s="1"/>
  <c r="B23" i="8"/>
  <c r="H23" i="8" s="1"/>
  <c r="P22" i="8"/>
  <c r="Q22" i="8" s="1"/>
  <c r="N22" i="8"/>
  <c r="O22" i="8" s="1"/>
  <c r="M22" i="8"/>
  <c r="G22" i="8"/>
  <c r="F22" i="8"/>
  <c r="L22" i="8" s="1"/>
  <c r="E22" i="8"/>
  <c r="D22" i="8"/>
  <c r="J22" i="8" s="1"/>
  <c r="C22" i="8"/>
  <c r="I22" i="8" s="1"/>
  <c r="B22" i="8"/>
  <c r="H22" i="8" s="1"/>
  <c r="P21" i="8"/>
  <c r="Q21" i="8" s="1"/>
  <c r="N21" i="8"/>
  <c r="O21" i="8" s="1"/>
  <c r="G21" i="8"/>
  <c r="F21" i="8"/>
  <c r="L21" i="8" s="1"/>
  <c r="E21" i="8"/>
  <c r="D21" i="8"/>
  <c r="J21" i="8" s="1"/>
  <c r="C21" i="8"/>
  <c r="I21" i="8" s="1"/>
  <c r="B21" i="8"/>
  <c r="H21" i="8" s="1"/>
  <c r="P20" i="8"/>
  <c r="Q20" i="8" s="1"/>
  <c r="N20" i="8"/>
  <c r="O20" i="8" s="1"/>
  <c r="H20" i="8"/>
  <c r="G20" i="8"/>
  <c r="F20" i="8"/>
  <c r="L20" i="8" s="1"/>
  <c r="E20" i="8"/>
  <c r="D20" i="8"/>
  <c r="J20" i="8" s="1"/>
  <c r="C20" i="8"/>
  <c r="I20" i="8" s="1"/>
  <c r="B20" i="8"/>
  <c r="Q19" i="8"/>
  <c r="P19" i="8"/>
  <c r="N19" i="8"/>
  <c r="O19" i="8" s="1"/>
  <c r="J19" i="8"/>
  <c r="I19" i="8"/>
  <c r="G19" i="8"/>
  <c r="M19" i="8" s="1"/>
  <c r="F19" i="8"/>
  <c r="L19" i="8" s="1"/>
  <c r="E19" i="8"/>
  <c r="K19" i="8" s="1"/>
  <c r="D19" i="8"/>
  <c r="C19" i="8"/>
  <c r="B19" i="8"/>
  <c r="H19" i="8" s="1"/>
  <c r="P18" i="8"/>
  <c r="Q18" i="8" s="1"/>
  <c r="N18" i="8"/>
  <c r="O18" i="8" s="1"/>
  <c r="G18" i="8"/>
  <c r="M18" i="8" s="1"/>
  <c r="F18" i="8"/>
  <c r="L18" i="8" s="1"/>
  <c r="E18" i="8"/>
  <c r="D18" i="8"/>
  <c r="J18" i="8" s="1"/>
  <c r="C18" i="8"/>
  <c r="I18" i="8" s="1"/>
  <c r="B18" i="8"/>
  <c r="H18" i="8" s="1"/>
  <c r="P17" i="8"/>
  <c r="Q17" i="8" s="1"/>
  <c r="N17" i="8"/>
  <c r="O17" i="8" s="1"/>
  <c r="G17" i="8"/>
  <c r="F17" i="8"/>
  <c r="L17" i="8" s="1"/>
  <c r="E17" i="8"/>
  <c r="K17" i="8" s="1"/>
  <c r="D17" i="8"/>
  <c r="J17" i="8" s="1"/>
  <c r="C17" i="8"/>
  <c r="I17" i="8" s="1"/>
  <c r="B17" i="8"/>
  <c r="H17" i="8" s="1"/>
  <c r="P16" i="8"/>
  <c r="Q16" i="8" s="1"/>
  <c r="N16" i="8"/>
  <c r="O16" i="8" s="1"/>
  <c r="G16" i="8"/>
  <c r="F16" i="8"/>
  <c r="L16" i="8" s="1"/>
  <c r="E16" i="8"/>
  <c r="D16" i="8"/>
  <c r="J16" i="8" s="1"/>
  <c r="C16" i="8"/>
  <c r="I16" i="8" s="1"/>
  <c r="B16" i="8"/>
  <c r="H16" i="8" s="1"/>
  <c r="P15" i="8"/>
  <c r="Q15" i="8" s="1"/>
  <c r="N15" i="8"/>
  <c r="O15" i="8" s="1"/>
  <c r="G15" i="8"/>
  <c r="M15" i="8" s="1"/>
  <c r="F15" i="8"/>
  <c r="L15" i="8" s="1"/>
  <c r="E15" i="8"/>
  <c r="D15" i="8"/>
  <c r="J15" i="8" s="1"/>
  <c r="C15" i="8"/>
  <c r="I15" i="8" s="1"/>
  <c r="B15" i="8"/>
  <c r="H15" i="8" s="1"/>
  <c r="P14" i="8"/>
  <c r="Q14" i="8" s="1"/>
  <c r="N14" i="8"/>
  <c r="O14" i="8" s="1"/>
  <c r="G14" i="8"/>
  <c r="F14" i="8"/>
  <c r="L14" i="8" s="1"/>
  <c r="E14" i="8"/>
  <c r="K14" i="8" s="1"/>
  <c r="D14" i="8"/>
  <c r="J14" i="8" s="1"/>
  <c r="C14" i="8"/>
  <c r="I14" i="8" s="1"/>
  <c r="B14" i="8"/>
  <c r="H14" i="8" s="1"/>
  <c r="P13" i="8"/>
  <c r="Q13" i="8" s="1"/>
  <c r="N13" i="8"/>
  <c r="O13" i="8" s="1"/>
  <c r="G13" i="8"/>
  <c r="F13" i="8"/>
  <c r="L13" i="8" s="1"/>
  <c r="E13" i="8"/>
  <c r="D13" i="8"/>
  <c r="J13" i="8" s="1"/>
  <c r="C13" i="8"/>
  <c r="I13" i="8" s="1"/>
  <c r="B13" i="8"/>
  <c r="H13" i="8" s="1"/>
  <c r="P12" i="8"/>
  <c r="Q12" i="8" s="1"/>
  <c r="N12" i="8"/>
  <c r="O12" i="8" s="1"/>
  <c r="G12" i="8"/>
  <c r="M12" i="8" s="1"/>
  <c r="F12" i="8"/>
  <c r="L12" i="8" s="1"/>
  <c r="E12" i="8"/>
  <c r="D12" i="8"/>
  <c r="J12" i="8" s="1"/>
  <c r="C12" i="8"/>
  <c r="I12" i="8" s="1"/>
  <c r="B12" i="8"/>
  <c r="H12" i="8" s="1"/>
  <c r="P11" i="8"/>
  <c r="Q11" i="8" s="1"/>
  <c r="O11" i="8"/>
  <c r="N11" i="8"/>
  <c r="G11" i="8"/>
  <c r="M11" i="8" s="1"/>
  <c r="F11" i="8"/>
  <c r="L11" i="8" s="1"/>
  <c r="E11" i="8"/>
  <c r="D11" i="8"/>
  <c r="J11" i="8" s="1"/>
  <c r="C11" i="8"/>
  <c r="I11" i="8" s="1"/>
  <c r="B11" i="8"/>
  <c r="H11" i="8" s="1"/>
  <c r="P10" i="8"/>
  <c r="Q10" i="8" s="1"/>
  <c r="N10" i="8"/>
  <c r="O10" i="8" s="1"/>
  <c r="G10" i="8"/>
  <c r="F10" i="8"/>
  <c r="L10" i="8" s="1"/>
  <c r="E10" i="8"/>
  <c r="D10" i="8"/>
  <c r="J10" i="8" s="1"/>
  <c r="C10" i="8"/>
  <c r="I10" i="8" s="1"/>
  <c r="B10" i="8"/>
  <c r="H10" i="8" s="1"/>
  <c r="P9" i="8"/>
  <c r="Q9" i="8" s="1"/>
  <c r="O9" i="8"/>
  <c r="N9" i="8"/>
  <c r="I9" i="8"/>
  <c r="G9" i="8"/>
  <c r="F9" i="8"/>
  <c r="L9" i="8" s="1"/>
  <c r="E9" i="8"/>
  <c r="D9" i="8"/>
  <c r="J9" i="8" s="1"/>
  <c r="C9" i="8"/>
  <c r="B9" i="8"/>
  <c r="H9" i="8" s="1"/>
  <c r="P8" i="8"/>
  <c r="Q8" i="8" s="1"/>
  <c r="N8" i="8"/>
  <c r="O8" i="8" s="1"/>
  <c r="G8" i="8"/>
  <c r="M8" i="8" s="1"/>
  <c r="F8" i="8"/>
  <c r="L8" i="8" s="1"/>
  <c r="E8" i="8"/>
  <c r="D8" i="8"/>
  <c r="J8" i="8" s="1"/>
  <c r="C8" i="8"/>
  <c r="I8" i="8" s="1"/>
  <c r="B8" i="8"/>
  <c r="H8" i="8" s="1"/>
  <c r="Q7" i="8"/>
  <c r="P7" i="8"/>
  <c r="O7" i="8"/>
  <c r="N7" i="8"/>
  <c r="J7" i="8"/>
  <c r="G7" i="8"/>
  <c r="M7" i="8" s="1"/>
  <c r="F7" i="8"/>
  <c r="L7" i="8" s="1"/>
  <c r="E7" i="8"/>
  <c r="D7" i="8"/>
  <c r="C7" i="8"/>
  <c r="I7" i="8" s="1"/>
  <c r="B7" i="8"/>
  <c r="H7" i="8" s="1"/>
  <c r="Q6" i="8"/>
  <c r="P6" i="8"/>
  <c r="N6" i="8"/>
  <c r="O6" i="8" s="1"/>
  <c r="I6" i="8"/>
  <c r="G6" i="8"/>
  <c r="F6" i="8"/>
  <c r="L6" i="8" s="1"/>
  <c r="E6" i="8"/>
  <c r="K6" i="8" s="1"/>
  <c r="D6" i="8"/>
  <c r="J6" i="8" s="1"/>
  <c r="C6" i="8"/>
  <c r="B6" i="8"/>
  <c r="H6" i="8" s="1"/>
  <c r="Q5" i="8"/>
  <c r="P5" i="8"/>
  <c r="N5" i="8"/>
  <c r="O5" i="8" s="1"/>
  <c r="I5" i="8"/>
  <c r="H5" i="8"/>
  <c r="G5" i="8"/>
  <c r="M5" i="8" s="1"/>
  <c r="F5" i="8"/>
  <c r="L5" i="8" s="1"/>
  <c r="E5" i="8"/>
  <c r="K5" i="8" s="1"/>
  <c r="D5" i="8"/>
  <c r="J5" i="8" s="1"/>
  <c r="C5" i="8"/>
  <c r="B5" i="8"/>
  <c r="Q4" i="8"/>
  <c r="P4" i="8"/>
  <c r="N4" i="8"/>
  <c r="O4" i="8" s="1"/>
  <c r="K4" i="8"/>
  <c r="G4" i="8"/>
  <c r="F4" i="8"/>
  <c r="L4" i="8" s="1"/>
  <c r="E4" i="8"/>
  <c r="D4" i="8"/>
  <c r="J4" i="8" s="1"/>
  <c r="C4" i="8"/>
  <c r="I4" i="8" s="1"/>
  <c r="B4" i="8"/>
  <c r="H4" i="8" s="1"/>
  <c r="P3" i="8"/>
  <c r="Q3" i="8" s="1"/>
  <c r="N3" i="8"/>
  <c r="O3" i="8" s="1"/>
  <c r="G3" i="8"/>
  <c r="M3" i="8" s="1"/>
  <c r="F3" i="8"/>
  <c r="L3" i="8" s="1"/>
  <c r="E3" i="8"/>
  <c r="D3" i="8"/>
  <c r="J3" i="8" s="1"/>
  <c r="C3" i="8"/>
  <c r="I3" i="8" s="1"/>
  <c r="B3" i="8"/>
  <c r="H3" i="8" s="1"/>
  <c r="P2" i="8"/>
  <c r="Q2" i="8" s="1"/>
  <c r="O2" i="8"/>
  <c r="N2" i="8"/>
  <c r="G2" i="8"/>
  <c r="M2" i="8" s="1"/>
  <c r="F2" i="8"/>
  <c r="L2" i="8" s="1"/>
  <c r="E2" i="8"/>
  <c r="D2" i="8"/>
  <c r="J2" i="8" s="1"/>
  <c r="C2" i="8"/>
  <c r="I2" i="8" s="1"/>
  <c r="B2" i="8"/>
  <c r="H2" i="8" s="1"/>
  <c r="V418" i="7"/>
  <c r="U418" i="7"/>
  <c r="T418" i="7"/>
  <c r="R418" i="7"/>
  <c r="R9" i="7" s="1"/>
  <c r="Q418" i="7"/>
  <c r="Q9" i="7" s="1"/>
  <c r="P418" i="7"/>
  <c r="K418" i="7"/>
  <c r="J418" i="7"/>
  <c r="I418" i="7"/>
  <c r="H418" i="7"/>
  <c r="G418" i="7"/>
  <c r="F418" i="7"/>
  <c r="E418" i="7"/>
  <c r="D418" i="7"/>
  <c r="C418" i="7"/>
  <c r="C9" i="7" s="1"/>
  <c r="V417" i="7"/>
  <c r="U417" i="7"/>
  <c r="T417" i="7"/>
  <c r="S417" i="7"/>
  <c r="R417" i="7"/>
  <c r="Q417" i="7"/>
  <c r="P417" i="7"/>
  <c r="O417" i="7"/>
  <c r="N417" i="7"/>
  <c r="K417" i="7"/>
  <c r="J417" i="7"/>
  <c r="I417" i="7"/>
  <c r="H417" i="7"/>
  <c r="H9" i="7" s="1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N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N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N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N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N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N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N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N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N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N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P8" i="7" s="1"/>
  <c r="O406" i="7"/>
  <c r="N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N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N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N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N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N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N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N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N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N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N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N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N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N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N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N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N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N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N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N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N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N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N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N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N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N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N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N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N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N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N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N375" i="7"/>
  <c r="K375" i="7"/>
  <c r="J375" i="7"/>
  <c r="I375" i="7"/>
  <c r="I4" i="7" s="1"/>
  <c r="H375" i="7"/>
  <c r="G375" i="7"/>
  <c r="F375" i="7"/>
  <c r="E375" i="7"/>
  <c r="D375" i="7"/>
  <c r="C375" i="7"/>
  <c r="V374" i="7"/>
  <c r="U374" i="7"/>
  <c r="T374" i="7"/>
  <c r="S374" i="7"/>
  <c r="R374" i="7"/>
  <c r="Q374" i="7"/>
  <c r="Q6" i="7" s="1"/>
  <c r="Q7" i="7" s="1"/>
  <c r="P374" i="7"/>
  <c r="O374" i="7"/>
  <c r="N374" i="7"/>
  <c r="M374" i="7"/>
  <c r="K374" i="7"/>
  <c r="J374" i="7"/>
  <c r="I374" i="7"/>
  <c r="H374" i="7"/>
  <c r="G374" i="7"/>
  <c r="F374" i="7"/>
  <c r="E374" i="7"/>
  <c r="D374" i="7"/>
  <c r="D6" i="7" s="1"/>
  <c r="D7" i="7" s="1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E6" i="7" s="1"/>
  <c r="E7" i="7" s="1"/>
  <c r="D372" i="7"/>
  <c r="C372" i="7"/>
  <c r="V371" i="7"/>
  <c r="U371" i="7"/>
  <c r="T371" i="7"/>
  <c r="S371" i="7"/>
  <c r="R371" i="7"/>
  <c r="Q371" i="7"/>
  <c r="P371" i="7"/>
  <c r="O371" i="7"/>
  <c r="N371" i="7"/>
  <c r="M371" i="7"/>
  <c r="M5" i="7" s="1"/>
  <c r="K371" i="7"/>
  <c r="J371" i="7"/>
  <c r="I371" i="7"/>
  <c r="H371" i="7"/>
  <c r="G371" i="7"/>
  <c r="F371" i="7"/>
  <c r="E371" i="7"/>
  <c r="D371" i="7"/>
  <c r="C371" i="7"/>
  <c r="V370" i="7"/>
  <c r="U370" i="7"/>
  <c r="U4" i="7" s="1"/>
  <c r="T370" i="7"/>
  <c r="T4" i="7" s="1"/>
  <c r="S370" i="7"/>
  <c r="R370" i="7"/>
  <c r="Q370" i="7"/>
  <c r="P370" i="7"/>
  <c r="O370" i="7"/>
  <c r="N370" i="7"/>
  <c r="M370" i="7"/>
  <c r="K370" i="7"/>
  <c r="J370" i="7"/>
  <c r="I370" i="7"/>
  <c r="H370" i="7"/>
  <c r="H4" i="7" s="1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V4" i="7" s="1"/>
  <c r="U26" i="7"/>
  <c r="T26" i="7"/>
  <c r="S26" i="7"/>
  <c r="R26" i="7"/>
  <c r="Q26" i="7"/>
  <c r="P26" i="7"/>
  <c r="O26" i="7"/>
  <c r="N26" i="7"/>
  <c r="M26" i="7"/>
  <c r="L26" i="7"/>
  <c r="K26" i="7"/>
  <c r="K5" i="7" s="1"/>
  <c r="J26" i="7"/>
  <c r="J4" i="7" s="1"/>
  <c r="I26" i="7"/>
  <c r="H26" i="7"/>
  <c r="G26" i="7"/>
  <c r="F26" i="7"/>
  <c r="E26" i="7"/>
  <c r="E5" i="7" s="1"/>
  <c r="D26" i="7"/>
  <c r="C26" i="7"/>
  <c r="V25" i="7"/>
  <c r="U25" i="7"/>
  <c r="T25" i="7"/>
  <c r="S25" i="7"/>
  <c r="S5" i="7" s="1"/>
  <c r="R25" i="7"/>
  <c r="R6" i="7" s="1"/>
  <c r="R7" i="7" s="1"/>
  <c r="Q25" i="7"/>
  <c r="P25" i="7"/>
  <c r="O25" i="7"/>
  <c r="N25" i="7"/>
  <c r="M25" i="7"/>
  <c r="L25" i="7"/>
  <c r="L6" i="7" s="1"/>
  <c r="L7" i="7" s="1"/>
  <c r="K25" i="7"/>
  <c r="J25" i="7"/>
  <c r="I25" i="7"/>
  <c r="H25" i="7"/>
  <c r="G25" i="7"/>
  <c r="G5" i="7" s="1"/>
  <c r="F25" i="7"/>
  <c r="F6" i="7" s="1"/>
  <c r="F7" i="7" s="1"/>
  <c r="E25" i="7"/>
  <c r="D25" i="7"/>
  <c r="C25" i="7"/>
  <c r="V24" i="7"/>
  <c r="V5" i="7" s="1"/>
  <c r="U24" i="7"/>
  <c r="U5" i="7" s="1"/>
  <c r="T24" i="7"/>
  <c r="T5" i="7" s="1"/>
  <c r="S24" i="7"/>
  <c r="S4" i="7" s="1"/>
  <c r="R24" i="7"/>
  <c r="Q24" i="7"/>
  <c r="P24" i="7"/>
  <c r="O24" i="7"/>
  <c r="O6" i="7" s="1"/>
  <c r="O7" i="7" s="1"/>
  <c r="N24" i="7"/>
  <c r="N5" i="7" s="1"/>
  <c r="M24" i="7"/>
  <c r="M6" i="7" s="1"/>
  <c r="M7" i="7" s="1"/>
  <c r="L24" i="7"/>
  <c r="K24" i="7"/>
  <c r="K4" i="7" s="1"/>
  <c r="J24" i="7"/>
  <c r="J5" i="7" s="1"/>
  <c r="I24" i="7"/>
  <c r="I5" i="7" s="1"/>
  <c r="H24" i="7"/>
  <c r="H5" i="7" s="1"/>
  <c r="G24" i="7"/>
  <c r="G4" i="7" s="1"/>
  <c r="F24" i="7"/>
  <c r="E24" i="7"/>
  <c r="D24" i="7"/>
  <c r="D5" i="7" s="1"/>
  <c r="C24" i="7"/>
  <c r="C6" i="7" s="1"/>
  <c r="C7" i="7" s="1"/>
  <c r="V9" i="7"/>
  <c r="T9" i="7"/>
  <c r="S9" i="7"/>
  <c r="P9" i="7"/>
  <c r="O9" i="7"/>
  <c r="L9" i="7"/>
  <c r="K9" i="7"/>
  <c r="J9" i="7"/>
  <c r="G9" i="7"/>
  <c r="F9" i="7"/>
  <c r="E9" i="7"/>
  <c r="D9" i="7"/>
  <c r="T8" i="7"/>
  <c r="S8" i="7"/>
  <c r="R8" i="7"/>
  <c r="O8" i="7"/>
  <c r="M8" i="7"/>
  <c r="L8" i="7"/>
  <c r="K8" i="7"/>
  <c r="H8" i="7"/>
  <c r="G8" i="7"/>
  <c r="F8" i="7"/>
  <c r="D8" i="7"/>
  <c r="J6" i="7"/>
  <c r="J7" i="7" s="1"/>
  <c r="L5" i="7"/>
  <c r="Z4" i="7"/>
  <c r="N8" i="7" s="1"/>
  <c r="O4" i="7"/>
  <c r="L4" i="7"/>
  <c r="D4" i="7"/>
  <c r="C4" i="7"/>
  <c r="Z3" i="7"/>
  <c r="N9" i="7" s="1"/>
  <c r="D28" i="6"/>
  <c r="D26" i="6" s="1"/>
  <c r="F26" i="6"/>
  <c r="E26" i="6"/>
  <c r="F25" i="6"/>
  <c r="E25" i="6"/>
  <c r="F24" i="6"/>
  <c r="E24" i="6"/>
  <c r="D24" i="6"/>
  <c r="F23" i="6"/>
  <c r="E23" i="6"/>
  <c r="D23" i="6"/>
  <c r="F22" i="6"/>
  <c r="E22" i="6"/>
  <c r="F21" i="6"/>
  <c r="E21" i="6"/>
  <c r="F20" i="6"/>
  <c r="E20" i="6"/>
  <c r="D20" i="6"/>
  <c r="F19" i="6"/>
  <c r="E19" i="6"/>
  <c r="D19" i="6"/>
  <c r="F18" i="6"/>
  <c r="E18" i="6"/>
  <c r="F17" i="6"/>
  <c r="E17" i="6"/>
  <c r="F16" i="6"/>
  <c r="E16" i="6"/>
  <c r="D16" i="6"/>
  <c r="F15" i="6"/>
  <c r="E15" i="6"/>
  <c r="D15" i="6"/>
  <c r="F14" i="6"/>
  <c r="E14" i="6"/>
  <c r="F13" i="6"/>
  <c r="E13" i="6"/>
  <c r="F12" i="6"/>
  <c r="E12" i="6"/>
  <c r="D12" i="6"/>
  <c r="F11" i="6"/>
  <c r="E11" i="6"/>
  <c r="D11" i="6"/>
  <c r="F10" i="6"/>
  <c r="E10" i="6"/>
  <c r="F9" i="6"/>
  <c r="E9" i="6"/>
  <c r="F8" i="6"/>
  <c r="E8" i="6"/>
  <c r="D8" i="6"/>
  <c r="K135" i="8" l="1"/>
  <c r="K140" i="8"/>
  <c r="K146" i="8"/>
  <c r="K167" i="8"/>
  <c r="K173" i="8"/>
  <c r="K180" i="8"/>
  <c r="K183" i="8"/>
  <c r="K215" i="8"/>
  <c r="K3" i="8"/>
  <c r="K10" i="8"/>
  <c r="K36" i="8"/>
  <c r="K46" i="8"/>
  <c r="K63" i="8"/>
  <c r="K67" i="8"/>
  <c r="K84" i="8"/>
  <c r="J88" i="8"/>
  <c r="I92" i="8"/>
  <c r="K93" i="8"/>
  <c r="I97" i="8"/>
  <c r="I102" i="8"/>
  <c r="K103" i="8"/>
  <c r="J106" i="8"/>
  <c r="J117" i="8"/>
  <c r="K121" i="8"/>
  <c r="L138" i="8"/>
  <c r="Q147" i="8"/>
  <c r="L167" i="8"/>
  <c r="Q177" i="8"/>
  <c r="Q184" i="8"/>
  <c r="K189" i="8"/>
  <c r="K192" i="8"/>
  <c r="H298" i="8"/>
  <c r="K2" i="8"/>
  <c r="K21" i="8"/>
  <c r="K27" i="8"/>
  <c r="K58" i="8"/>
  <c r="K66" i="8"/>
  <c r="K88" i="8"/>
  <c r="I91" i="8"/>
  <c r="J92" i="8"/>
  <c r="J97" i="8"/>
  <c r="K106" i="8"/>
  <c r="I109" i="8"/>
  <c r="M67" i="8"/>
  <c r="J113" i="8"/>
  <c r="L121" i="8"/>
  <c r="K124" i="8"/>
  <c r="K128" i="8"/>
  <c r="K156" i="8"/>
  <c r="Q193" i="8"/>
  <c r="K195" i="8"/>
  <c r="K198" i="8"/>
  <c r="J210" i="8"/>
  <c r="J238" i="8"/>
  <c r="K9" i="8"/>
  <c r="K13" i="8"/>
  <c r="K16" i="8"/>
  <c r="K39" i="8"/>
  <c r="K54" i="8"/>
  <c r="K87" i="8"/>
  <c r="H105" i="8"/>
  <c r="J109" i="8"/>
  <c r="H110" i="8"/>
  <c r="K113" i="8"/>
  <c r="L124" i="8"/>
  <c r="L128" i="8"/>
  <c r="L131" i="8"/>
  <c r="J134" i="8"/>
  <c r="L152" i="8"/>
  <c r="H155" i="8"/>
  <c r="L156" i="8"/>
  <c r="K210" i="8"/>
  <c r="K20" i="8"/>
  <c r="K32" i="8"/>
  <c r="K45" i="8"/>
  <c r="K68" i="8"/>
  <c r="K78" i="8"/>
  <c r="K109" i="8"/>
  <c r="J120" i="8"/>
  <c r="K137" i="8"/>
  <c r="J148" i="8"/>
  <c r="K169" i="8"/>
  <c r="K175" i="8"/>
  <c r="L192" i="8"/>
  <c r="K35" i="8"/>
  <c r="K52" i="8"/>
  <c r="K57" i="8"/>
  <c r="K61" i="8"/>
  <c r="K65" i="8"/>
  <c r="K74" i="8"/>
  <c r="K98" i="8"/>
  <c r="J116" i="8"/>
  <c r="J123" i="8"/>
  <c r="K127" i="8"/>
  <c r="J130" i="8"/>
  <c r="H140" i="8"/>
  <c r="J141" i="8"/>
  <c r="L145" i="8"/>
  <c r="J152" i="8"/>
  <c r="L163" i="8"/>
  <c r="J216" i="8"/>
  <c r="J222" i="8"/>
  <c r="Q368" i="8"/>
  <c r="K8" i="8"/>
  <c r="K25" i="8"/>
  <c r="K26" i="8"/>
  <c r="K72" i="8"/>
  <c r="K82" i="8"/>
  <c r="K86" i="8"/>
  <c r="K97" i="8"/>
  <c r="J101" i="8"/>
  <c r="J102" i="8"/>
  <c r="I108" i="8"/>
  <c r="Q117" i="8"/>
  <c r="K123" i="8"/>
  <c r="K131" i="8"/>
  <c r="L151" i="8"/>
  <c r="K152" i="8"/>
  <c r="J158" i="8"/>
  <c r="L162" i="8"/>
  <c r="O163" i="8"/>
  <c r="I174" i="8"/>
  <c r="O207" i="8"/>
  <c r="J209" i="8"/>
  <c r="Q226" i="8"/>
  <c r="K228" i="8"/>
  <c r="K7" i="8"/>
  <c r="K12" i="8"/>
  <c r="K15" i="8"/>
  <c r="K31" i="8"/>
  <c r="K38" i="8"/>
  <c r="K43" i="8"/>
  <c r="K51" i="8"/>
  <c r="K83" i="8"/>
  <c r="J87" i="8"/>
  <c r="J91" i="8"/>
  <c r="K92" i="8"/>
  <c r="J95" i="8"/>
  <c r="H100" i="8"/>
  <c r="K101" i="8"/>
  <c r="J108" i="8"/>
  <c r="I122" i="8"/>
  <c r="J126" i="8"/>
  <c r="J136" i="8"/>
  <c r="J144" i="8"/>
  <c r="K18" i="8"/>
  <c r="K34" i="8"/>
  <c r="K49" i="8"/>
  <c r="K53" i="8"/>
  <c r="K108" i="8"/>
  <c r="J122" i="8"/>
  <c r="K126" i="8"/>
  <c r="I129" i="8"/>
  <c r="J147" i="8"/>
  <c r="K151" i="8"/>
  <c r="K162" i="8"/>
  <c r="K165" i="8"/>
  <c r="K171" i="8"/>
  <c r="Q172" i="8"/>
  <c r="J187" i="8"/>
  <c r="L206" i="8"/>
  <c r="J215" i="8"/>
  <c r="Q244" i="8"/>
  <c r="K30" i="8"/>
  <c r="K42" i="8"/>
  <c r="K56" i="8"/>
  <c r="K60" i="8"/>
  <c r="K64" i="8"/>
  <c r="K76" i="8"/>
  <c r="K85" i="8"/>
  <c r="K90" i="8"/>
  <c r="I111" i="8"/>
  <c r="I114" i="8"/>
  <c r="J129" i="8"/>
  <c r="H132" i="8"/>
  <c r="J139" i="8"/>
  <c r="K147" i="8"/>
  <c r="K150" i="8"/>
  <c r="H153" i="8"/>
  <c r="K161" i="8"/>
  <c r="K177" i="8"/>
  <c r="K187" i="8"/>
  <c r="J221" i="8"/>
  <c r="H245" i="8"/>
  <c r="L294" i="8"/>
  <c r="K11" i="8"/>
  <c r="K24" i="8"/>
  <c r="K37" i="8"/>
  <c r="K77" i="8"/>
  <c r="K80" i="8"/>
  <c r="K89" i="8"/>
  <c r="K104" i="8"/>
  <c r="J111" i="8"/>
  <c r="K118" i="8"/>
  <c r="J119" i="8"/>
  <c r="I135" i="8"/>
  <c r="L147" i="8"/>
  <c r="H149" i="8"/>
  <c r="L150" i="8"/>
  <c r="K158" i="8"/>
  <c r="J164" i="8"/>
  <c r="I170" i="8"/>
  <c r="K221" i="8"/>
  <c r="K230" i="8"/>
  <c r="K22" i="8"/>
  <c r="K40" i="8"/>
  <c r="K48" i="8"/>
  <c r="K69" i="8"/>
  <c r="K94" i="8"/>
  <c r="J115" i="8"/>
  <c r="K119" i="8"/>
  <c r="J135" i="8"/>
  <c r="J146" i="8"/>
  <c r="I149" i="8"/>
  <c r="H152" i="8"/>
  <c r="L157" i="8"/>
  <c r="K164" i="8"/>
  <c r="J170" i="8"/>
  <c r="M16" i="8"/>
  <c r="M24" i="8"/>
  <c r="M45" i="8"/>
  <c r="M98" i="8"/>
  <c r="M21" i="8"/>
  <c r="M25" i="8"/>
  <c r="M69" i="8"/>
  <c r="M86" i="8"/>
  <c r="M91" i="8"/>
  <c r="M43" i="8"/>
  <c r="M4" i="8"/>
  <c r="M57" i="8"/>
  <c r="M79" i="8"/>
  <c r="M38" i="8"/>
  <c r="M10" i="8"/>
  <c r="M13" i="8"/>
  <c r="M17" i="8"/>
  <c r="M36" i="8"/>
  <c r="M78" i="8"/>
  <c r="M109" i="8"/>
  <c r="M39" i="8"/>
  <c r="M85" i="8"/>
  <c r="M14" i="8"/>
  <c r="M32" i="8"/>
  <c r="M33" i="8"/>
  <c r="M35" i="8"/>
  <c r="M63" i="8"/>
  <c r="M142" i="8"/>
  <c r="M92" i="8"/>
  <c r="M23" i="8"/>
  <c r="M54" i="8"/>
  <c r="M76" i="8"/>
  <c r="M94" i="8"/>
  <c r="M116" i="8"/>
  <c r="M9" i="8"/>
  <c r="M20" i="8"/>
  <c r="M40" i="8"/>
  <c r="M29" i="8"/>
  <c r="M30" i="8"/>
  <c r="M34" i="8"/>
  <c r="M61" i="8"/>
  <c r="M75" i="8"/>
  <c r="M6" i="8"/>
  <c r="M31" i="8"/>
  <c r="M51" i="8"/>
  <c r="M52" i="8"/>
  <c r="M115" i="8"/>
  <c r="M27" i="8"/>
  <c r="M48" i="8"/>
  <c r="M72" i="8"/>
  <c r="M73" i="8"/>
  <c r="M82" i="8"/>
  <c r="M100" i="8"/>
  <c r="O104" i="8"/>
  <c r="O113" i="8"/>
  <c r="O114" i="8"/>
  <c r="Q121" i="8"/>
  <c r="Q128" i="8"/>
  <c r="Q133" i="8"/>
  <c r="Q135" i="8"/>
  <c r="O141" i="8"/>
  <c r="O142" i="8"/>
  <c r="Q143" i="8"/>
  <c r="J145" i="8"/>
  <c r="O154" i="8"/>
  <c r="I156" i="8"/>
  <c r="K159" i="8"/>
  <c r="J167" i="8"/>
  <c r="Q169" i="8"/>
  <c r="O173" i="8"/>
  <c r="L177" i="8"/>
  <c r="K199" i="8"/>
  <c r="O200" i="8"/>
  <c r="K203" i="8"/>
  <c r="J206" i="8"/>
  <c r="I215" i="8"/>
  <c r="O216" i="8"/>
  <c r="J218" i="8"/>
  <c r="O219" i="8"/>
  <c r="K233" i="8"/>
  <c r="J249" i="8"/>
  <c r="Q302" i="8"/>
  <c r="O371" i="8"/>
  <c r="J373" i="8"/>
  <c r="O374" i="8"/>
  <c r="J388" i="8"/>
  <c r="O389" i="8"/>
  <c r="M95" i="8"/>
  <c r="Q104" i="8"/>
  <c r="K111" i="8"/>
  <c r="Q113" i="8"/>
  <c r="Q114" i="8"/>
  <c r="H122" i="8"/>
  <c r="L125" i="8"/>
  <c r="H129" i="8"/>
  <c r="J137" i="8"/>
  <c r="Q142" i="8"/>
  <c r="K145" i="8"/>
  <c r="Q154" i="8"/>
  <c r="J161" i="8"/>
  <c r="K163" i="8"/>
  <c r="K168" i="8"/>
  <c r="H170" i="8"/>
  <c r="K172" i="8"/>
  <c r="Q173" i="8"/>
  <c r="M176" i="8"/>
  <c r="L199" i="8"/>
  <c r="K206" i="8"/>
  <c r="Q216" i="8"/>
  <c r="K222" i="8"/>
  <c r="K240" i="8"/>
  <c r="H242" i="8"/>
  <c r="H300" i="8"/>
  <c r="K373" i="8"/>
  <c r="M60" i="8"/>
  <c r="O63" i="8"/>
  <c r="O64" i="8"/>
  <c r="O65" i="8"/>
  <c r="K73" i="8"/>
  <c r="K81" i="8"/>
  <c r="M87" i="8"/>
  <c r="H102" i="8"/>
  <c r="Q102" i="8"/>
  <c r="H104" i="8"/>
  <c r="J105" i="8"/>
  <c r="M108" i="8"/>
  <c r="I110" i="8"/>
  <c r="K117" i="8"/>
  <c r="H121" i="8"/>
  <c r="Q126" i="8"/>
  <c r="K129" i="8"/>
  <c r="K136" i="8"/>
  <c r="K144" i="8"/>
  <c r="J149" i="8"/>
  <c r="J155" i="8"/>
  <c r="J166" i="8"/>
  <c r="Q176" i="8"/>
  <c r="K190" i="8"/>
  <c r="O191" i="8"/>
  <c r="I197" i="8"/>
  <c r="Q203" i="8"/>
  <c r="L213" i="8"/>
  <c r="L228" i="8"/>
  <c r="Q240" i="8"/>
  <c r="K242" i="8"/>
  <c r="M84" i="8"/>
  <c r="M88" i="8"/>
  <c r="O89" i="8"/>
  <c r="O90" i="8"/>
  <c r="O95" i="8"/>
  <c r="O98" i="8"/>
  <c r="Q100" i="8"/>
  <c r="K105" i="8"/>
  <c r="H107" i="8"/>
  <c r="H108" i="8"/>
  <c r="H113" i="8"/>
  <c r="L117" i="8"/>
  <c r="L118" i="8"/>
  <c r="I121" i="8"/>
  <c r="J124" i="8"/>
  <c r="Q125" i="8"/>
  <c r="L129" i="8"/>
  <c r="K130" i="8"/>
  <c r="L136" i="8"/>
  <c r="Q140" i="8"/>
  <c r="L144" i="8"/>
  <c r="Q145" i="8"/>
  <c r="O157" i="8"/>
  <c r="J160" i="8"/>
  <c r="O162" i="8"/>
  <c r="K166" i="8"/>
  <c r="Q180" i="8"/>
  <c r="L190" i="8"/>
  <c r="J197" i="8"/>
  <c r="L205" i="8"/>
  <c r="J224" i="8"/>
  <c r="O239" i="8"/>
  <c r="K251" i="8"/>
  <c r="K257" i="8"/>
  <c r="K263" i="8"/>
  <c r="K269" i="8"/>
  <c r="K272" i="8"/>
  <c r="K275" i="8"/>
  <c r="O33" i="8"/>
  <c r="O60" i="8"/>
  <c r="O62" i="8"/>
  <c r="H67" i="8"/>
  <c r="H68" i="8"/>
  <c r="H69" i="8"/>
  <c r="K70" i="8"/>
  <c r="J72" i="8"/>
  <c r="L74" i="8"/>
  <c r="K75" i="8"/>
  <c r="L78" i="8"/>
  <c r="M81" i="8"/>
  <c r="Q89" i="8"/>
  <c r="Q90" i="8"/>
  <c r="O92" i="8"/>
  <c r="O94" i="8"/>
  <c r="Q95" i="8"/>
  <c r="H97" i="8"/>
  <c r="H98" i="8"/>
  <c r="Q98" i="8"/>
  <c r="Q99" i="8"/>
  <c r="H101" i="8"/>
  <c r="J104" i="8"/>
  <c r="L105" i="8"/>
  <c r="K110" i="8"/>
  <c r="I113" i="8"/>
  <c r="O118" i="8"/>
  <c r="Q119" i="8"/>
  <c r="J121" i="8"/>
  <c r="H126" i="8"/>
  <c r="J128" i="8"/>
  <c r="Q131" i="8"/>
  <c r="I133" i="8"/>
  <c r="Q138" i="8"/>
  <c r="H146" i="8"/>
  <c r="L149" i="8"/>
  <c r="K160" i="8"/>
  <c r="Q162" i="8"/>
  <c r="L166" i="8"/>
  <c r="J169" i="8"/>
  <c r="Q171" i="8"/>
  <c r="K178" i="8"/>
  <c r="J212" i="8"/>
  <c r="O213" i="8"/>
  <c r="Q222" i="8"/>
  <c r="L275" i="8"/>
  <c r="O93" i="8"/>
  <c r="O108" i="8"/>
  <c r="Q111" i="8"/>
  <c r="L116" i="8"/>
  <c r="Q118" i="8"/>
  <c r="L123" i="8"/>
  <c r="I126" i="8"/>
  <c r="J127" i="8"/>
  <c r="Q130" i="8"/>
  <c r="J133" i="8"/>
  <c r="Q137" i="8"/>
  <c r="O144" i="8"/>
  <c r="I146" i="8"/>
  <c r="O150" i="8"/>
  <c r="L160" i="8"/>
  <c r="O161" i="8"/>
  <c r="J165" i="8"/>
  <c r="K170" i="8"/>
  <c r="J173" i="8"/>
  <c r="Q175" i="8"/>
  <c r="Q179" i="8"/>
  <c r="O183" i="8"/>
  <c r="H185" i="8"/>
  <c r="K205" i="8"/>
  <c r="Q210" i="8"/>
  <c r="H223" i="8"/>
  <c r="Q225" i="8"/>
  <c r="K231" i="8"/>
  <c r="K122" i="8"/>
  <c r="K133" i="8"/>
  <c r="K134" i="8"/>
  <c r="O136" i="8"/>
  <c r="K148" i="8"/>
  <c r="K149" i="8"/>
  <c r="Q150" i="8"/>
  <c r="J154" i="8"/>
  <c r="K155" i="8"/>
  <c r="Q156" i="8"/>
  <c r="J159" i="8"/>
  <c r="M160" i="8"/>
  <c r="Q161" i="8"/>
  <c r="K174" i="8"/>
  <c r="Q183" i="8"/>
  <c r="I185" i="8"/>
  <c r="K193" i="8"/>
  <c r="J201" i="8"/>
  <c r="K204" i="8"/>
  <c r="K209" i="8"/>
  <c r="K216" i="8"/>
  <c r="K220" i="8"/>
  <c r="K238" i="8"/>
  <c r="Q242" i="8"/>
  <c r="J262" i="8"/>
  <c r="J268" i="8"/>
  <c r="M102" i="8"/>
  <c r="M104" i="8"/>
  <c r="O106" i="8"/>
  <c r="H275" i="8"/>
  <c r="Q196" i="8"/>
  <c r="K114" i="8"/>
  <c r="K115" i="8"/>
  <c r="K116" i="8"/>
  <c r="H118" i="8"/>
  <c r="H125" i="8"/>
  <c r="M128" i="8"/>
  <c r="Q129" i="8"/>
  <c r="J132" i="8"/>
  <c r="L133" i="8"/>
  <c r="L134" i="8"/>
  <c r="L135" i="8"/>
  <c r="J140" i="8"/>
  <c r="K141" i="8"/>
  <c r="J142" i="8"/>
  <c r="K143" i="8"/>
  <c r="L148" i="8"/>
  <c r="J153" i="8"/>
  <c r="K154" i="8"/>
  <c r="L165" i="8"/>
  <c r="I180" i="8"/>
  <c r="K181" i="8"/>
  <c r="O182" i="8"/>
  <c r="J185" i="8"/>
  <c r="K186" i="8"/>
  <c r="I188" i="8"/>
  <c r="Q194" i="8"/>
  <c r="J196" i="8"/>
  <c r="K201" i="8"/>
  <c r="K207" i="8"/>
  <c r="K208" i="8"/>
  <c r="L220" i="8"/>
  <c r="Q231" i="8"/>
  <c r="K234" i="8"/>
  <c r="K96" i="8"/>
  <c r="K100" i="8"/>
  <c r="Q106" i="8"/>
  <c r="Q107" i="8"/>
  <c r="H109" i="8"/>
  <c r="I209" i="8"/>
  <c r="J112" i="8"/>
  <c r="L114" i="8"/>
  <c r="L115" i="8"/>
  <c r="I118" i="8"/>
  <c r="K120" i="8"/>
  <c r="O122" i="8"/>
  <c r="I125" i="8"/>
  <c r="M127" i="8"/>
  <c r="H130" i="8"/>
  <c r="J131" i="8"/>
  <c r="K132" i="8"/>
  <c r="O134" i="8"/>
  <c r="L141" i="8"/>
  <c r="K142" i="8"/>
  <c r="L143" i="8"/>
  <c r="H145" i="8"/>
  <c r="Q149" i="8"/>
  <c r="L154" i="8"/>
  <c r="Q155" i="8"/>
  <c r="L159" i="8"/>
  <c r="Q160" i="8"/>
  <c r="Q174" i="8"/>
  <c r="Q182" i="8"/>
  <c r="J188" i="8"/>
  <c r="K196" i="8"/>
  <c r="L201" i="8"/>
  <c r="L219" i="8"/>
  <c r="O220" i="8"/>
  <c r="L250" i="8"/>
  <c r="L256" i="8"/>
  <c r="L262" i="8"/>
  <c r="L268" i="8"/>
  <c r="K112" i="8"/>
  <c r="O116" i="8"/>
  <c r="L120" i="8"/>
  <c r="J125" i="8"/>
  <c r="O128" i="8"/>
  <c r="I130" i="8"/>
  <c r="L132" i="8"/>
  <c r="L140" i="8"/>
  <c r="L153" i="8"/>
  <c r="H156" i="8"/>
  <c r="Q178" i="8"/>
  <c r="I218" i="8"/>
  <c r="O230" i="8"/>
  <c r="Q5" i="7"/>
  <c r="P4" i="7"/>
  <c r="P6" i="7"/>
  <c r="P7" i="7" s="1"/>
  <c r="P5" i="7"/>
  <c r="K6" i="7"/>
  <c r="K7" i="7" s="1"/>
  <c r="M118" i="8"/>
  <c r="M152" i="8"/>
  <c r="M153" i="8"/>
  <c r="M220" i="8"/>
  <c r="C5" i="7"/>
  <c r="O5" i="7"/>
  <c r="G6" i="7"/>
  <c r="G7" i="7" s="1"/>
  <c r="S6" i="7"/>
  <c r="S7" i="7" s="1"/>
  <c r="C8" i="7"/>
  <c r="D29" i="6"/>
  <c r="M4" i="7"/>
  <c r="H6" i="7"/>
  <c r="H7" i="7" s="1"/>
  <c r="T6" i="7"/>
  <c r="T7" i="7" s="1"/>
  <c r="N4" i="7"/>
  <c r="I6" i="7"/>
  <c r="I7" i="7" s="1"/>
  <c r="U6" i="7"/>
  <c r="U7" i="7" s="1"/>
  <c r="E8" i="7"/>
  <c r="Q8" i="7"/>
  <c r="I9" i="7"/>
  <c r="U9" i="7"/>
  <c r="F5" i="7"/>
  <c r="V6" i="7"/>
  <c r="V7" i="7" s="1"/>
  <c r="Q4" i="7"/>
  <c r="C372" i="9"/>
  <c r="D383" i="9"/>
  <c r="D371" i="9"/>
  <c r="D387" i="9"/>
  <c r="C387" i="9"/>
  <c r="D13" i="6"/>
  <c r="D17" i="6"/>
  <c r="D25" i="6"/>
  <c r="F4" i="7"/>
  <c r="R4" i="7"/>
  <c r="I8" i="7"/>
  <c r="U8" i="7"/>
  <c r="M9" i="7"/>
  <c r="M136" i="8"/>
  <c r="D206" i="9"/>
  <c r="C195" i="9"/>
  <c r="C224" i="9"/>
  <c r="D235" i="9"/>
  <c r="C223" i="9"/>
  <c r="C371" i="9"/>
  <c r="D244" i="9"/>
  <c r="C233" i="9"/>
  <c r="E4" i="7"/>
  <c r="D9" i="6"/>
  <c r="D21" i="6"/>
  <c r="N6" i="7"/>
  <c r="N7" i="7" s="1"/>
  <c r="J8" i="7"/>
  <c r="V8" i="7"/>
  <c r="M198" i="8"/>
  <c r="M243" i="8"/>
  <c r="M190" i="8"/>
  <c r="D14" i="6"/>
  <c r="M239" i="8"/>
  <c r="R5" i="7"/>
  <c r="M182" i="8"/>
  <c r="D10" i="6"/>
  <c r="D18" i="6"/>
  <c r="D22" i="6"/>
  <c r="M189" i="8"/>
  <c r="M389" i="8"/>
  <c r="M377" i="8"/>
  <c r="M374" i="8"/>
  <c r="M371" i="8"/>
  <c r="M368" i="8"/>
  <c r="M365" i="8"/>
  <c r="M362" i="8"/>
  <c r="M359" i="8"/>
  <c r="M356" i="8"/>
  <c r="M353" i="8"/>
  <c r="M350" i="8"/>
  <c r="M347" i="8"/>
  <c r="M344" i="8"/>
  <c r="M341" i="8"/>
  <c r="M338" i="8"/>
  <c r="M335" i="8"/>
  <c r="M332" i="8"/>
  <c r="M385" i="8"/>
  <c r="M342" i="8"/>
  <c r="M394" i="8"/>
  <c r="M372" i="8"/>
  <c r="M363" i="8"/>
  <c r="M354" i="8"/>
  <c r="M323" i="8"/>
  <c r="M345" i="8"/>
  <c r="M321" i="8"/>
  <c r="M329" i="8"/>
  <c r="M327" i="8"/>
  <c r="M375" i="8"/>
  <c r="M366" i="8"/>
  <c r="M357" i="8"/>
  <c r="M348" i="8"/>
  <c r="M339" i="8"/>
  <c r="M318" i="8"/>
  <c r="M386" i="8"/>
  <c r="M330" i="8"/>
  <c r="M324" i="8"/>
  <c r="M320" i="8"/>
  <c r="M319" i="8"/>
  <c r="M300" i="8"/>
  <c r="M291" i="8"/>
  <c r="M369" i="8"/>
  <c r="M326" i="8"/>
  <c r="M336" i="8"/>
  <c r="M382" i="8"/>
  <c r="M360" i="8"/>
  <c r="M317" i="8"/>
  <c r="M315" i="8"/>
  <c r="M279" i="8"/>
  <c r="M294" i="8"/>
  <c r="M267" i="8"/>
  <c r="M261" i="8"/>
  <c r="M333" i="8"/>
  <c r="M270" i="8"/>
  <c r="M264" i="8"/>
  <c r="M258" i="8"/>
  <c r="M252" i="8"/>
  <c r="M246" i="8"/>
  <c r="M351" i="8"/>
  <c r="M273" i="8"/>
  <c r="M282" i="8"/>
  <c r="M285" i="8"/>
  <c r="M303" i="8"/>
  <c r="M280" i="8"/>
  <c r="M207" i="8"/>
  <c r="M194" i="8"/>
  <c r="M173" i="8"/>
  <c r="M145" i="8"/>
  <c r="M133" i="8"/>
  <c r="M121" i="8"/>
  <c r="M283" i="8"/>
  <c r="M170" i="8"/>
  <c r="M236" i="8"/>
  <c r="M204" i="8"/>
  <c r="M185" i="8"/>
  <c r="M167" i="8"/>
  <c r="M197" i="8"/>
  <c r="M188" i="8"/>
  <c r="M232" i="8"/>
  <c r="M161" i="8"/>
  <c r="M155" i="8"/>
  <c r="M149" i="8"/>
  <c r="M137" i="8"/>
  <c r="M200" i="8"/>
  <c r="M146" i="8"/>
  <c r="M125" i="8"/>
  <c r="M122" i="8"/>
  <c r="M113" i="8"/>
  <c r="M229" i="8"/>
  <c r="M130" i="8"/>
  <c r="M89" i="8"/>
  <c r="M110" i="8"/>
  <c r="M214" i="8"/>
  <c r="M101" i="8"/>
  <c r="M134" i="8"/>
  <c r="M83" i="8"/>
  <c r="M80" i="8"/>
  <c r="M77" i="8"/>
  <c r="M74" i="8"/>
  <c r="M71" i="8"/>
  <c r="M68" i="8"/>
  <c r="M65" i="8"/>
  <c r="M62" i="8"/>
  <c r="M59" i="8"/>
  <c r="M56" i="8"/>
  <c r="M53" i="8"/>
  <c r="M50" i="8"/>
  <c r="M47" i="8"/>
  <c r="M44" i="8"/>
  <c r="M139" i="8"/>
  <c r="M191" i="8"/>
  <c r="M208" i="8"/>
  <c r="M103" i="8"/>
  <c r="M97" i="8"/>
  <c r="M140" i="8"/>
  <c r="M154" i="8"/>
  <c r="O112" i="8"/>
  <c r="H116" i="8"/>
  <c r="I120" i="8"/>
  <c r="O124" i="8"/>
  <c r="O130" i="8"/>
  <c r="I137" i="8"/>
  <c r="I143" i="8"/>
  <c r="H144" i="8"/>
  <c r="O148" i="8"/>
  <c r="H150" i="8"/>
  <c r="O156" i="8"/>
  <c r="H160" i="8"/>
  <c r="I167" i="8"/>
  <c r="I171" i="8"/>
  <c r="O174" i="8"/>
  <c r="H176" i="8"/>
  <c r="O180" i="8"/>
  <c r="I186" i="8"/>
  <c r="O204" i="8"/>
  <c r="I206" i="8"/>
  <c r="I224" i="8"/>
  <c r="H227" i="8"/>
  <c r="O229" i="8"/>
  <c r="O244" i="8"/>
  <c r="I246" i="8"/>
  <c r="M250" i="8"/>
  <c r="M99" i="8"/>
  <c r="M107" i="8"/>
  <c r="I116" i="8"/>
  <c r="O117" i="8"/>
  <c r="O120" i="8"/>
  <c r="O125" i="8"/>
  <c r="H133" i="8"/>
  <c r="I144" i="8"/>
  <c r="I150" i="8"/>
  <c r="O155" i="8"/>
  <c r="I176" i="8"/>
  <c r="O179" i="8"/>
  <c r="H194" i="8"/>
  <c r="M199" i="8"/>
  <c r="O208" i="8"/>
  <c r="I221" i="8"/>
  <c r="O222" i="8"/>
  <c r="I227" i="8"/>
  <c r="O247" i="8"/>
  <c r="H95" i="8"/>
  <c r="I105" i="8"/>
  <c r="M111" i="8"/>
  <c r="H117" i="8"/>
  <c r="H136" i="8"/>
  <c r="H142" i="8"/>
  <c r="I145" i="8"/>
  <c r="I155" i="8"/>
  <c r="M158" i="8"/>
  <c r="M159" i="8"/>
  <c r="O160" i="8"/>
  <c r="H162" i="8"/>
  <c r="O167" i="8"/>
  <c r="I169" i="8"/>
  <c r="H179" i="8"/>
  <c r="I184" i="8"/>
  <c r="I189" i="8"/>
  <c r="H204" i="8"/>
  <c r="O227" i="8"/>
  <c r="I300" i="8"/>
  <c r="M90" i="8"/>
  <c r="M96" i="8"/>
  <c r="O109" i="8"/>
  <c r="H111" i="8"/>
  <c r="I117" i="8"/>
  <c r="M131" i="8"/>
  <c r="M132" i="8"/>
  <c r="O133" i="8"/>
  <c r="O137" i="8"/>
  <c r="O138" i="8"/>
  <c r="O140" i="8"/>
  <c r="I142" i="8"/>
  <c r="O153" i="8"/>
  <c r="H158" i="8"/>
  <c r="H159" i="8"/>
  <c r="I162" i="8"/>
  <c r="O171" i="8"/>
  <c r="H173" i="8"/>
  <c r="O177" i="8"/>
  <c r="O194" i="8"/>
  <c r="I196" i="8"/>
  <c r="H217" i="8"/>
  <c r="O231" i="8"/>
  <c r="H271" i="8"/>
  <c r="M297" i="8"/>
  <c r="M112" i="8"/>
  <c r="M114" i="8"/>
  <c r="M123" i="8"/>
  <c r="M126" i="8"/>
  <c r="O151" i="8"/>
  <c r="I159" i="8"/>
  <c r="H161" i="8"/>
  <c r="M166" i="8"/>
  <c r="H168" i="8"/>
  <c r="I173" i="8"/>
  <c r="O176" i="8"/>
  <c r="I183" i="8"/>
  <c r="I212" i="8"/>
  <c r="I265" i="8"/>
  <c r="M269" i="8"/>
  <c r="I271" i="8"/>
  <c r="M275" i="8"/>
  <c r="O288" i="8"/>
  <c r="H297" i="8"/>
  <c r="I123" i="8"/>
  <c r="M124" i="8"/>
  <c r="I132" i="8"/>
  <c r="H138" i="8"/>
  <c r="H141" i="8"/>
  <c r="I147" i="8"/>
  <c r="M148" i="8"/>
  <c r="H154" i="8"/>
  <c r="I161" i="8"/>
  <c r="M164" i="8"/>
  <c r="M165" i="8"/>
  <c r="I168" i="8"/>
  <c r="O185" i="8"/>
  <c r="I187" i="8"/>
  <c r="O210" i="8"/>
  <c r="O214" i="8"/>
  <c r="M237" i="8"/>
  <c r="O260" i="8"/>
  <c r="O263" i="8"/>
  <c r="O266" i="8"/>
  <c r="O269" i="8"/>
  <c r="I277" i="8"/>
  <c r="H375" i="8"/>
  <c r="H372" i="8"/>
  <c r="H369" i="8"/>
  <c r="H366" i="8"/>
  <c r="H363" i="8"/>
  <c r="H360" i="8"/>
  <c r="H357" i="8"/>
  <c r="H354" i="8"/>
  <c r="H351" i="8"/>
  <c r="H348" i="8"/>
  <c r="H370" i="8"/>
  <c r="H361" i="8"/>
  <c r="H352" i="8"/>
  <c r="H336" i="8"/>
  <c r="H340" i="8"/>
  <c r="H333" i="8"/>
  <c r="H388" i="8"/>
  <c r="H387" i="8"/>
  <c r="H380" i="8"/>
  <c r="H379" i="8"/>
  <c r="H339" i="8"/>
  <c r="H396" i="8"/>
  <c r="H395" i="8"/>
  <c r="H343" i="8"/>
  <c r="H373" i="8"/>
  <c r="H364" i="8"/>
  <c r="H355" i="8"/>
  <c r="H342" i="8"/>
  <c r="H346" i="8"/>
  <c r="H320" i="8"/>
  <c r="H337" i="8"/>
  <c r="H326" i="8"/>
  <c r="H317" i="8"/>
  <c r="H383" i="8"/>
  <c r="H392" i="8"/>
  <c r="H391" i="8"/>
  <c r="H384" i="8"/>
  <c r="H376" i="8"/>
  <c r="H349" i="8"/>
  <c r="H345" i="8"/>
  <c r="H321" i="8"/>
  <c r="H367" i="8"/>
  <c r="H304" i="8"/>
  <c r="H295" i="8"/>
  <c r="H306" i="8"/>
  <c r="H327" i="8"/>
  <c r="H307" i="8"/>
  <c r="H278" i="8"/>
  <c r="H328" i="8"/>
  <c r="H277" i="8"/>
  <c r="H276" i="8"/>
  <c r="H273" i="8"/>
  <c r="H244" i="8"/>
  <c r="H240" i="8"/>
  <c r="H236" i="8"/>
  <c r="H358" i="8"/>
  <c r="H289" i="8"/>
  <c r="H288" i="8"/>
  <c r="H286" i="8"/>
  <c r="H282" i="8"/>
  <c r="H254" i="8"/>
  <c r="H248" i="8"/>
  <c r="H329" i="8"/>
  <c r="H268" i="8"/>
  <c r="H267" i="8"/>
  <c r="H262" i="8"/>
  <c r="H261" i="8"/>
  <c r="H256" i="8"/>
  <c r="H255" i="8"/>
  <c r="H274" i="8"/>
  <c r="H249" i="8"/>
  <c r="H239" i="8"/>
  <c r="H232" i="8"/>
  <c r="H201" i="8"/>
  <c r="H198" i="8"/>
  <c r="H195" i="8"/>
  <c r="H192" i="8"/>
  <c r="H189" i="8"/>
  <c r="H186" i="8"/>
  <c r="H183" i="8"/>
  <c r="H241" i="8"/>
  <c r="H230" i="8"/>
  <c r="H220" i="8"/>
  <c r="H214" i="8"/>
  <c r="H175" i="8"/>
  <c r="H184" i="8"/>
  <c r="H180" i="8"/>
  <c r="H177" i="8"/>
  <c r="H172" i="8"/>
  <c r="H233" i="8"/>
  <c r="H196" i="8"/>
  <c r="H174" i="8"/>
  <c r="H169" i="8"/>
  <c r="H235" i="8"/>
  <c r="H187" i="8"/>
  <c r="H171" i="8"/>
  <c r="H206" i="8"/>
  <c r="H205" i="8"/>
  <c r="H237" i="8"/>
  <c r="H166" i="8"/>
  <c r="H222" i="8"/>
  <c r="H221" i="8"/>
  <c r="H216" i="8"/>
  <c r="H215" i="8"/>
  <c r="H210" i="8"/>
  <c r="H209" i="8"/>
  <c r="H202" i="8"/>
  <c r="H193" i="8"/>
  <c r="H147" i="8"/>
  <c r="H143" i="8"/>
  <c r="H139" i="8"/>
  <c r="H135" i="8"/>
  <c r="H131" i="8"/>
  <c r="H127" i="8"/>
  <c r="H123" i="8"/>
  <c r="H119" i="8"/>
  <c r="H181" i="8"/>
  <c r="H178" i="8"/>
  <c r="H163" i="8"/>
  <c r="H157" i="8"/>
  <c r="H151" i="8"/>
  <c r="O395" i="8"/>
  <c r="O383" i="8"/>
  <c r="O396" i="8"/>
  <c r="O391" i="8"/>
  <c r="O387" i="8"/>
  <c r="O379" i="8"/>
  <c r="O375" i="8"/>
  <c r="O372" i="8"/>
  <c r="O369" i="8"/>
  <c r="O366" i="8"/>
  <c r="O363" i="8"/>
  <c r="O360" i="8"/>
  <c r="O392" i="8"/>
  <c r="O380" i="8"/>
  <c r="O344" i="8"/>
  <c r="O381" i="8"/>
  <c r="O320" i="8"/>
  <c r="O385" i="8"/>
  <c r="O332" i="8"/>
  <c r="O314" i="8"/>
  <c r="O311" i="8"/>
  <c r="O394" i="8"/>
  <c r="O393" i="8"/>
  <c r="O338" i="8"/>
  <c r="O323" i="8"/>
  <c r="O282" i="8"/>
  <c r="O278" i="8"/>
  <c r="O308" i="8"/>
  <c r="O377" i="8"/>
  <c r="O350" i="8"/>
  <c r="O335" i="8"/>
  <c r="O368" i="8"/>
  <c r="O309" i="8"/>
  <c r="O359" i="8"/>
  <c r="O268" i="8"/>
  <c r="O262" i="8"/>
  <c r="O256" i="8"/>
  <c r="O292" i="8"/>
  <c r="O275" i="8"/>
  <c r="O274" i="8"/>
  <c r="O301" i="8"/>
  <c r="O294" i="8"/>
  <c r="O267" i="8"/>
  <c r="O261" i="8"/>
  <c r="O255" i="8"/>
  <c r="O249" i="8"/>
  <c r="O240" i="8"/>
  <c r="O315" i="8"/>
  <c r="O293" i="8"/>
  <c r="O313" i="8"/>
  <c r="O277" i="8"/>
  <c r="O281" i="8"/>
  <c r="O272" i="8"/>
  <c r="O250" i="8"/>
  <c r="O221" i="8"/>
  <c r="O215" i="8"/>
  <c r="O209" i="8"/>
  <c r="O201" i="8"/>
  <c r="O198" i="8"/>
  <c r="O195" i="8"/>
  <c r="O192" i="8"/>
  <c r="O189" i="8"/>
  <c r="O224" i="8"/>
  <c r="O271" i="8"/>
  <c r="O265" i="8"/>
  <c r="O259" i="8"/>
  <c r="O253" i="8"/>
  <c r="O246" i="8"/>
  <c r="O223" i="8"/>
  <c r="O217" i="8"/>
  <c r="O211" i="8"/>
  <c r="O202" i="8"/>
  <c r="O199" i="8"/>
  <c r="O196" i="8"/>
  <c r="O193" i="8"/>
  <c r="O190" i="8"/>
  <c r="O187" i="8"/>
  <c r="O184" i="8"/>
  <c r="O181" i="8"/>
  <c r="O178" i="8"/>
  <c r="O175" i="8"/>
  <c r="O172" i="8"/>
  <c r="O169" i="8"/>
  <c r="O264" i="8"/>
  <c r="O203" i="8"/>
  <c r="O303" i="8"/>
  <c r="O258" i="8"/>
  <c r="O166" i="8"/>
  <c r="O165" i="8"/>
  <c r="O159" i="8"/>
  <c r="O252" i="8"/>
  <c r="O197" i="8"/>
  <c r="O188" i="8"/>
  <c r="O284" i="8"/>
  <c r="O218" i="8"/>
  <c r="O212" i="8"/>
  <c r="O164" i="8"/>
  <c r="O158" i="8"/>
  <c r="O152" i="8"/>
  <c r="O143" i="8"/>
  <c r="O131" i="8"/>
  <c r="O119" i="8"/>
  <c r="O107" i="8"/>
  <c r="O147" i="8"/>
  <c r="O139" i="8"/>
  <c r="O135" i="8"/>
  <c r="O127" i="8"/>
  <c r="O123" i="8"/>
  <c r="O115" i="8"/>
  <c r="O111" i="8"/>
  <c r="O103" i="8"/>
  <c r="O99" i="8"/>
  <c r="O91" i="8"/>
  <c r="O87" i="8"/>
  <c r="O243" i="8"/>
  <c r="O302" i="8"/>
  <c r="O226" i="8"/>
  <c r="O168" i="8"/>
  <c r="O270" i="8"/>
  <c r="O245" i="8"/>
  <c r="O241" i="8"/>
  <c r="O186" i="8"/>
  <c r="O170" i="8"/>
  <c r="H115" i="8"/>
  <c r="M119" i="8"/>
  <c r="M120" i="8"/>
  <c r="H124" i="8"/>
  <c r="H128" i="8"/>
  <c r="O132" i="8"/>
  <c r="H134" i="8"/>
  <c r="I138" i="8"/>
  <c r="I141" i="8"/>
  <c r="H148" i="8"/>
  <c r="O149" i="8"/>
  <c r="H164" i="8"/>
  <c r="H165" i="8"/>
  <c r="I172" i="8"/>
  <c r="H203" i="8"/>
  <c r="I375" i="8"/>
  <c r="I372" i="8"/>
  <c r="I369" i="8"/>
  <c r="I366" i="8"/>
  <c r="I363" i="8"/>
  <c r="I360" i="8"/>
  <c r="I357" i="8"/>
  <c r="I354" i="8"/>
  <c r="I351" i="8"/>
  <c r="I348" i="8"/>
  <c r="I345" i="8"/>
  <c r="I342" i="8"/>
  <c r="I339" i="8"/>
  <c r="I336" i="8"/>
  <c r="I333" i="8"/>
  <c r="I390" i="8"/>
  <c r="I386" i="8"/>
  <c r="I378" i="8"/>
  <c r="I340" i="8"/>
  <c r="I387" i="8"/>
  <c r="I331" i="8"/>
  <c r="I324" i="8"/>
  <c r="I396" i="8"/>
  <c r="I395" i="8"/>
  <c r="I343" i="8"/>
  <c r="I373" i="8"/>
  <c r="I364" i="8"/>
  <c r="I355" i="8"/>
  <c r="I330" i="8"/>
  <c r="I346" i="8"/>
  <c r="I322" i="8"/>
  <c r="I337" i="8"/>
  <c r="I370" i="8"/>
  <c r="I361" i="8"/>
  <c r="I352" i="8"/>
  <c r="I334" i="8"/>
  <c r="I325" i="8"/>
  <c r="I319" i="8"/>
  <c r="I383" i="8"/>
  <c r="I318" i="8"/>
  <c r="I316" i="8"/>
  <c r="I376" i="8"/>
  <c r="I349" i="8"/>
  <c r="I321" i="8"/>
  <c r="I320" i="8"/>
  <c r="I358" i="8"/>
  <c r="I328" i="8"/>
  <c r="I327" i="8"/>
  <c r="I280" i="8"/>
  <c r="I286" i="8"/>
  <c r="I283" i="8"/>
  <c r="I244" i="8"/>
  <c r="I295" i="8"/>
  <c r="I268" i="8"/>
  <c r="I262" i="8"/>
  <c r="I256" i="8"/>
  <c r="I274" i="8"/>
  <c r="I250" i="8"/>
  <c r="I367" i="8"/>
  <c r="I241" i="8"/>
  <c r="I230" i="8"/>
  <c r="I240" i="8"/>
  <c r="I208" i="8"/>
  <c r="I233" i="8"/>
  <c r="I195" i="8"/>
  <c r="I205" i="8"/>
  <c r="I237" i="8"/>
  <c r="I201" i="8"/>
  <c r="I192" i="8"/>
  <c r="O110" i="8"/>
  <c r="I119" i="8"/>
  <c r="H120" i="8"/>
  <c r="O121" i="8"/>
  <c r="I128" i="8"/>
  <c r="O129" i="8"/>
  <c r="I134" i="8"/>
  <c r="H137" i="8"/>
  <c r="M143" i="8"/>
  <c r="M144" i="8"/>
  <c r="O145" i="8"/>
  <c r="I165" i="8"/>
  <c r="I177" i="8"/>
  <c r="M179" i="8"/>
  <c r="H182" i="8"/>
  <c r="I203" i="8"/>
  <c r="H211" i="8"/>
  <c r="H246" i="8"/>
  <c r="M135" i="8"/>
  <c r="M147" i="8"/>
  <c r="Q148" i="8"/>
  <c r="J150" i="8"/>
  <c r="J156" i="8"/>
  <c r="J162" i="8"/>
  <c r="Q166" i="8"/>
  <c r="Q167" i="8"/>
  <c r="L171" i="8"/>
  <c r="J177" i="8"/>
  <c r="J180" i="8"/>
  <c r="L183" i="8"/>
  <c r="Q185" i="8"/>
  <c r="Q187" i="8"/>
  <c r="I190" i="8"/>
  <c r="M192" i="8"/>
  <c r="M193" i="8"/>
  <c r="L195" i="8"/>
  <c r="I199" i="8"/>
  <c r="M201" i="8"/>
  <c r="M202" i="8"/>
  <c r="J207" i="8"/>
  <c r="M210" i="8"/>
  <c r="M216" i="8"/>
  <c r="J219" i="8"/>
  <c r="M222" i="8"/>
  <c r="H228" i="8"/>
  <c r="I243" i="8"/>
  <c r="O248" i="8"/>
  <c r="J250" i="8"/>
  <c r="O251" i="8"/>
  <c r="I253" i="8"/>
  <c r="M257" i="8"/>
  <c r="H259" i="8"/>
  <c r="L263" i="8"/>
  <c r="Q264" i="8"/>
  <c r="H281" i="8"/>
  <c r="L282" i="8"/>
  <c r="I291" i="8"/>
  <c r="M292" i="8"/>
  <c r="O299" i="8"/>
  <c r="J301" i="8"/>
  <c r="L130" i="8"/>
  <c r="L142" i="8"/>
  <c r="J151" i="8"/>
  <c r="I154" i="8"/>
  <c r="J157" i="8"/>
  <c r="I160" i="8"/>
  <c r="J163" i="8"/>
  <c r="I166" i="8"/>
  <c r="H167" i="8"/>
  <c r="Q170" i="8"/>
  <c r="L174" i="8"/>
  <c r="Q186" i="8"/>
  <c r="H188" i="8"/>
  <c r="J190" i="8"/>
  <c r="H197" i="8"/>
  <c r="J199" i="8"/>
  <c r="H212" i="8"/>
  <c r="H218" i="8"/>
  <c r="H224" i="8"/>
  <c r="L229" i="8"/>
  <c r="O232" i="8"/>
  <c r="O233" i="8"/>
  <c r="O254" i="8"/>
  <c r="J256" i="8"/>
  <c r="O257" i="8"/>
  <c r="I259" i="8"/>
  <c r="M263" i="8"/>
  <c r="H265" i="8"/>
  <c r="L269" i="8"/>
  <c r="Q270" i="8"/>
  <c r="O276" i="8"/>
  <c r="J278" i="8"/>
  <c r="O279" i="8"/>
  <c r="I281" i="8"/>
  <c r="O289" i="8"/>
  <c r="M298" i="8"/>
  <c r="I304" i="8"/>
  <c r="M93" i="8"/>
  <c r="M105" i="8"/>
  <c r="J390" i="8"/>
  <c r="J386" i="8"/>
  <c r="J378" i="8"/>
  <c r="J394" i="8"/>
  <c r="J382" i="8"/>
  <c r="J387" i="8"/>
  <c r="J369" i="8"/>
  <c r="J360" i="8"/>
  <c r="J351" i="8"/>
  <c r="J335" i="8"/>
  <c r="J333" i="8"/>
  <c r="J395" i="8"/>
  <c r="J379" i="8"/>
  <c r="J339" i="8"/>
  <c r="J342" i="8"/>
  <c r="J372" i="8"/>
  <c r="J363" i="8"/>
  <c r="J354" i="8"/>
  <c r="J345" i="8"/>
  <c r="J325" i="8"/>
  <c r="J319" i="8"/>
  <c r="J336" i="8"/>
  <c r="J315" i="8"/>
  <c r="J312" i="8"/>
  <c r="J309" i="8"/>
  <c r="J391" i="8"/>
  <c r="J375" i="8"/>
  <c r="J348" i="8"/>
  <c r="J293" i="8"/>
  <c r="J284" i="8"/>
  <c r="J320" i="8"/>
  <c r="J327" i="8"/>
  <c r="J357" i="8"/>
  <c r="J383" i="8"/>
  <c r="J318" i="8"/>
  <c r="J316" i="8"/>
  <c r="J303" i="8"/>
  <c r="J285" i="8"/>
  <c r="J280" i="8"/>
  <c r="J300" i="8"/>
  <c r="J291" i="8"/>
  <c r="J366" i="8"/>
  <c r="J288" i="8"/>
  <c r="J281" i="8"/>
  <c r="J306" i="8"/>
  <c r="J305" i="8"/>
  <c r="J287" i="8"/>
  <c r="J253" i="8"/>
  <c r="J247" i="8"/>
  <c r="J243" i="8"/>
  <c r="J235" i="8"/>
  <c r="J286" i="8"/>
  <c r="J228" i="8"/>
  <c r="J213" i="8"/>
  <c r="J304" i="8"/>
  <c r="J294" i="8"/>
  <c r="J226" i="8"/>
  <c r="J295" i="8"/>
  <c r="J274" i="8"/>
  <c r="J267" i="8"/>
  <c r="J261" i="8"/>
  <c r="J255" i="8"/>
  <c r="J297" i="8"/>
  <c r="J296" i="8"/>
  <c r="J273" i="8"/>
  <c r="J208" i="8"/>
  <c r="J245" i="8"/>
  <c r="J229" i="8"/>
  <c r="J227" i="8"/>
  <c r="J204" i="8"/>
  <c r="Q396" i="8"/>
  <c r="Q375" i="8"/>
  <c r="Q372" i="8"/>
  <c r="Q369" i="8"/>
  <c r="Q366" i="8"/>
  <c r="Q363" i="8"/>
  <c r="Q360" i="8"/>
  <c r="Q382" i="8"/>
  <c r="Q378" i="8"/>
  <c r="Q374" i="8"/>
  <c r="Q365" i="8"/>
  <c r="Q356" i="8"/>
  <c r="Q347" i="8"/>
  <c r="Q326" i="8"/>
  <c r="Q315" i="8"/>
  <c r="Q312" i="8"/>
  <c r="Q309" i="8"/>
  <c r="Q306" i="8"/>
  <c r="Q303" i="8"/>
  <c r="Q300" i="8"/>
  <c r="Q297" i="8"/>
  <c r="Q294" i="8"/>
  <c r="Q291" i="8"/>
  <c r="Q288" i="8"/>
  <c r="Q285" i="8"/>
  <c r="Q317" i="8"/>
  <c r="Q371" i="8"/>
  <c r="Q362" i="8"/>
  <c r="Q353" i="8"/>
  <c r="Q341" i="8"/>
  <c r="Q329" i="8"/>
  <c r="Q322" i="8"/>
  <c r="Q331" i="8"/>
  <c r="Q393" i="8"/>
  <c r="Q385" i="8"/>
  <c r="Q305" i="8"/>
  <c r="Q338" i="8"/>
  <c r="Q308" i="8"/>
  <c r="Q299" i="8"/>
  <c r="Q318" i="8"/>
  <c r="Q311" i="8"/>
  <c r="Q296" i="8"/>
  <c r="Q290" i="8"/>
  <c r="Q245" i="8"/>
  <c r="Q241" i="8"/>
  <c r="Q282" i="8"/>
  <c r="Q201" i="8"/>
  <c r="Q198" i="8"/>
  <c r="Q195" i="8"/>
  <c r="Q278" i="8"/>
  <c r="Q236" i="8"/>
  <c r="Q234" i="8"/>
  <c r="Q204" i="8"/>
  <c r="Q110" i="8"/>
  <c r="Q206" i="8"/>
  <c r="Q323" i="8"/>
  <c r="Q287" i="8"/>
  <c r="M117" i="8"/>
  <c r="Q122" i="8"/>
  <c r="M129" i="8"/>
  <c r="Q134" i="8"/>
  <c r="M141" i="8"/>
  <c r="Q146" i="8"/>
  <c r="M168" i="8"/>
  <c r="J172" i="8"/>
  <c r="I175" i="8"/>
  <c r="J176" i="8"/>
  <c r="I179" i="8"/>
  <c r="I182" i="8"/>
  <c r="J184" i="8"/>
  <c r="M186" i="8"/>
  <c r="L187" i="8"/>
  <c r="J189" i="8"/>
  <c r="Q191" i="8"/>
  <c r="Q192" i="8"/>
  <c r="I194" i="8"/>
  <c r="J198" i="8"/>
  <c r="Q200" i="8"/>
  <c r="J203" i="8"/>
  <c r="M205" i="8"/>
  <c r="M206" i="8"/>
  <c r="H226" i="8"/>
  <c r="O228" i="8"/>
  <c r="Q229" i="8"/>
  <c r="J236" i="8"/>
  <c r="Q239" i="8"/>
  <c r="L242" i="8"/>
  <c r="L274" i="8"/>
  <c r="I151" i="8"/>
  <c r="Q151" i="8"/>
  <c r="I157" i="8"/>
  <c r="Q157" i="8"/>
  <c r="I163" i="8"/>
  <c r="Q163" i="8"/>
  <c r="L169" i="8"/>
  <c r="M171" i="8"/>
  <c r="J175" i="8"/>
  <c r="I178" i="8"/>
  <c r="J179" i="8"/>
  <c r="I181" i="8"/>
  <c r="J182" i="8"/>
  <c r="M187" i="8"/>
  <c r="J194" i="8"/>
  <c r="L196" i="8"/>
  <c r="Q207" i="8"/>
  <c r="J211" i="8"/>
  <c r="Q213" i="8"/>
  <c r="J217" i="8"/>
  <c r="Q219" i="8"/>
  <c r="J223" i="8"/>
  <c r="I226" i="8"/>
  <c r="M235" i="8"/>
  <c r="O238" i="8"/>
  <c r="M249" i="8"/>
  <c r="M274" i="8"/>
  <c r="Q313" i="8"/>
  <c r="J321" i="8"/>
  <c r="I103" i="8"/>
  <c r="L393" i="8"/>
  <c r="L389" i="8"/>
  <c r="L381" i="8"/>
  <c r="L377" i="8"/>
  <c r="L374" i="8"/>
  <c r="L371" i="8"/>
  <c r="L368" i="8"/>
  <c r="L365" i="8"/>
  <c r="L362" i="8"/>
  <c r="L359" i="8"/>
  <c r="L356" i="8"/>
  <c r="L353" i="8"/>
  <c r="L350" i="8"/>
  <c r="L386" i="8"/>
  <c r="L378" i="8"/>
  <c r="L332" i="8"/>
  <c r="L342" i="8"/>
  <c r="L338" i="8"/>
  <c r="L394" i="8"/>
  <c r="L372" i="8"/>
  <c r="L363" i="8"/>
  <c r="L354" i="8"/>
  <c r="L345" i="8"/>
  <c r="L341" i="8"/>
  <c r="L344" i="8"/>
  <c r="L369" i="8"/>
  <c r="L360" i="8"/>
  <c r="L351" i="8"/>
  <c r="L324" i="8"/>
  <c r="L379" i="8"/>
  <c r="L339" i="8"/>
  <c r="L335" i="8"/>
  <c r="L318" i="8"/>
  <c r="L311" i="8"/>
  <c r="L279" i="8"/>
  <c r="L320" i="8"/>
  <c r="L319" i="8"/>
  <c r="L357" i="8"/>
  <c r="L325" i="8"/>
  <c r="L326" i="8"/>
  <c r="L347" i="8"/>
  <c r="L391" i="8"/>
  <c r="L390" i="8"/>
  <c r="L382" i="8"/>
  <c r="L375" i="8"/>
  <c r="L348" i="8"/>
  <c r="L278" i="8"/>
  <c r="L277" i="8"/>
  <c r="L290" i="8"/>
  <c r="L366" i="8"/>
  <c r="L276" i="8"/>
  <c r="L299" i="8"/>
  <c r="L303" i="8"/>
  <c r="L243" i="8"/>
  <c r="L226" i="8"/>
  <c r="L225" i="8"/>
  <c r="L207" i="8"/>
  <c r="L271" i="8"/>
  <c r="L267" i="8"/>
  <c r="L265" i="8"/>
  <c r="L261" i="8"/>
  <c r="L259" i="8"/>
  <c r="L255" i="8"/>
  <c r="L253" i="8"/>
  <c r="L287" i="8"/>
  <c r="L266" i="8"/>
  <c r="L260" i="8"/>
  <c r="L254" i="8"/>
  <c r="L249" i="8"/>
  <c r="L247" i="8"/>
  <c r="L336" i="8"/>
  <c r="L305" i="8"/>
  <c r="L296" i="8"/>
  <c r="L273" i="8"/>
  <c r="L272" i="8"/>
  <c r="L293" i="8"/>
  <c r="L244" i="8"/>
  <c r="L200" i="8"/>
  <c r="L197" i="8"/>
  <c r="L194" i="8"/>
  <c r="L191" i="8"/>
  <c r="L188" i="8"/>
  <c r="L185" i="8"/>
  <c r="L182" i="8"/>
  <c r="L218" i="8"/>
  <c r="L212" i="8"/>
  <c r="L203" i="8"/>
  <c r="I115" i="8"/>
  <c r="I127" i="8"/>
  <c r="I139" i="8"/>
  <c r="M169" i="8"/>
  <c r="L172" i="8"/>
  <c r="M174" i="8"/>
  <c r="J178" i="8"/>
  <c r="J181" i="8"/>
  <c r="M183" i="8"/>
  <c r="L184" i="8"/>
  <c r="J186" i="8"/>
  <c r="L189" i="8"/>
  <c r="Q190" i="8"/>
  <c r="I193" i="8"/>
  <c r="M195" i="8"/>
  <c r="M196" i="8"/>
  <c r="L198" i="8"/>
  <c r="Q199" i="8"/>
  <c r="I202" i="8"/>
  <c r="L204" i="8"/>
  <c r="O206" i="8"/>
  <c r="H208" i="8"/>
  <c r="Q224" i="8"/>
  <c r="Q228" i="8"/>
  <c r="J231" i="8"/>
  <c r="M234" i="8"/>
  <c r="L236" i="8"/>
  <c r="Q238" i="8"/>
  <c r="J248" i="8"/>
  <c r="H260" i="8"/>
  <c r="L312" i="8"/>
  <c r="H314" i="8"/>
  <c r="L315" i="8"/>
  <c r="Q316" i="8"/>
  <c r="M138" i="8"/>
  <c r="M150" i="8"/>
  <c r="I152" i="8"/>
  <c r="Q152" i="8"/>
  <c r="M156" i="8"/>
  <c r="I158" i="8"/>
  <c r="Q158" i="8"/>
  <c r="M162" i="8"/>
  <c r="I164" i="8"/>
  <c r="Q164" i="8"/>
  <c r="J168" i="8"/>
  <c r="L170" i="8"/>
  <c r="M172" i="8"/>
  <c r="L175" i="8"/>
  <c r="M177" i="8"/>
  <c r="M180" i="8"/>
  <c r="M184" i="8"/>
  <c r="H191" i="8"/>
  <c r="J193" i="8"/>
  <c r="H200" i="8"/>
  <c r="J202" i="8"/>
  <c r="J205" i="8"/>
  <c r="L211" i="8"/>
  <c r="Q212" i="8"/>
  <c r="L217" i="8"/>
  <c r="Q218" i="8"/>
  <c r="L223" i="8"/>
  <c r="H225" i="8"/>
  <c r="H229" i="8"/>
  <c r="J234" i="8"/>
  <c r="L235" i="8"/>
  <c r="J240" i="8"/>
  <c r="J254" i="8"/>
  <c r="H266" i="8"/>
  <c r="Q284" i="8"/>
  <c r="M309" i="8"/>
  <c r="I311" i="8"/>
  <c r="M312" i="8"/>
  <c r="I314" i="8"/>
  <c r="J171" i="8"/>
  <c r="L173" i="8"/>
  <c r="M175" i="8"/>
  <c r="L178" i="8"/>
  <c r="L181" i="8"/>
  <c r="J183" i="8"/>
  <c r="L186" i="8"/>
  <c r="Q188" i="8"/>
  <c r="Q189" i="8"/>
  <c r="I191" i="8"/>
  <c r="J195" i="8"/>
  <c r="Q197" i="8"/>
  <c r="I200" i="8"/>
  <c r="H207" i="8"/>
  <c r="M211" i="8"/>
  <c r="H213" i="8"/>
  <c r="J214" i="8"/>
  <c r="M217" i="8"/>
  <c r="H219" i="8"/>
  <c r="J220" i="8"/>
  <c r="M223" i="8"/>
  <c r="I225" i="8"/>
  <c r="J232" i="8"/>
  <c r="O235" i="8"/>
  <c r="J244" i="8"/>
  <c r="H247" i="8"/>
  <c r="L248" i="8"/>
  <c r="H250" i="8"/>
  <c r="L251" i="8"/>
  <c r="Q252" i="8"/>
  <c r="J260" i="8"/>
  <c r="H272" i="8"/>
  <c r="Q293" i="8"/>
  <c r="O306" i="8"/>
  <c r="J308" i="8"/>
  <c r="J311" i="8"/>
  <c r="O312" i="8"/>
  <c r="J314" i="8"/>
  <c r="I124" i="8"/>
  <c r="I136" i="8"/>
  <c r="I148" i="8"/>
  <c r="M151" i="8"/>
  <c r="Q153" i="8"/>
  <c r="L155" i="8"/>
  <c r="M157" i="8"/>
  <c r="Q159" i="8"/>
  <c r="L161" i="8"/>
  <c r="M163" i="8"/>
  <c r="Q165" i="8"/>
  <c r="L168" i="8"/>
  <c r="J174" i="8"/>
  <c r="L176" i="8"/>
  <c r="M178" i="8"/>
  <c r="L179" i="8"/>
  <c r="M181" i="8"/>
  <c r="J191" i="8"/>
  <c r="L193" i="8"/>
  <c r="J200" i="8"/>
  <c r="L202" i="8"/>
  <c r="O205" i="8"/>
  <c r="I207" i="8"/>
  <c r="L209" i="8"/>
  <c r="L210" i="8"/>
  <c r="I213" i="8"/>
  <c r="L215" i="8"/>
  <c r="L216" i="8"/>
  <c r="I219" i="8"/>
  <c r="L221" i="8"/>
  <c r="L222" i="8"/>
  <c r="J225" i="8"/>
  <c r="M226" i="8"/>
  <c r="Q227" i="8"/>
  <c r="L232" i="8"/>
  <c r="J233" i="8"/>
  <c r="L234" i="8"/>
  <c r="H243" i="8"/>
  <c r="I247" i="8"/>
  <c r="M251" i="8"/>
  <c r="H253" i="8"/>
  <c r="L257" i="8"/>
  <c r="Q258" i="8"/>
  <c r="J266" i="8"/>
  <c r="O283" i="8"/>
  <c r="H291" i="8"/>
  <c r="K179" i="8"/>
  <c r="K182" i="8"/>
  <c r="K185" i="8"/>
  <c r="K188" i="8"/>
  <c r="K191" i="8"/>
  <c r="K194" i="8"/>
  <c r="K197" i="8"/>
  <c r="K200" i="8"/>
  <c r="K213" i="8"/>
  <c r="K219" i="8"/>
  <c r="O225" i="8"/>
  <c r="M231" i="8"/>
  <c r="L233" i="8"/>
  <c r="L238" i="8"/>
  <c r="K244" i="8"/>
  <c r="Q247" i="8"/>
  <c r="Q254" i="8"/>
  <c r="Q260" i="8"/>
  <c r="Q266" i="8"/>
  <c r="Q281" i="8"/>
  <c r="K286" i="8"/>
  <c r="M293" i="8"/>
  <c r="L302" i="8"/>
  <c r="O304" i="8"/>
  <c r="H318" i="8"/>
  <c r="L322" i="8"/>
  <c r="O329" i="8"/>
  <c r="J331" i="8"/>
  <c r="Q202" i="8"/>
  <c r="M209" i="8"/>
  <c r="I211" i="8"/>
  <c r="Q211" i="8"/>
  <c r="M215" i="8"/>
  <c r="I217" i="8"/>
  <c r="Q217" i="8"/>
  <c r="M221" i="8"/>
  <c r="I223" i="8"/>
  <c r="Q223" i="8"/>
  <c r="M233" i="8"/>
  <c r="L237" i="8"/>
  <c r="O242" i="8"/>
  <c r="Q246" i="8"/>
  <c r="J251" i="8"/>
  <c r="Q253" i="8"/>
  <c r="J257" i="8"/>
  <c r="Q259" i="8"/>
  <c r="J263" i="8"/>
  <c r="Q265" i="8"/>
  <c r="J269" i="8"/>
  <c r="Q271" i="8"/>
  <c r="M276" i="8"/>
  <c r="I278" i="8"/>
  <c r="O280" i="8"/>
  <c r="L284" i="8"/>
  <c r="O286" i="8"/>
  <c r="J292" i="8"/>
  <c r="I301" i="8"/>
  <c r="O316" i="8"/>
  <c r="M322" i="8"/>
  <c r="H324" i="8"/>
  <c r="L328" i="8"/>
  <c r="K389" i="8"/>
  <c r="K392" i="8"/>
  <c r="K380" i="8"/>
  <c r="K395" i="8"/>
  <c r="K379" i="8"/>
  <c r="K339" i="8"/>
  <c r="K386" i="8"/>
  <c r="K378" i="8"/>
  <c r="K330" i="8"/>
  <c r="K342" i="8"/>
  <c r="K372" i="8"/>
  <c r="K363" i="8"/>
  <c r="K354" i="8"/>
  <c r="K345" i="8"/>
  <c r="K383" i="8"/>
  <c r="K336" i="8"/>
  <c r="K315" i="8"/>
  <c r="K312" i="8"/>
  <c r="K387" i="8"/>
  <c r="K369" i="8"/>
  <c r="K360" i="8"/>
  <c r="K351" i="8"/>
  <c r="K333" i="8"/>
  <c r="K324" i="8"/>
  <c r="K391" i="8"/>
  <c r="K390" i="8"/>
  <c r="K375" i="8"/>
  <c r="K348" i="8"/>
  <c r="K314" i="8"/>
  <c r="K310" i="8"/>
  <c r="K302" i="8"/>
  <c r="K293" i="8"/>
  <c r="K284" i="8"/>
  <c r="K283" i="8"/>
  <c r="K300" i="8"/>
  <c r="K327" i="8"/>
  <c r="K309" i="8"/>
  <c r="K307" i="8"/>
  <c r="K357" i="8"/>
  <c r="K316" i="8"/>
  <c r="K303" i="8"/>
  <c r="K294" i="8"/>
  <c r="K313" i="8"/>
  <c r="K301" i="8"/>
  <c r="K278" i="8"/>
  <c r="K277" i="8"/>
  <c r="K270" i="8"/>
  <c r="K264" i="8"/>
  <c r="K258" i="8"/>
  <c r="K252" i="8"/>
  <c r="K291" i="8"/>
  <c r="K366" i="8"/>
  <c r="K292" i="8"/>
  <c r="K276" i="8"/>
  <c r="K268" i="8"/>
  <c r="K262" i="8"/>
  <c r="K256" i="8"/>
  <c r="K250" i="8"/>
  <c r="K237" i="8"/>
  <c r="K295" i="8"/>
  <c r="K274" i="8"/>
  <c r="K306" i="8"/>
  <c r="K305" i="8"/>
  <c r="K289" i="8"/>
  <c r="K287" i="8"/>
  <c r="K271" i="8"/>
  <c r="K265" i="8"/>
  <c r="K259" i="8"/>
  <c r="K253" i="8"/>
  <c r="K247" i="8"/>
  <c r="K243" i="8"/>
  <c r="K235" i="8"/>
  <c r="K232" i="8"/>
  <c r="K229" i="8"/>
  <c r="K226" i="8"/>
  <c r="K285" i="8"/>
  <c r="K280" i="8"/>
  <c r="K239" i="8"/>
  <c r="I204" i="8"/>
  <c r="L224" i="8"/>
  <c r="I228" i="8"/>
  <c r="I229" i="8"/>
  <c r="Q230" i="8"/>
  <c r="O234" i="8"/>
  <c r="O236" i="8"/>
  <c r="O237" i="8"/>
  <c r="I242" i="8"/>
  <c r="J246" i="8"/>
  <c r="Q251" i="8"/>
  <c r="M255" i="8"/>
  <c r="M256" i="8"/>
  <c r="Q257" i="8"/>
  <c r="J259" i="8"/>
  <c r="M262" i="8"/>
  <c r="Q263" i="8"/>
  <c r="J265" i="8"/>
  <c r="M268" i="8"/>
  <c r="Q269" i="8"/>
  <c r="J271" i="8"/>
  <c r="J277" i="8"/>
  <c r="H280" i="8"/>
  <c r="O298" i="8"/>
  <c r="K308" i="8"/>
  <c r="K311" i="8"/>
  <c r="L373" i="8"/>
  <c r="C196" i="9"/>
  <c r="D207" i="9"/>
  <c r="M203" i="8"/>
  <c r="Q208" i="8"/>
  <c r="M212" i="8"/>
  <c r="I214" i="8"/>
  <c r="Q214" i="8"/>
  <c r="M218" i="8"/>
  <c r="I220" i="8"/>
  <c r="Q220" i="8"/>
  <c r="M224" i="8"/>
  <c r="H231" i="8"/>
  <c r="Q232" i="8"/>
  <c r="Q235" i="8"/>
  <c r="J242" i="8"/>
  <c r="K248" i="8"/>
  <c r="H252" i="8"/>
  <c r="H258" i="8"/>
  <c r="H264" i="8"/>
  <c r="H270" i="8"/>
  <c r="K273" i="8"/>
  <c r="Q275" i="8"/>
  <c r="H285" i="8"/>
  <c r="K288" i="8"/>
  <c r="H290" i="8"/>
  <c r="M295" i="8"/>
  <c r="K296" i="8"/>
  <c r="K297" i="8"/>
  <c r="L308" i="8"/>
  <c r="H310" i="8"/>
  <c r="K202" i="8"/>
  <c r="K211" i="8"/>
  <c r="K217" i="8"/>
  <c r="K223" i="8"/>
  <c r="M225" i="8"/>
  <c r="L227" i="8"/>
  <c r="I231" i="8"/>
  <c r="I232" i="8"/>
  <c r="Q233" i="8"/>
  <c r="H238" i="8"/>
  <c r="I239" i="8"/>
  <c r="J241" i="8"/>
  <c r="K245" i="8"/>
  <c r="L246" i="8"/>
  <c r="K249" i="8"/>
  <c r="I252" i="8"/>
  <c r="K254" i="8"/>
  <c r="I258" i="8"/>
  <c r="K260" i="8"/>
  <c r="I264" i="8"/>
  <c r="K266" i="8"/>
  <c r="I270" i="8"/>
  <c r="Q283" i="8"/>
  <c r="I290" i="8"/>
  <c r="O297" i="8"/>
  <c r="I307" i="8"/>
  <c r="O333" i="8"/>
  <c r="H353" i="8"/>
  <c r="Q209" i="8"/>
  <c r="M213" i="8"/>
  <c r="Q215" i="8"/>
  <c r="M219" i="8"/>
  <c r="Q221" i="8"/>
  <c r="M227" i="8"/>
  <c r="H234" i="8"/>
  <c r="I238" i="8"/>
  <c r="J239" i="8"/>
  <c r="K241" i="8"/>
  <c r="L245" i="8"/>
  <c r="J252" i="8"/>
  <c r="K255" i="8"/>
  <c r="J258" i="8"/>
  <c r="K261" i="8"/>
  <c r="J264" i="8"/>
  <c r="K267" i="8"/>
  <c r="J270" i="8"/>
  <c r="H279" i="8"/>
  <c r="K281" i="8"/>
  <c r="O305" i="8"/>
  <c r="Q333" i="8"/>
  <c r="I353" i="8"/>
  <c r="Q205" i="8"/>
  <c r="K225" i="8"/>
  <c r="M228" i="8"/>
  <c r="L230" i="8"/>
  <c r="I234" i="8"/>
  <c r="I235" i="8"/>
  <c r="L241" i="8"/>
  <c r="M242" i="8"/>
  <c r="M245" i="8"/>
  <c r="K246" i="8"/>
  <c r="O273" i="8"/>
  <c r="J276" i="8"/>
  <c r="I279" i="8"/>
  <c r="L280" i="8"/>
  <c r="O287" i="8"/>
  <c r="Q314" i="8"/>
  <c r="H331" i="8"/>
  <c r="H334" i="8"/>
  <c r="I210" i="8"/>
  <c r="K212" i="8"/>
  <c r="I216" i="8"/>
  <c r="K218" i="8"/>
  <c r="I222" i="8"/>
  <c r="K224" i="8"/>
  <c r="M230" i="8"/>
  <c r="J237" i="8"/>
  <c r="L239" i="8"/>
  <c r="M240" i="8"/>
  <c r="M241" i="8"/>
  <c r="Q248" i="8"/>
  <c r="H251" i="8"/>
  <c r="L252" i="8"/>
  <c r="H257" i="8"/>
  <c r="L258" i="8"/>
  <c r="H263" i="8"/>
  <c r="L264" i="8"/>
  <c r="H269" i="8"/>
  <c r="L270" i="8"/>
  <c r="Q272" i="8"/>
  <c r="Q277" i="8"/>
  <c r="J279" i="8"/>
  <c r="H283" i="8"/>
  <c r="L285" i="8"/>
  <c r="H292" i="8"/>
  <c r="K304" i="8"/>
  <c r="K322" i="8"/>
  <c r="O326" i="8"/>
  <c r="Q237" i="8"/>
  <c r="M244" i="8"/>
  <c r="I275" i="8"/>
  <c r="Q276" i="8"/>
  <c r="I293" i="8"/>
  <c r="M299" i="8"/>
  <c r="J302" i="8"/>
  <c r="Q310" i="8"/>
  <c r="H315" i="8"/>
  <c r="O317" i="8"/>
  <c r="H325" i="8"/>
  <c r="Q337" i="8"/>
  <c r="Q381" i="8"/>
  <c r="I251" i="8"/>
  <c r="I257" i="8"/>
  <c r="I263" i="8"/>
  <c r="I269" i="8"/>
  <c r="J275" i="8"/>
  <c r="I276" i="8"/>
  <c r="I292" i="8"/>
  <c r="L297" i="8"/>
  <c r="L298" i="8"/>
  <c r="H301" i="8"/>
  <c r="L309" i="8"/>
  <c r="H311" i="8"/>
  <c r="I315" i="8"/>
  <c r="J322" i="8"/>
  <c r="I335" i="8"/>
  <c r="H338" i="8"/>
  <c r="Q352" i="8"/>
  <c r="M238" i="8"/>
  <c r="Q243" i="8"/>
  <c r="M277" i="8"/>
  <c r="K279" i="8"/>
  <c r="H284" i="8"/>
  <c r="H287" i="8"/>
  <c r="J290" i="8"/>
  <c r="L291" i="8"/>
  <c r="O296" i="8"/>
  <c r="M301" i="8"/>
  <c r="H305" i="8"/>
  <c r="J307" i="8"/>
  <c r="M308" i="8"/>
  <c r="I310" i="8"/>
  <c r="H313" i="8"/>
  <c r="K321" i="8"/>
  <c r="M328" i="8"/>
  <c r="Q332" i="8"/>
  <c r="J362" i="8"/>
  <c r="O367" i="8"/>
  <c r="D198" i="9"/>
  <c r="C187" i="9"/>
  <c r="I248" i="8"/>
  <c r="I254" i="8"/>
  <c r="I260" i="8"/>
  <c r="I266" i="8"/>
  <c r="I272" i="8"/>
  <c r="I282" i="8"/>
  <c r="I284" i="8"/>
  <c r="I287" i="8"/>
  <c r="I289" i="8"/>
  <c r="K290" i="8"/>
  <c r="O295" i="8"/>
  <c r="J310" i="8"/>
  <c r="I313" i="8"/>
  <c r="L314" i="8"/>
  <c r="Q325" i="8"/>
  <c r="Q335" i="8"/>
  <c r="O347" i="8"/>
  <c r="K365" i="8"/>
  <c r="O382" i="8"/>
  <c r="D84" i="9"/>
  <c r="C73" i="9"/>
  <c r="C72" i="9"/>
  <c r="I236" i="8"/>
  <c r="J272" i="8"/>
  <c r="I273" i="8"/>
  <c r="Q273" i="8"/>
  <c r="M278" i="8"/>
  <c r="J282" i="8"/>
  <c r="J283" i="8"/>
  <c r="J289" i="8"/>
  <c r="L300" i="8"/>
  <c r="H303" i="8"/>
  <c r="L307" i="8"/>
  <c r="J313" i="8"/>
  <c r="L327" i="8"/>
  <c r="K346" i="8"/>
  <c r="Q350" i="8"/>
  <c r="M247" i="8"/>
  <c r="I249" i="8"/>
  <c r="Q249" i="8"/>
  <c r="M253" i="8"/>
  <c r="I255" i="8"/>
  <c r="Q255" i="8"/>
  <c r="M259" i="8"/>
  <c r="I261" i="8"/>
  <c r="Q261" i="8"/>
  <c r="M265" i="8"/>
  <c r="I267" i="8"/>
  <c r="Q267" i="8"/>
  <c r="M271" i="8"/>
  <c r="L281" i="8"/>
  <c r="K282" i="8"/>
  <c r="M290" i="8"/>
  <c r="H296" i="8"/>
  <c r="J299" i="8"/>
  <c r="Q301" i="8"/>
  <c r="L306" i="8"/>
  <c r="M307" i="8"/>
  <c r="H309" i="8"/>
  <c r="H316" i="8"/>
  <c r="L346" i="8"/>
  <c r="Q274" i="8"/>
  <c r="M281" i="8"/>
  <c r="L288" i="8"/>
  <c r="L289" i="8"/>
  <c r="O291" i="8"/>
  <c r="Q292" i="8"/>
  <c r="H294" i="8"/>
  <c r="I296" i="8"/>
  <c r="I298" i="8"/>
  <c r="K299" i="8"/>
  <c r="H302" i="8"/>
  <c r="M306" i="8"/>
  <c r="I309" i="8"/>
  <c r="H312" i="8"/>
  <c r="L317" i="8"/>
  <c r="J326" i="8"/>
  <c r="M346" i="8"/>
  <c r="I380" i="8"/>
  <c r="I245" i="8"/>
  <c r="M248" i="8"/>
  <c r="Q250" i="8"/>
  <c r="M254" i="8"/>
  <c r="Q256" i="8"/>
  <c r="M260" i="8"/>
  <c r="Q262" i="8"/>
  <c r="M266" i="8"/>
  <c r="Q268" i="8"/>
  <c r="M272" i="8"/>
  <c r="M284" i="8"/>
  <c r="M286" i="8"/>
  <c r="M287" i="8"/>
  <c r="M288" i="8"/>
  <c r="M289" i="8"/>
  <c r="O290" i="8"/>
  <c r="H293" i="8"/>
  <c r="J298" i="8"/>
  <c r="O300" i="8"/>
  <c r="I302" i="8"/>
  <c r="O307" i="8"/>
  <c r="O310" i="8"/>
  <c r="I312" i="8"/>
  <c r="H319" i="8"/>
  <c r="O337" i="8"/>
  <c r="M358" i="8"/>
  <c r="Q359" i="8"/>
  <c r="O378" i="8"/>
  <c r="J380" i="8"/>
  <c r="H299" i="8"/>
  <c r="M304" i="8"/>
  <c r="H308" i="8"/>
  <c r="O319" i="8"/>
  <c r="H322" i="8"/>
  <c r="L323" i="8"/>
  <c r="O324" i="8"/>
  <c r="K329" i="8"/>
  <c r="I332" i="8"/>
  <c r="L333" i="8"/>
  <c r="Q334" i="8"/>
  <c r="O341" i="8"/>
  <c r="J343" i="8"/>
  <c r="L355" i="8"/>
  <c r="H362" i="8"/>
  <c r="M367" i="8"/>
  <c r="J381" i="8"/>
  <c r="Q387" i="8"/>
  <c r="H393" i="8"/>
  <c r="C8" i="9"/>
  <c r="D19" i="9"/>
  <c r="C115" i="9"/>
  <c r="D126" i="9"/>
  <c r="C232" i="9"/>
  <c r="D243" i="9"/>
  <c r="M296" i="8"/>
  <c r="I299" i="8"/>
  <c r="M305" i="8"/>
  <c r="I308" i="8"/>
  <c r="O318" i="8"/>
  <c r="Q319" i="8"/>
  <c r="Q320" i="8"/>
  <c r="Q324" i="8"/>
  <c r="J328" i="8"/>
  <c r="L329" i="8"/>
  <c r="Q330" i="8"/>
  <c r="J332" i="8"/>
  <c r="H335" i="8"/>
  <c r="K343" i="8"/>
  <c r="Q344" i="8"/>
  <c r="J346" i="8"/>
  <c r="I362" i="8"/>
  <c r="Q379" i="8"/>
  <c r="K381" i="8"/>
  <c r="O390" i="8"/>
  <c r="C231" i="9"/>
  <c r="L283" i="8"/>
  <c r="I285" i="8"/>
  <c r="I294" i="8"/>
  <c r="I303" i="8"/>
  <c r="L310" i="8"/>
  <c r="I317" i="8"/>
  <c r="L321" i="8"/>
  <c r="H330" i="8"/>
  <c r="L331" i="8"/>
  <c r="I338" i="8"/>
  <c r="H341" i="8"/>
  <c r="O351" i="8"/>
  <c r="J353" i="8"/>
  <c r="O362" i="8"/>
  <c r="J364" i="8"/>
  <c r="O365" i="8"/>
  <c r="Q280" i="8"/>
  <c r="Q286" i="8"/>
  <c r="L292" i="8"/>
  <c r="Q295" i="8"/>
  <c r="L301" i="8"/>
  <c r="Q304" i="8"/>
  <c r="M310" i="8"/>
  <c r="L313" i="8"/>
  <c r="J317" i="8"/>
  <c r="K318" i="8"/>
  <c r="K319" i="8"/>
  <c r="J324" i="8"/>
  <c r="O336" i="8"/>
  <c r="I341" i="8"/>
  <c r="Q351" i="8"/>
  <c r="K356" i="8"/>
  <c r="O358" i="8"/>
  <c r="K364" i="8"/>
  <c r="Q370" i="8"/>
  <c r="C152" i="9"/>
  <c r="D163" i="9"/>
  <c r="D170" i="9"/>
  <c r="C159" i="9"/>
  <c r="C180" i="9"/>
  <c r="D191" i="9"/>
  <c r="D179" i="9"/>
  <c r="C179" i="9"/>
  <c r="M311" i="8"/>
  <c r="M313" i="8"/>
  <c r="L316" i="8"/>
  <c r="K317" i="8"/>
  <c r="H323" i="8"/>
  <c r="Q328" i="8"/>
  <c r="J330" i="8"/>
  <c r="Q336" i="8"/>
  <c r="O339" i="8"/>
  <c r="J341" i="8"/>
  <c r="J344" i="8"/>
  <c r="M349" i="8"/>
  <c r="L364" i="8"/>
  <c r="H371" i="8"/>
  <c r="M376" i="8"/>
  <c r="M384" i="8"/>
  <c r="C33" i="9"/>
  <c r="D32" i="9"/>
  <c r="D44" i="9"/>
  <c r="D154" i="9"/>
  <c r="C143" i="9"/>
  <c r="C288" i="9"/>
  <c r="D299" i="9"/>
  <c r="M302" i="8"/>
  <c r="I305" i="8"/>
  <c r="M314" i="8"/>
  <c r="M316" i="8"/>
  <c r="I323" i="8"/>
  <c r="O325" i="8"/>
  <c r="L334" i="8"/>
  <c r="Q339" i="8"/>
  <c r="K341" i="8"/>
  <c r="K344" i="8"/>
  <c r="I371" i="8"/>
  <c r="Q377" i="8"/>
  <c r="M383" i="8"/>
  <c r="H386" i="8"/>
  <c r="H394" i="8"/>
  <c r="C32" i="9"/>
  <c r="D142" i="9"/>
  <c r="C298" i="9"/>
  <c r="D309" i="9"/>
  <c r="D297" i="9"/>
  <c r="I288" i="8"/>
  <c r="I297" i="8"/>
  <c r="I306" i="8"/>
  <c r="J323" i="8"/>
  <c r="L330" i="8"/>
  <c r="O353" i="8"/>
  <c r="J355" i="8"/>
  <c r="O356" i="8"/>
  <c r="J371" i="8"/>
  <c r="H378" i="8"/>
  <c r="O384" i="8"/>
  <c r="C6" i="9"/>
  <c r="C144" i="9"/>
  <c r="D155" i="9"/>
  <c r="C297" i="9"/>
  <c r="L286" i="8"/>
  <c r="Q289" i="8"/>
  <c r="L295" i="8"/>
  <c r="Q298" i="8"/>
  <c r="L304" i="8"/>
  <c r="Q307" i="8"/>
  <c r="K323" i="8"/>
  <c r="J329" i="8"/>
  <c r="H332" i="8"/>
  <c r="O334" i="8"/>
  <c r="O349" i="8"/>
  <c r="K355" i="8"/>
  <c r="Q361" i="8"/>
  <c r="K374" i="8"/>
  <c r="O376" i="8"/>
  <c r="Q384" i="8"/>
  <c r="J389" i="8"/>
  <c r="C7" i="9"/>
  <c r="D18" i="9"/>
  <c r="D282" i="9"/>
  <c r="C271" i="9"/>
  <c r="D270" i="9"/>
  <c r="I329" i="8"/>
  <c r="O331" i="8"/>
  <c r="O340" i="8"/>
  <c r="O342" i="8"/>
  <c r="H344" i="8"/>
  <c r="J347" i="8"/>
  <c r="K349" i="8"/>
  <c r="Q354" i="8"/>
  <c r="I356" i="8"/>
  <c r="K358" i="8"/>
  <c r="I365" i="8"/>
  <c r="K367" i="8"/>
  <c r="I374" i="8"/>
  <c r="K376" i="8"/>
  <c r="H381" i="8"/>
  <c r="K384" i="8"/>
  <c r="H389" i="8"/>
  <c r="L392" i="8"/>
  <c r="G4" i="9"/>
  <c r="G2" i="9"/>
  <c r="D67" i="9"/>
  <c r="C56" i="9"/>
  <c r="C78" i="9"/>
  <c r="C77" i="9"/>
  <c r="D89" i="9"/>
  <c r="C121" i="9"/>
  <c r="C150" i="9"/>
  <c r="D161" i="9"/>
  <c r="C158" i="9"/>
  <c r="D169" i="9"/>
  <c r="D178" i="9"/>
  <c r="C167" i="9"/>
  <c r="C313" i="9"/>
  <c r="K328" i="8"/>
  <c r="O330" i="8"/>
  <c r="Q340" i="8"/>
  <c r="Q342" i="8"/>
  <c r="I344" i="8"/>
  <c r="K347" i="8"/>
  <c r="L349" i="8"/>
  <c r="O352" i="8"/>
  <c r="J356" i="8"/>
  <c r="L358" i="8"/>
  <c r="O361" i="8"/>
  <c r="J365" i="8"/>
  <c r="L367" i="8"/>
  <c r="O370" i="8"/>
  <c r="J374" i="8"/>
  <c r="L376" i="8"/>
  <c r="I381" i="8"/>
  <c r="K382" i="8"/>
  <c r="L383" i="8"/>
  <c r="L384" i="8"/>
  <c r="O386" i="8"/>
  <c r="I389" i="8"/>
  <c r="M391" i="8"/>
  <c r="M392" i="8"/>
  <c r="Q394" i="8"/>
  <c r="G3" i="9"/>
  <c r="C114" i="9"/>
  <c r="D125" i="9"/>
  <c r="D214" i="9"/>
  <c r="C203" i="9"/>
  <c r="C240" i="9"/>
  <c r="D251" i="9"/>
  <c r="C29" i="9"/>
  <c r="C28" i="9"/>
  <c r="D118" i="9"/>
  <c r="C107" i="9"/>
  <c r="C234" i="9"/>
  <c r="D245" i="9"/>
  <c r="D233" i="9"/>
  <c r="D292" i="9"/>
  <c r="C281" i="9"/>
  <c r="C346" i="9"/>
  <c r="D357" i="9"/>
  <c r="D345" i="9"/>
  <c r="C356" i="9"/>
  <c r="D367" i="9"/>
  <c r="D355" i="9"/>
  <c r="K331" i="8"/>
  <c r="K332" i="8"/>
  <c r="J338" i="8"/>
  <c r="J340" i="8"/>
  <c r="L343" i="8"/>
  <c r="Q349" i="8"/>
  <c r="K353" i="8"/>
  <c r="M355" i="8"/>
  <c r="Q358" i="8"/>
  <c r="K362" i="8"/>
  <c r="M364" i="8"/>
  <c r="Q367" i="8"/>
  <c r="K371" i="8"/>
  <c r="M373" i="8"/>
  <c r="Q376" i="8"/>
  <c r="H385" i="8"/>
  <c r="K388" i="8"/>
  <c r="I393" i="8"/>
  <c r="K394" i="8"/>
  <c r="L395" i="8"/>
  <c r="L396" i="8"/>
  <c r="C66" i="9"/>
  <c r="D137" i="9"/>
  <c r="C136" i="9"/>
  <c r="D147" i="9"/>
  <c r="D200" i="9"/>
  <c r="C189" i="9"/>
  <c r="C272" i="9"/>
  <c r="D283" i="9"/>
  <c r="C282" i="9"/>
  <c r="D293" i="9"/>
  <c r="D281" i="9"/>
  <c r="C345" i="9"/>
  <c r="C355" i="9"/>
  <c r="I326" i="8"/>
  <c r="J334" i="8"/>
  <c r="K335" i="8"/>
  <c r="K338" i="8"/>
  <c r="K340" i="8"/>
  <c r="M343" i="8"/>
  <c r="O348" i="8"/>
  <c r="H350" i="8"/>
  <c r="J352" i="8"/>
  <c r="O357" i="8"/>
  <c r="H359" i="8"/>
  <c r="J361" i="8"/>
  <c r="H368" i="8"/>
  <c r="J370" i="8"/>
  <c r="H377" i="8"/>
  <c r="L380" i="8"/>
  <c r="I385" i="8"/>
  <c r="L387" i="8"/>
  <c r="L388" i="8"/>
  <c r="Q390" i="8"/>
  <c r="Q391" i="8"/>
  <c r="J393" i="8"/>
  <c r="M395" i="8"/>
  <c r="M396" i="8"/>
  <c r="D72" i="9"/>
  <c r="C65" i="9"/>
  <c r="C100" i="9"/>
  <c r="D111" i="9"/>
  <c r="C135" i="9"/>
  <c r="D184" i="9"/>
  <c r="C173" i="9"/>
  <c r="D192" i="9"/>
  <c r="C181" i="9"/>
  <c r="C218" i="9"/>
  <c r="D229" i="9"/>
  <c r="C226" i="9"/>
  <c r="D225" i="9"/>
  <c r="D237" i="9"/>
  <c r="C264" i="9"/>
  <c r="K325" i="8"/>
  <c r="O327" i="8"/>
  <c r="O328" i="8"/>
  <c r="M331" i="8"/>
  <c r="K334" i="8"/>
  <c r="J337" i="8"/>
  <c r="L340" i="8"/>
  <c r="O346" i="8"/>
  <c r="Q348" i="8"/>
  <c r="I350" i="8"/>
  <c r="K352" i="8"/>
  <c r="Q357" i="8"/>
  <c r="I359" i="8"/>
  <c r="K361" i="8"/>
  <c r="I368" i="8"/>
  <c r="K370" i="8"/>
  <c r="I377" i="8"/>
  <c r="M379" i="8"/>
  <c r="M380" i="8"/>
  <c r="J385" i="8"/>
  <c r="M388" i="8"/>
  <c r="Q389" i="8"/>
  <c r="K393" i="8"/>
  <c r="C84" i="9"/>
  <c r="D95" i="9"/>
  <c r="C128" i="9"/>
  <c r="D139" i="9"/>
  <c r="D148" i="9"/>
  <c r="C137" i="9"/>
  <c r="C174" i="9"/>
  <c r="D185" i="9"/>
  <c r="D266" i="9"/>
  <c r="C255" i="9"/>
  <c r="D276" i="9"/>
  <c r="C265" i="9"/>
  <c r="C330" i="9"/>
  <c r="D341" i="9"/>
  <c r="K326" i="8"/>
  <c r="Q327" i="8"/>
  <c r="K337" i="8"/>
  <c r="M340" i="8"/>
  <c r="Q346" i="8"/>
  <c r="J350" i="8"/>
  <c r="L352" i="8"/>
  <c r="O355" i="8"/>
  <c r="J359" i="8"/>
  <c r="L361" i="8"/>
  <c r="O364" i="8"/>
  <c r="J368" i="8"/>
  <c r="L370" i="8"/>
  <c r="O373" i="8"/>
  <c r="J377" i="8"/>
  <c r="K385" i="8"/>
  <c r="H390" i="8"/>
  <c r="I392" i="8"/>
  <c r="C62" i="9"/>
  <c r="D73" i="9"/>
  <c r="D61" i="9"/>
  <c r="C67" i="9"/>
  <c r="D78" i="9"/>
  <c r="C83" i="9"/>
  <c r="C127" i="9"/>
  <c r="C138" i="9"/>
  <c r="D149" i="9"/>
  <c r="D173" i="9"/>
  <c r="C210" i="9"/>
  <c r="D221" i="9"/>
  <c r="C248" i="9"/>
  <c r="D259" i="9"/>
  <c r="D254" i="9"/>
  <c r="C329" i="9"/>
  <c r="C340" i="9"/>
  <c r="D351" i="9"/>
  <c r="D339" i="9"/>
  <c r="C339" i="9"/>
  <c r="K320" i="8"/>
  <c r="O321" i="8"/>
  <c r="O322" i="8"/>
  <c r="M325" i="8"/>
  <c r="M334" i="8"/>
  <c r="L337" i="8"/>
  <c r="O343" i="8"/>
  <c r="O345" i="8"/>
  <c r="H347" i="8"/>
  <c r="K350" i="8"/>
  <c r="M352" i="8"/>
  <c r="Q355" i="8"/>
  <c r="K359" i="8"/>
  <c r="M361" i="8"/>
  <c r="Q364" i="8"/>
  <c r="K368" i="8"/>
  <c r="M370" i="8"/>
  <c r="Q373" i="8"/>
  <c r="K377" i="8"/>
  <c r="H382" i="8"/>
  <c r="I384" i="8"/>
  <c r="L385" i="8"/>
  <c r="O388" i="8"/>
  <c r="J392" i="8"/>
  <c r="D25" i="9"/>
  <c r="C14" i="9"/>
  <c r="D66" i="9"/>
  <c r="C55" i="9"/>
  <c r="C61" i="9"/>
  <c r="D83" i="9"/>
  <c r="D104" i="9"/>
  <c r="C93" i="9"/>
  <c r="D176" i="9"/>
  <c r="C165" i="9"/>
  <c r="D209" i="9"/>
  <c r="C247" i="9"/>
  <c r="C256" i="9"/>
  <c r="D267" i="9"/>
  <c r="D329" i="9"/>
  <c r="Q321" i="8"/>
  <c r="M337" i="8"/>
  <c r="Q343" i="8"/>
  <c r="Q345" i="8"/>
  <c r="I347" i="8"/>
  <c r="J349" i="8"/>
  <c r="O354" i="8"/>
  <c r="H356" i="8"/>
  <c r="J358" i="8"/>
  <c r="H365" i="8"/>
  <c r="J367" i="8"/>
  <c r="H374" i="8"/>
  <c r="J376" i="8"/>
  <c r="J384" i="8"/>
  <c r="Q388" i="8"/>
  <c r="C13" i="9"/>
  <c r="D52" i="9"/>
  <c r="C41" i="9"/>
  <c r="D54" i="9"/>
  <c r="D96" i="9"/>
  <c r="C85" i="9"/>
  <c r="C122" i="9"/>
  <c r="D133" i="9"/>
  <c r="C130" i="9"/>
  <c r="D141" i="9"/>
  <c r="C166" i="9"/>
  <c r="D177" i="9"/>
  <c r="C211" i="9"/>
  <c r="D222" i="9"/>
  <c r="D250" i="9"/>
  <c r="C239" i="9"/>
  <c r="D260" i="9"/>
  <c r="C249" i="9"/>
  <c r="C304" i="9"/>
  <c r="D315" i="9"/>
  <c r="C314" i="9"/>
  <c r="D325" i="9"/>
  <c r="I388" i="8"/>
  <c r="J396" i="8"/>
  <c r="C10" i="9"/>
  <c r="D60" i="9"/>
  <c r="C49" i="9"/>
  <c r="D87" i="9"/>
  <c r="D81" i="9"/>
  <c r="D116" i="9"/>
  <c r="C112" i="9"/>
  <c r="D123" i="9"/>
  <c r="C120" i="9"/>
  <c r="D138" i="9"/>
  <c r="C142" i="9"/>
  <c r="C164" i="9"/>
  <c r="D175" i="9"/>
  <c r="D212" i="9"/>
  <c r="C208" i="9"/>
  <c r="D219" i="9"/>
  <c r="C216" i="9"/>
  <c r="C238" i="9"/>
  <c r="D256" i="9"/>
  <c r="C245" i="9"/>
  <c r="D264" i="9"/>
  <c r="C253" i="9"/>
  <c r="D314" i="9"/>
  <c r="C303" i="9"/>
  <c r="C378" i="9"/>
  <c r="D377" i="9"/>
  <c r="Q380" i="8"/>
  <c r="M387" i="8"/>
  <c r="Q392" i="8"/>
  <c r="K396" i="8"/>
  <c r="C12" i="9"/>
  <c r="D56" i="9"/>
  <c r="C45" i="9"/>
  <c r="C48" i="9"/>
  <c r="C54" i="9"/>
  <c r="D53" i="9"/>
  <c r="C59" i="9"/>
  <c r="C98" i="9"/>
  <c r="C106" i="9"/>
  <c r="D117" i="9"/>
  <c r="C111" i="9"/>
  <c r="C119" i="9"/>
  <c r="D146" i="9"/>
  <c r="D160" i="9"/>
  <c r="C149" i="9"/>
  <c r="D168" i="9"/>
  <c r="C157" i="9"/>
  <c r="C163" i="9"/>
  <c r="D183" i="9"/>
  <c r="C194" i="9"/>
  <c r="C202" i="9"/>
  <c r="D213" i="9"/>
  <c r="C207" i="9"/>
  <c r="C215" i="9"/>
  <c r="D242" i="9"/>
  <c r="C254" i="9"/>
  <c r="D272" i="9"/>
  <c r="C261" i="9"/>
  <c r="D298" i="9"/>
  <c r="C287" i="9"/>
  <c r="D302" i="9"/>
  <c r="C320" i="9"/>
  <c r="D331" i="9"/>
  <c r="C362" i="9"/>
  <c r="D373" i="9"/>
  <c r="D361" i="9"/>
  <c r="C377" i="9"/>
  <c r="C324" i="9"/>
  <c r="D335" i="9"/>
  <c r="I382" i="8"/>
  <c r="I394" i="8"/>
  <c r="D68" i="9"/>
  <c r="D79" i="9"/>
  <c r="C68" i="9"/>
  <c r="D90" i="9"/>
  <c r="C86" i="9"/>
  <c r="D85" i="9"/>
  <c r="C94" i="9"/>
  <c r="D99" i="9"/>
  <c r="C116" i="9"/>
  <c r="D127" i="9"/>
  <c r="D134" i="9"/>
  <c r="D129" i="9"/>
  <c r="D164" i="9"/>
  <c r="C160" i="9"/>
  <c r="D171" i="9"/>
  <c r="C168" i="9"/>
  <c r="D186" i="9"/>
  <c r="C190" i="9"/>
  <c r="D195" i="9"/>
  <c r="C212" i="9"/>
  <c r="D223" i="9"/>
  <c r="D230" i="9"/>
  <c r="C242" i="9"/>
  <c r="C250" i="9"/>
  <c r="D261" i="9"/>
  <c r="C266" i="9"/>
  <c r="D277" i="9"/>
  <c r="C308" i="9"/>
  <c r="D319" i="9"/>
  <c r="C323" i="9"/>
  <c r="M381" i="8"/>
  <c r="Q386" i="8"/>
  <c r="M393" i="8"/>
  <c r="C24" i="9"/>
  <c r="D28" i="9"/>
  <c r="D98" i="9"/>
  <c r="D93" i="9"/>
  <c r="D112" i="9"/>
  <c r="C101" i="9"/>
  <c r="D120" i="9"/>
  <c r="C109" i="9"/>
  <c r="D135" i="9"/>
  <c r="C146" i="9"/>
  <c r="C154" i="9"/>
  <c r="D165" i="9"/>
  <c r="D174" i="9"/>
  <c r="D194" i="9"/>
  <c r="D189" i="9"/>
  <c r="D208" i="9"/>
  <c r="C197" i="9"/>
  <c r="D216" i="9"/>
  <c r="C205" i="9"/>
  <c r="D231" i="9"/>
  <c r="D241" i="9"/>
  <c r="C292" i="9"/>
  <c r="D303" i="9"/>
  <c r="C307" i="9"/>
  <c r="D323" i="9"/>
  <c r="C80" i="9"/>
  <c r="D91" i="9"/>
  <c r="D106" i="9"/>
  <c r="C102" i="9"/>
  <c r="C132" i="9"/>
  <c r="D143" i="9"/>
  <c r="D150" i="9"/>
  <c r="D180" i="9"/>
  <c r="C176" i="9"/>
  <c r="D187" i="9"/>
  <c r="D202" i="9"/>
  <c r="C198" i="9"/>
  <c r="C228" i="9"/>
  <c r="D239" i="9"/>
  <c r="D246" i="9"/>
  <c r="C276" i="9"/>
  <c r="D287" i="9"/>
  <c r="D336" i="9"/>
  <c r="C325" i="9"/>
  <c r="D378" i="9"/>
  <c r="C367" i="9"/>
  <c r="I379" i="8"/>
  <c r="I391" i="8"/>
  <c r="Q395" i="8"/>
  <c r="D86" i="9"/>
  <c r="C75" i="9"/>
  <c r="D114" i="9"/>
  <c r="D128" i="9"/>
  <c r="C117" i="9"/>
  <c r="D136" i="9"/>
  <c r="C125" i="9"/>
  <c r="D151" i="9"/>
  <c r="C170" i="9"/>
  <c r="D181" i="9"/>
  <c r="D210" i="9"/>
  <c r="D224" i="9"/>
  <c r="C213" i="9"/>
  <c r="D232" i="9"/>
  <c r="C221" i="9"/>
  <c r="D247" i="9"/>
  <c r="C244" i="9"/>
  <c r="D255" i="9"/>
  <c r="D320" i="9"/>
  <c r="C309" i="9"/>
  <c r="D362" i="9"/>
  <c r="C351" i="9"/>
  <c r="M378" i="8"/>
  <c r="Q383" i="8"/>
  <c r="M390" i="8"/>
  <c r="C9" i="9"/>
  <c r="C16" i="9"/>
  <c r="D70" i="9"/>
  <c r="C69" i="9"/>
  <c r="C74" i="9"/>
  <c r="C96" i="9"/>
  <c r="D107" i="9"/>
  <c r="C104" i="9"/>
  <c r="C126" i="9"/>
  <c r="D131" i="9"/>
  <c r="C139" i="9"/>
  <c r="C148" i="9"/>
  <c r="D159" i="9"/>
  <c r="D166" i="9"/>
  <c r="C169" i="9"/>
  <c r="C192" i="9"/>
  <c r="D203" i="9"/>
  <c r="C200" i="9"/>
  <c r="D218" i="9"/>
  <c r="C222" i="9"/>
  <c r="D227" i="9"/>
  <c r="C260" i="9"/>
  <c r="D271" i="9"/>
  <c r="D275" i="9"/>
  <c r="D304" i="9"/>
  <c r="C293" i="9"/>
  <c r="D346" i="9"/>
  <c r="C335" i="9"/>
  <c r="D350" i="9"/>
  <c r="D64" i="9"/>
  <c r="C53" i="9"/>
  <c r="C58" i="9"/>
  <c r="D74" i="9"/>
  <c r="C82" i="9"/>
  <c r="C90" i="9"/>
  <c r="D101" i="9"/>
  <c r="C95" i="9"/>
  <c r="C103" i="9"/>
  <c r="D130" i="9"/>
  <c r="D144" i="9"/>
  <c r="C133" i="9"/>
  <c r="D152" i="9"/>
  <c r="C141" i="9"/>
  <c r="D167" i="9"/>
  <c r="C178" i="9"/>
  <c r="C186" i="9"/>
  <c r="D197" i="9"/>
  <c r="C191" i="9"/>
  <c r="C199" i="9"/>
  <c r="D226" i="9"/>
  <c r="D240" i="9"/>
  <c r="C229" i="9"/>
  <c r="D248" i="9"/>
  <c r="C237" i="9"/>
  <c r="C259" i="9"/>
  <c r="D288" i="9"/>
  <c r="C277" i="9"/>
  <c r="D330" i="9"/>
  <c r="C319" i="9"/>
  <c r="D334" i="9"/>
  <c r="C263" i="9"/>
  <c r="C270" i="9"/>
  <c r="C286" i="9"/>
  <c r="C302" i="9"/>
  <c r="C318" i="9"/>
  <c r="C334" i="9"/>
  <c r="C350" i="9"/>
  <c r="C366" i="9"/>
  <c r="C382" i="9"/>
  <c r="D279" i="9"/>
  <c r="C333" i="9"/>
  <c r="C349" i="9"/>
  <c r="C365" i="9"/>
  <c r="C381" i="9"/>
  <c r="C246" i="9"/>
  <c r="C262" i="9"/>
  <c r="C341" i="9"/>
  <c r="C357" i="9"/>
  <c r="C373" i="9"/>
  <c r="D92" i="9"/>
  <c r="C92" i="9"/>
  <c r="D108" i="9"/>
  <c r="C108" i="9"/>
  <c r="D124" i="9"/>
  <c r="C124" i="9"/>
  <c r="D140" i="9"/>
  <c r="C140" i="9"/>
  <c r="D156" i="9"/>
  <c r="C156" i="9"/>
  <c r="D172" i="9"/>
  <c r="C172" i="9"/>
  <c r="D188" i="9"/>
  <c r="C188" i="9"/>
  <c r="D204" i="9"/>
  <c r="C204" i="9"/>
  <c r="D220" i="9"/>
  <c r="C220" i="9"/>
  <c r="D236" i="9"/>
  <c r="C236" i="9"/>
  <c r="D252" i="9"/>
  <c r="C252" i="9"/>
  <c r="D284" i="9"/>
  <c r="C284" i="9"/>
  <c r="C300" i="9"/>
  <c r="C316" i="9"/>
  <c r="C332" i="9"/>
  <c r="C267" i="9"/>
  <c r="C274" i="9"/>
  <c r="C283" i="9"/>
  <c r="C290" i="9"/>
  <c r="C299" i="9"/>
  <c r="C306" i="9"/>
  <c r="C315" i="9"/>
  <c r="C322" i="9"/>
  <c r="C331" i="9"/>
  <c r="C338" i="9"/>
  <c r="C347" i="9"/>
  <c r="C354" i="9"/>
  <c r="C363" i="9"/>
  <c r="C370" i="9"/>
  <c r="D88" i="9"/>
  <c r="C81" i="9"/>
  <c r="C97" i="9"/>
  <c r="C113" i="9"/>
  <c r="C129" i="9"/>
  <c r="C145" i="9"/>
  <c r="C161" i="9"/>
  <c r="C177" i="9"/>
  <c r="C193" i="9"/>
  <c r="C209" i="9"/>
  <c r="C225" i="9"/>
  <c r="C241" i="9"/>
  <c r="C257" i="9"/>
  <c r="C273" i="9"/>
  <c r="C289" i="9"/>
  <c r="C305" i="9"/>
  <c r="C321" i="9"/>
  <c r="C337" i="9"/>
  <c r="D347" i="9"/>
  <c r="C353" i="9"/>
  <c r="D363" i="9"/>
  <c r="C369" i="9"/>
  <c r="D379" i="9"/>
  <c r="D280" i="9"/>
  <c r="D273" i="9"/>
  <c r="C280" i="9"/>
  <c r="D296" i="9"/>
  <c r="D289" i="9"/>
  <c r="C296" i="9"/>
  <c r="D312" i="9"/>
  <c r="D305" i="9"/>
  <c r="C312" i="9"/>
  <c r="D328" i="9"/>
  <c r="D321" i="9"/>
  <c r="C328" i="9"/>
  <c r="D344" i="9"/>
  <c r="D337" i="9"/>
  <c r="C344" i="9"/>
  <c r="D360" i="9"/>
  <c r="D353" i="9"/>
  <c r="C360" i="9"/>
  <c r="D376" i="9"/>
  <c r="D369" i="9"/>
  <c r="C376" i="9"/>
  <c r="D385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<sst xmlns="http://schemas.openxmlformats.org/spreadsheetml/2006/main" count="1236" uniqueCount="582">
  <si>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</si>
  <si>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</si>
  <si>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</si>
  <si>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</si>
  <si>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</si>
  <si>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</si>
  <si>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</si>
  <si>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</si>
  <si>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</si>
  <si>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</si>
  <si>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</si>
  <si>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</si>
  <si>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</si>
  <si>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</si>
  <si>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</si>
  <si>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</si>
  <si>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</si>
  <si>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</si>
  <si>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</si>
  <si>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</si>
  <si>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</si>
  <si>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</si>
  <si>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</si>
  <si>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</si>
  <si>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</si>
  <si>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</si>
  <si>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</si>
  <si>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</si>
  <si>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</si>
  <si>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</si>
  <si>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</si>
  <si>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</si>
  <si>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</si>
  <si>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</si>
  <si>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</si>
  <si>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</si>
  <si>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</si>
  <si>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</si>
  <si>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</si>
  <si>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</si>
  <si>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</si>
  <si>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</si>
  <si>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</si>
  <si>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</si>
  <si>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</si>
  <si>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</si>
  <si>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</si>
  <si>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</si>
  <si>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</si>
  <si>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</si>
  <si>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</si>
  <si>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</si>
  <si>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</si>
  <si>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</si>
  <si>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</si>
  <si>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</si>
  <si>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</si>
  <si>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</si>
  <si>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</si>
  <si>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</si>
  <si>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</si>
  <si>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</si>
  <si>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</si>
  <si>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</si>
  <si>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</si>
  <si>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</si>
  <si>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</si>
  <si>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</si>
  <si>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</si>
  <si>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</si>
  <si>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</si>
  <si>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</si>
  <si>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</si>
  <si>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</si>
  <si>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</si>
  <si>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</si>
  <si>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</si>
  <si>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</si>
  <si>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</si>
  <si>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</si>
  <si>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</si>
  <si>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</si>
  <si>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</si>
  <si>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</si>
  <si>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</si>
  <si>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</si>
  <si>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</si>
  <si>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</si>
  <si>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</si>
  <si>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</si>
  <si>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</si>
  <si>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</si>
  <si>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</si>
  <si>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</si>
  <si>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</si>
  <si>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</si>
  <si>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</si>
  <si>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</si>
  <si>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</si>
  <si>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</si>
  <si>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</si>
  <si>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</si>
  <si>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</si>
  <si>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</si>
  <si>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</si>
  <si>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</si>
  <si>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</si>
  <si>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</si>
  <si>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</si>
  <si>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</si>
  <si>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</si>
  <si>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</si>
  <si>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</si>
  <si>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</si>
  <si>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</si>
  <si>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</si>
  <si>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</si>
  <si>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</si>
  <si>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</si>
  <si>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</si>
  <si>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</si>
  <si>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</si>
  <si>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</si>
  <si>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</si>
  <si>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</si>
  <si>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</si>
  <si>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</si>
  <si>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</si>
  <si>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</si>
  <si>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</si>
  <si>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</si>
  <si>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</si>
  <si>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</si>
  <si>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</si>
  <si>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</si>
  <si>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</si>
  <si>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</si>
  <si>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</si>
  <si>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</si>
  <si>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</si>
  <si>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</si>
  <si>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</si>
  <si>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</si>
  <si>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</si>
  <si>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</si>
  <si>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</si>
  <si>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</si>
  <si>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</si>
  <si>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</si>
  <si>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</si>
  <si>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</si>
  <si>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</si>
  <si>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</si>
  <si>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</si>
  <si>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</si>
  <si>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</si>
  <si>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</si>
  <si>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</si>
  <si>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</si>
  <si>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</si>
  <si>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</si>
  <si>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</si>
  <si>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</si>
  <si>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</si>
  <si>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</si>
  <si>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</si>
  <si>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</si>
  <si>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</si>
  <si>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</si>
  <si>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</si>
  <si>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</si>
  <si>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</si>
  <si>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</si>
  <si>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</si>
  <si>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</si>
  <si>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</si>
  <si>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</si>
  <si>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</si>
  <si>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</si>
  <si>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</si>
  <si>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</si>
  <si>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</si>
  <si>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</si>
  <si>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</si>
  <si>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</si>
  <si>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</si>
  <si>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</si>
  <si>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</si>
  <si>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</si>
  <si>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</si>
  <si>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</si>
  <si>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</si>
  <si>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</si>
  <si>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</si>
  <si>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</si>
  <si>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</si>
  <si>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</si>
  <si>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</si>
  <si>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</si>
  <si>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</si>
  <si>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</si>
  <si>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</si>
  <si>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</si>
  <si>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</si>
  <si>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</si>
  <si>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</si>
  <si>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</si>
  <si>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</si>
  <si>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</si>
  <si>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</si>
  <si>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</si>
  <si>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</si>
  <si>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</si>
  <si>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</si>
  <si>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</si>
  <si>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</si>
  <si>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</si>
  <si>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</si>
  <si>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</si>
  <si>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</si>
  <si>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</si>
  <si>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</si>
  <si>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</si>
  <si>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</si>
  <si>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</si>
  <si>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</si>
  <si>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</si>
  <si>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</si>
  <si>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</si>
  <si>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</si>
  <si>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</si>
  <si>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</si>
  <si>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</si>
  <si>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</si>
  <si>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</si>
  <si>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</si>
  <si>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</si>
  <si>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</si>
  <si>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</si>
  <si>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</si>
  <si>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</si>
  <si>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</si>
  <si>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</si>
  <si>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</si>
  <si>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</si>
  <si>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</si>
  <si>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</si>
  <si>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</si>
  <si>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</si>
  <si>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</si>
  <si>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</si>
  <si>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</si>
  <si>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</si>
  <si>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</si>
  <si>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</si>
  <si>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</si>
  <si>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</si>
  <si>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</si>
  <si>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</si>
  <si>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</si>
  <si>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</si>
  <si>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</si>
  <si>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</si>
  <si>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</si>
  <si>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</si>
  <si>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</si>
  <si>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</si>
  <si>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</si>
  <si>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</si>
  <si>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</si>
  <si>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</si>
  <si>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</si>
  <si>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</si>
  <si>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</si>
  <si>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</si>
  <si>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</si>
  <si>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</si>
  <si>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</si>
  <si>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</si>
  <si>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</si>
  <si>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</si>
  <si>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</si>
  <si>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</si>
  <si>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</si>
  <si>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</si>
  <si>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</si>
  <si>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</si>
  <si>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</si>
  <si>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</si>
  <si>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</si>
  <si>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</si>
  <si>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</si>
  <si>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</si>
  <si>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</si>
  <si>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</si>
  <si>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</si>
  <si>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</si>
  <si>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</si>
  <si>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</si>
  <si>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</si>
  <si>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</si>
  <si>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</si>
  <si>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</si>
  <si>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</si>
  <si>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</si>
  <si>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</si>
  <si>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</si>
  <si>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</si>
  <si>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</si>
  <si>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</si>
  <si>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</si>
  <si>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</si>
  <si>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</si>
  <si>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</si>
  <si>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</si>
  <si>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</si>
  <si>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</si>
  <si>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</si>
  <si>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</si>
  <si>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</si>
  <si>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</si>
  <si>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</si>
  <si>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</si>
  <si>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</si>
  <si>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</si>
  <si>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</si>
  <si>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</si>
  <si>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</si>
  <si>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</si>
  <si>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</si>
  <si>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</si>
  <si>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</si>
  <si>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</si>
  <si>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</si>
  <si>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</si>
  <si>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</si>
  <si>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</si>
  <si>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</si>
  <si>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</si>
  <si>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</si>
  <si>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</si>
  <si>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</si>
  <si>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</si>
  <si>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</si>
  <si>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</si>
  <si>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</si>
  <si>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</si>
  <si>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</si>
  <si>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</si>
  <si>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</si>
  <si>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</si>
  <si>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</si>
  <si>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</si>
  <si>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</si>
  <si>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</si>
  <si>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</si>
  <si>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</si>
  <si>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</si>
  <si>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</si>
  <si>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</si>
  <si>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</si>
  <si>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</si>
  <si>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</si>
  <si>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</si>
  <si>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</si>
  <si>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</si>
  <si>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</si>
  <si>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</si>
  <si>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</si>
  <si>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</si>
  <si>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</si>
  <si>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</si>
  <si>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</si>
  <si>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</si>
  <si>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</si>
  <si>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</si>
  <si>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</si>
  <si>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</si>
  <si>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</si>
  <si>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</si>
  <si>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</si>
  <si>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</si>
  <si>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</si>
  <si>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</si>
  <si>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</si>
  <si>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</si>
  <si>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</si>
  <si>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</si>
  <si>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</si>
  <si>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</si>
  <si>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</si>
  <si>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</si>
  <si>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</si>
  <si>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</si>
  <si>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</si>
  <si>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</si>
  <si>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</si>
  <si>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</si>
  <si>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</si>
  <si>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</si>
  <si>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</si>
  <si>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</si>
  <si>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</si>
  <si>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</si>
  <si>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</si>
  <si>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</si>
  <si>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</si>
  <si>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</si>
  <si>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</si>
  <si>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</si>
  <si>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</si>
  <si>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</si>
  <si>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</si>
  <si>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</si>
  <si>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</si>
  <si>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</si>
  <si>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</si>
  <si>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</si>
  <si>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</si>
  <si>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</si>
  <si>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</si>
  <si>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</si>
  <si>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</si>
  <si>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</si>
  <si>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</si>
  <si>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</si>
  <si>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</si>
  <si>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</si>
  <si>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</si>
  <si>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</si>
  <si>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</si>
  <si>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</si>
  <si>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</si>
  <si>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</si>
  <si>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</si>
  <si>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</si>
  <si>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</si>
  <si>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</si>
  <si>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</si>
  <si>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</si>
  <si>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</si>
  <si>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</si>
  <si>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</si>
  <si>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</si>
  <si>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</si>
  <si>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</si>
  <si>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</si>
  <si>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</si>
  <si>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</si>
  <si>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</si>
  <si>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</si>
  <si>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</si>
  <si>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</si>
  <si>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</si>
  <si>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</si>
  <si>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</si>
  <si>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</si>
  <si>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</si>
  <si>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</si>
  <si>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</si>
  <si>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</si>
  <si>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</si>
  <si>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</si>
  <si>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</si>
  <si>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</si>
  <si>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</si>
  <si>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</si>
  <si>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</si>
  <si>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</si>
  <si>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</si>
  <si>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</si>
  <si>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</si>
  <si>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</si>
  <si>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</si>
  <si>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</si>
  <si>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</si>
  <si>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</si>
  <si>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</si>
  <si>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</si>
  <si>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</si>
  <si>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</si>
  <si>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</si>
  <si>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</si>
  <si>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</si>
  <si>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</si>
  <si>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</si>
  <si>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</si>
  <si>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</si>
  <si>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</si>
  <si>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</si>
  <si>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</si>
  <si>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</si>
  <si>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</si>
  <si>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</si>
  <si>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</si>
  <si>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Mar-22</t>
  </si>
  <si>
    <t>Nov-22</t>
  </si>
  <si>
    <t>Azerbaijan</t>
  </si>
  <si>
    <t>Dec-22</t>
  </si>
  <si>
    <t>Bosnia and Herzegovina</t>
  </si>
  <si>
    <t>Aug-22</t>
  </si>
  <si>
    <t>Jun-22</t>
  </si>
  <si>
    <t>Oct-22</t>
  </si>
  <si>
    <t>Dec-20</t>
  </si>
  <si>
    <t>Dec-21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</si>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</sst>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World'!$H$2:$H$397</c:f>
              <c:numCache>
                <c:formatCode>0.00</c:formatCode>
                <c:ptCount val="396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91.118421052623461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86.34868421046815</c:v>
                </c:pt>
                <c:pt idx="347">
                  <c:v>86.759868421154763</c:v>
                </c:pt>
                <c:pt idx="348">
                  <c:v>87.41776315808886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85.526315789094923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86.019736842412328</c:v>
                </c:pt>
                <c:pt idx="359">
                  <c:v>83.799342105362598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80.509868420692143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84.210526316049197</c:v>
                </c:pt>
                <c:pt idx="370">
                  <c:v>82.483552631494405</c:v>
                </c:pt>
                <c:pt idx="371">
                  <c:v>82.894736842181018</c:v>
                </c:pt>
                <c:pt idx="372">
                  <c:v>85.690789473534068</c:v>
                </c:pt>
                <c:pt idx="373">
                  <c:v>84.457236842296666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84.457236842296666</c:v>
                </c:pt>
                <c:pt idx="377">
                  <c:v>86.266447368659811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86.595394736715633</c:v>
                </c:pt>
                <c:pt idx="381">
                  <c:v>86.430921052276503</c:v>
                </c:pt>
                <c:pt idx="382">
                  <c:v>88.075657895022943</c:v>
                </c:pt>
                <c:pt idx="383">
                  <c:v>86.924342105593894</c:v>
                </c:pt>
                <c:pt idx="384">
                  <c:v>83.963815789801714</c:v>
                </c:pt>
                <c:pt idx="385">
                  <c:v>87.253289473649716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85.773026316164845</c:v>
                </c:pt>
                <c:pt idx="391">
                  <c:v>87.664473684336329</c:v>
                </c:pt>
                <c:pt idx="392">
                  <c:v>86.101973684220681</c:v>
                </c:pt>
                <c:pt idx="393">
                  <c:v>85.197368421039116</c:v>
                </c:pt>
                <c:pt idx="394">
                  <c:v>84.950657894791632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9-40A4-852E-16FC299FE8E4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World'!$I$2:$I$397</c:f>
              <c:numCache>
                <c:formatCode>0.00</c:formatCode>
                <c:ptCount val="396"/>
                <c:pt idx="0">
                  <c:v>88.973458235753327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89.314988290398119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90.134660421545675</c:v>
                </c:pt>
                <c:pt idx="14">
                  <c:v>89.09055425448868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88.846604215456665</c:v>
                </c:pt>
                <c:pt idx="22">
                  <c:v>90.251756440281028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88.963700234192032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84.484777517564396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87.480483996877439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89.16861826697891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91.403200624512095</c:v>
                </c:pt>
                <c:pt idx="66">
                  <c:v>91.813036690085866</c:v>
                </c:pt>
                <c:pt idx="67">
                  <c:v>91.24707259953162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90.661592505854799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92.213114754098356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92.51561280249804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94.311085089773613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98.838797814207652</c:v>
                </c:pt>
                <c:pt idx="92">
                  <c:v>96.535909445745517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99.365729898516776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99.707259953161596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100.41959406713504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102.44925839188133</c:v>
                </c:pt>
                <c:pt idx="115">
                  <c:v>100.5464480874317</c:v>
                </c:pt>
                <c:pt idx="116">
                  <c:v>103.28844652615143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103.78610460577673</c:v>
                </c:pt>
                <c:pt idx="120">
                  <c:v>104.50819672131146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106.13778298204527</c:v>
                </c:pt>
                <c:pt idx="124">
                  <c:v>107.44535519125682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106.63544106167056</c:v>
                </c:pt>
                <c:pt idx="129">
                  <c:v>107.78688524590163</c:v>
                </c:pt>
                <c:pt idx="130">
                  <c:v>107.60148321623731</c:v>
                </c:pt>
                <c:pt idx="131">
                  <c:v>108.56752537080406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107.46487119437938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107.903981264637</c:v>
                </c:pt>
                <c:pt idx="152">
                  <c:v>106.55737704918033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106.48907103825135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108.95784543325526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108.09914129586261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106.54761904761904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107.63075722092115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109.33840749414519</c:v>
                </c:pt>
                <c:pt idx="201">
                  <c:v>108.41139734582356</c:v>
                </c:pt>
                <c:pt idx="202">
                  <c:v>107.8064012490242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108.36260733801717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109.49453551912568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107.7576112412178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92.43754879000781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97.531225604996095</c:v>
                </c:pt>
                <c:pt idx="247">
                  <c:v>96.409055425448855</c:v>
                </c:pt>
                <c:pt idx="248">
                  <c:v>97.67759562841529</c:v>
                </c:pt>
                <c:pt idx="249">
                  <c:v>97.492193598750973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101.23926619828259</c:v>
                </c:pt>
                <c:pt idx="253">
                  <c:v>101.58079625292739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98.614363778298198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98.204527712724428</c:v>
                </c:pt>
                <c:pt idx="267">
                  <c:v>98.526541764246673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99.287665886026531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97.218969555035116</c:v>
                </c:pt>
                <c:pt idx="278">
                  <c:v>97.482435597189692</c:v>
                </c:pt>
                <c:pt idx="279">
                  <c:v>98.936377829820444</c:v>
                </c:pt>
                <c:pt idx="280">
                  <c:v>98.663153786104601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96.01873536299766</c:v>
                </c:pt>
                <c:pt idx="284">
                  <c:v>96.65300546448087</c:v>
                </c:pt>
                <c:pt idx="285">
                  <c:v>96.535909445745517</c:v>
                </c:pt>
                <c:pt idx="286">
                  <c:v>98.263075722092111</c:v>
                </c:pt>
                <c:pt idx="287">
                  <c:v>97.05308352849336</c:v>
                </c:pt>
                <c:pt idx="288">
                  <c:v>95.62841530054645</c:v>
                </c:pt>
                <c:pt idx="289">
                  <c:v>96.945745511319274</c:v>
                </c:pt>
                <c:pt idx="290">
                  <c:v>96.457845433255258</c:v>
                </c:pt>
                <c:pt idx="291">
                  <c:v>96.682279469164712</c:v>
                </c:pt>
                <c:pt idx="292">
                  <c:v>94.847775175644031</c:v>
                </c:pt>
                <c:pt idx="293">
                  <c:v>96.711553473848554</c:v>
                </c:pt>
                <c:pt idx="294">
                  <c:v>97.697111631537865</c:v>
                </c:pt>
                <c:pt idx="295">
                  <c:v>95.960187353629976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94.447697111631541</c:v>
                </c:pt>
                <c:pt idx="299">
                  <c:v>97.248243559718958</c:v>
                </c:pt>
                <c:pt idx="300">
                  <c:v>97.072599531615921</c:v>
                </c:pt>
                <c:pt idx="301">
                  <c:v>97.580015612802498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97.794691647150657</c:v>
                </c:pt>
                <c:pt idx="306">
                  <c:v>96.779859484777518</c:v>
                </c:pt>
                <c:pt idx="307">
                  <c:v>97.67759562841529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97.297033567525361</c:v>
                </c:pt>
                <c:pt idx="312">
                  <c:v>99.004683840749408</c:v>
                </c:pt>
                <c:pt idx="313">
                  <c:v>98.380171740827464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96.916471506635432</c:v>
                </c:pt>
                <c:pt idx="318">
                  <c:v>96.731069476971101</c:v>
                </c:pt>
                <c:pt idx="319">
                  <c:v>98.624121779859479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98.341139734582356</c:v>
                </c:pt>
                <c:pt idx="324">
                  <c:v>98.653395784543321</c:v>
                </c:pt>
                <c:pt idx="325">
                  <c:v>97.648321623731448</c:v>
                </c:pt>
                <c:pt idx="326">
                  <c:v>98.946135831381739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99.570647931303668</c:v>
                </c:pt>
                <c:pt idx="330">
                  <c:v>100.09758001561279</c:v>
                </c:pt>
                <c:pt idx="331">
                  <c:v>100.3903200624512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101.91256830601093</c:v>
                </c:pt>
                <c:pt idx="335">
                  <c:v>103.12256049960968</c:v>
                </c:pt>
                <c:pt idx="336">
                  <c:v>99.326697892271667</c:v>
                </c:pt>
                <c:pt idx="337">
                  <c:v>100.76112412177986</c:v>
                </c:pt>
                <c:pt idx="338">
                  <c:v>101.75644028103044</c:v>
                </c:pt>
                <c:pt idx="339">
                  <c:v>100.77088212334114</c:v>
                </c:pt>
                <c:pt idx="340">
                  <c:v>99.707259953161596</c:v>
                </c:pt>
                <c:pt idx="341">
                  <c:v>101.43442622950819</c:v>
                </c:pt>
                <c:pt idx="342">
                  <c:v>101.18071818891491</c:v>
                </c:pt>
                <c:pt idx="343">
                  <c:v>101.51249024199844</c:v>
                </c:pt>
                <c:pt idx="344">
                  <c:v>100.43911007025761</c:v>
                </c:pt>
                <c:pt idx="345">
                  <c:v>101.49297423887587</c:v>
                </c:pt>
                <c:pt idx="346">
                  <c:v>100.32201405152225</c:v>
                </c:pt>
                <c:pt idx="347">
                  <c:v>101.775956284153</c:v>
                </c:pt>
                <c:pt idx="348">
                  <c:v>102.05893832943013</c:v>
                </c:pt>
                <c:pt idx="349">
                  <c:v>102.11748633879782</c:v>
                </c:pt>
                <c:pt idx="350">
                  <c:v>101.93208430913347</c:v>
                </c:pt>
                <c:pt idx="351">
                  <c:v>102.27361436377829</c:v>
                </c:pt>
                <c:pt idx="352">
                  <c:v>103.65925058548009</c:v>
                </c:pt>
                <c:pt idx="353">
                  <c:v>101.18071818891491</c:v>
                </c:pt>
                <c:pt idx="354">
                  <c:v>101.60031225604996</c:v>
                </c:pt>
                <c:pt idx="355">
                  <c:v>100.45862607338017</c:v>
                </c:pt>
                <c:pt idx="356">
                  <c:v>101.39539422326307</c:v>
                </c:pt>
                <c:pt idx="357">
                  <c:v>101.21975019516003</c:v>
                </c:pt>
                <c:pt idx="358">
                  <c:v>100.60499609679937</c:v>
                </c:pt>
                <c:pt idx="359">
                  <c:v>98.790007806401235</c:v>
                </c:pt>
                <c:pt idx="360">
                  <c:v>98.819281811085077</c:v>
                </c:pt>
                <c:pt idx="361">
                  <c:v>100.94652615144419</c:v>
                </c:pt>
                <c:pt idx="362">
                  <c:v>83.665105386416855</c:v>
                </c:pt>
                <c:pt idx="363">
                  <c:v>66.520296643247462</c:v>
                </c:pt>
                <c:pt idx="364">
                  <c:v>79.38134270101483</c:v>
                </c:pt>
                <c:pt idx="365">
                  <c:v>89.236924277907889</c:v>
                </c:pt>
                <c:pt idx="366">
                  <c:v>92.622950819672127</c:v>
                </c:pt>
                <c:pt idx="367">
                  <c:v>93.032786885245898</c:v>
                </c:pt>
                <c:pt idx="368">
                  <c:v>94.720921155347369</c:v>
                </c:pt>
                <c:pt idx="369">
                  <c:v>97.20921155347385</c:v>
                </c:pt>
                <c:pt idx="370">
                  <c:v>95.794301327088206</c:v>
                </c:pt>
                <c:pt idx="371">
                  <c:v>95.579625292740047</c:v>
                </c:pt>
                <c:pt idx="372">
                  <c:v>98.292349726775953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95.6967213114754</c:v>
                </c:pt>
                <c:pt idx="377">
                  <c:v>95.521077283372364</c:v>
                </c:pt>
                <c:pt idx="378">
                  <c:v>96.116315378610452</c:v>
                </c:pt>
                <c:pt idx="379">
                  <c:v>96.028493364558926</c:v>
                </c:pt>
                <c:pt idx="380">
                  <c:v>94.955113192818104</c:v>
                </c:pt>
                <c:pt idx="381">
                  <c:v>96.594457455113186</c:v>
                </c:pt>
                <c:pt idx="382">
                  <c:v>95.21857923497268</c:v>
                </c:pt>
                <c:pt idx="383">
                  <c:v>95.530835284933644</c:v>
                </c:pt>
                <c:pt idx="384">
                  <c:v>97.218969555035116</c:v>
                </c:pt>
                <c:pt idx="385">
                  <c:v>95.823575331772048</c:v>
                </c:pt>
                <c:pt idx="386">
                  <c:v>95.423497267759558</c:v>
                </c:pt>
                <c:pt idx="387">
                  <c:v>95.111241217798593</c:v>
                </c:pt>
                <c:pt idx="388">
                  <c:v>95.286885245901644</c:v>
                </c:pt>
                <c:pt idx="389">
                  <c:v>96.506635441061675</c:v>
                </c:pt>
                <c:pt idx="390">
                  <c:v>94.867291178766578</c:v>
                </c:pt>
                <c:pt idx="391">
                  <c:v>97.404371584699447</c:v>
                </c:pt>
                <c:pt idx="392">
                  <c:v>96.467603434816539</c:v>
                </c:pt>
                <c:pt idx="393">
                  <c:v>94.008587041373929</c:v>
                </c:pt>
                <c:pt idx="394">
                  <c:v>95.882123341139732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A9-40A4-852E-16FC299FE8E4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World'!$J$2:$J$408</c:f>
              <c:numCache>
                <c:formatCode>0.00</c:formatCode>
                <c:ptCount val="407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A9-40A4-852E-16FC299FE8E4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World'!$K$2:$K$397</c:f>
              <c:numCache>
                <c:formatCode>0.00</c:formatCode>
                <c:ptCount val="396"/>
                <c:pt idx="0">
                  <c:v>85.347816765638711</c:v>
                </c:pt>
                <c:pt idx="1">
                  <c:v>83.212927703791792</c:v>
                </c:pt>
                <c:pt idx="2">
                  <c:v>84.080299209588873</c:v>
                </c:pt>
                <c:pt idx="3">
                  <c:v>85.223718425293669</c:v>
                </c:pt>
                <c:pt idx="4">
                  <c:v>84.32473931510718</c:v>
                </c:pt>
                <c:pt idx="5">
                  <c:v>86.528331422881479</c:v>
                </c:pt>
                <c:pt idx="6">
                  <c:v>83.949632581931411</c:v>
                </c:pt>
                <c:pt idx="7">
                  <c:v>82.857391093278608</c:v>
                </c:pt>
                <c:pt idx="8">
                  <c:v>85.737921836245675</c:v>
                </c:pt>
                <c:pt idx="9">
                  <c:v>82.309292066521579</c:v>
                </c:pt>
                <c:pt idx="10">
                  <c:v>84.977424182619899</c:v>
                </c:pt>
                <c:pt idx="11">
                  <c:v>84.56275519310951</c:v>
                </c:pt>
                <c:pt idx="12">
                  <c:v>84.649778430366894</c:v>
                </c:pt>
                <c:pt idx="13">
                  <c:v>83.305151504772311</c:v>
                </c:pt>
                <c:pt idx="14">
                  <c:v>80.40548875184794</c:v>
                </c:pt>
                <c:pt idx="15">
                  <c:v>86.403761921117379</c:v>
                </c:pt>
                <c:pt idx="16">
                  <c:v>82.149905813268063</c:v>
                </c:pt>
                <c:pt idx="17">
                  <c:v>84.725004002938817</c:v>
                </c:pt>
                <c:pt idx="18">
                  <c:v>82.650949770106592</c:v>
                </c:pt>
                <c:pt idx="19">
                  <c:v>82.459179683588474</c:v>
                </c:pt>
                <c:pt idx="20">
                  <c:v>84.521726067044256</c:v>
                </c:pt>
                <c:pt idx="21">
                  <c:v>85.028995956580175</c:v>
                </c:pt>
                <c:pt idx="22">
                  <c:v>84.780737414371714</c:v>
                </c:pt>
                <c:pt idx="23">
                  <c:v>85.632231817134041</c:v>
                </c:pt>
                <c:pt idx="24">
                  <c:v>84.30150974647556</c:v>
                </c:pt>
                <c:pt idx="25">
                  <c:v>84.569477083059809</c:v>
                </c:pt>
                <c:pt idx="26">
                  <c:v>83.495071767813783</c:v>
                </c:pt>
                <c:pt idx="27">
                  <c:v>83.455341595001741</c:v>
                </c:pt>
                <c:pt idx="28">
                  <c:v>82.62692522250974</c:v>
                </c:pt>
                <c:pt idx="29">
                  <c:v>81.653958646718024</c:v>
                </c:pt>
                <c:pt idx="30">
                  <c:v>80.794265329420071</c:v>
                </c:pt>
                <c:pt idx="31">
                  <c:v>80.437539096235952</c:v>
                </c:pt>
                <c:pt idx="32">
                  <c:v>79.954859760858298</c:v>
                </c:pt>
                <c:pt idx="33">
                  <c:v>79.363979103114275</c:v>
                </c:pt>
                <c:pt idx="34">
                  <c:v>77.999628057453776</c:v>
                </c:pt>
                <c:pt idx="35">
                  <c:v>76.722345263299118</c:v>
                </c:pt>
                <c:pt idx="36">
                  <c:v>77.86268575919047</c:v>
                </c:pt>
                <c:pt idx="37">
                  <c:v>76.688532350429455</c:v>
                </c:pt>
                <c:pt idx="38">
                  <c:v>76.886337892365361</c:v>
                </c:pt>
                <c:pt idx="39">
                  <c:v>76.476356320545079</c:v>
                </c:pt>
                <c:pt idx="40">
                  <c:v>77.090060694243661</c:v>
                </c:pt>
                <c:pt idx="41">
                  <c:v>76.498334713529971</c:v>
                </c:pt>
                <c:pt idx="42">
                  <c:v>77.237992189422087</c:v>
                </c:pt>
                <c:pt idx="43">
                  <c:v>76.052849582900663</c:v>
                </c:pt>
                <c:pt idx="44">
                  <c:v>78.216876025156196</c:v>
                </c:pt>
                <c:pt idx="45">
                  <c:v>78.784087643130675</c:v>
                </c:pt>
                <c:pt idx="46">
                  <c:v>79.147576459226855</c:v>
                </c:pt>
                <c:pt idx="47">
                  <c:v>79.363979103114275</c:v>
                </c:pt>
                <c:pt idx="48">
                  <c:v>79.126443388366326</c:v>
                </c:pt>
                <c:pt idx="49">
                  <c:v>81.340343877379325</c:v>
                </c:pt>
                <c:pt idx="50">
                  <c:v>81.320901452458145</c:v>
                </c:pt>
                <c:pt idx="51">
                  <c:v>82.598184246612803</c:v>
                </c:pt>
                <c:pt idx="52">
                  <c:v>82.014911494750507</c:v>
                </c:pt>
                <c:pt idx="53">
                  <c:v>83.331924461717207</c:v>
                </c:pt>
                <c:pt idx="54">
                  <c:v>84.40379380889955</c:v>
                </c:pt>
                <c:pt idx="55">
                  <c:v>84.490862060405391</c:v>
                </c:pt>
                <c:pt idx="56">
                  <c:v>84.54834401219928</c:v>
                </c:pt>
                <c:pt idx="57">
                  <c:v>85.391130872639749</c:v>
                </c:pt>
                <c:pt idx="58">
                  <c:v>86.733503524470024</c:v>
                </c:pt>
                <c:pt idx="59">
                  <c:v>89.020101777040423</c:v>
                </c:pt>
                <c:pt idx="60">
                  <c:v>88.608429559280779</c:v>
                </c:pt>
                <c:pt idx="61">
                  <c:v>87.712387360204147</c:v>
                </c:pt>
                <c:pt idx="62">
                  <c:v>87.577981030849841</c:v>
                </c:pt>
                <c:pt idx="63">
                  <c:v>87.967674854779276</c:v>
                </c:pt>
                <c:pt idx="64">
                  <c:v>88.671828771017061</c:v>
                </c:pt>
                <c:pt idx="65">
                  <c:v>88.057279074348799</c:v>
                </c:pt>
                <c:pt idx="66">
                  <c:v>87.662513313446667</c:v>
                </c:pt>
                <c:pt idx="67">
                  <c:v>87.255067710535386</c:v>
                </c:pt>
                <c:pt idx="68">
                  <c:v>87.702243486258709</c:v>
                </c:pt>
                <c:pt idx="69">
                  <c:v>87.067406042544917</c:v>
                </c:pt>
                <c:pt idx="70">
                  <c:v>87.515427141237907</c:v>
                </c:pt>
                <c:pt idx="71">
                  <c:v>88.271145750172522</c:v>
                </c:pt>
                <c:pt idx="72">
                  <c:v>85.41733588047299</c:v>
                </c:pt>
                <c:pt idx="73">
                  <c:v>85.495950903127422</c:v>
                </c:pt>
                <c:pt idx="74">
                  <c:v>85.726724035808644</c:v>
                </c:pt>
                <c:pt idx="75">
                  <c:v>85.118091599082774</c:v>
                </c:pt>
                <c:pt idx="76">
                  <c:v>86.196723528331844</c:v>
                </c:pt>
                <c:pt idx="77">
                  <c:v>87.305787080262547</c:v>
                </c:pt>
                <c:pt idx="78">
                  <c:v>86.296471622692138</c:v>
                </c:pt>
                <c:pt idx="79">
                  <c:v>86.878899051584767</c:v>
                </c:pt>
                <c:pt idx="80">
                  <c:v>87.213646891783981</c:v>
                </c:pt>
                <c:pt idx="81">
                  <c:v>87.296488528441472</c:v>
                </c:pt>
                <c:pt idx="82">
                  <c:v>88.51967066183559</c:v>
                </c:pt>
                <c:pt idx="83">
                  <c:v>87.214492214753662</c:v>
                </c:pt>
                <c:pt idx="84">
                  <c:v>89.563644355245344</c:v>
                </c:pt>
                <c:pt idx="85">
                  <c:v>88.834976077113637</c:v>
                </c:pt>
                <c:pt idx="86">
                  <c:v>92.404774382935742</c:v>
                </c:pt>
                <c:pt idx="87">
                  <c:v>91.88490084365506</c:v>
                </c:pt>
                <c:pt idx="88">
                  <c:v>91.321915839683612</c:v>
                </c:pt>
                <c:pt idx="89">
                  <c:v>92.216267391975592</c:v>
                </c:pt>
                <c:pt idx="90">
                  <c:v>93.157111700836992</c:v>
                </c:pt>
                <c:pt idx="91">
                  <c:v>94.802955248060542</c:v>
                </c:pt>
                <c:pt idx="92">
                  <c:v>94.462290148764254</c:v>
                </c:pt>
                <c:pt idx="93">
                  <c:v>95.245904410626139</c:v>
                </c:pt>
                <c:pt idx="94">
                  <c:v>94.349016889425158</c:v>
                </c:pt>
                <c:pt idx="95">
                  <c:v>94.519772100558143</c:v>
                </c:pt>
                <c:pt idx="96">
                  <c:v>95.857918138385386</c:v>
                </c:pt>
                <c:pt idx="97">
                  <c:v>97.926423101129004</c:v>
                </c:pt>
                <c:pt idx="98">
                  <c:v>96.913726351679912</c:v>
                </c:pt>
                <c:pt idx="99">
                  <c:v>97.513060237430011</c:v>
                </c:pt>
                <c:pt idx="100">
                  <c:v>97.879085022435206</c:v>
                </c:pt>
                <c:pt idx="101">
                  <c:v>97.720164330341689</c:v>
                </c:pt>
                <c:pt idx="102">
                  <c:v>97.561243639093476</c:v>
                </c:pt>
                <c:pt idx="103">
                  <c:v>97.606891071847912</c:v>
                </c:pt>
                <c:pt idx="104">
                  <c:v>97.804696613783833</c:v>
                </c:pt>
                <c:pt idx="105">
                  <c:v>98.91206951892984</c:v>
                </c:pt>
                <c:pt idx="106">
                  <c:v>98.469965679333924</c:v>
                </c:pt>
                <c:pt idx="107">
                  <c:v>99.203705895283662</c:v>
                </c:pt>
                <c:pt idx="108">
                  <c:v>100</c:v>
                </c:pt>
                <c:pt idx="109">
                  <c:v>98.398958561715901</c:v>
                </c:pt>
                <c:pt idx="110">
                  <c:v>97.322017278406165</c:v>
                </c:pt>
                <c:pt idx="111">
                  <c:v>98.965324857566031</c:v>
                </c:pt>
                <c:pt idx="112">
                  <c:v>98.906152258987461</c:v>
                </c:pt>
                <c:pt idx="113">
                  <c:v>99.880809480718526</c:v>
                </c:pt>
                <c:pt idx="114">
                  <c:v>101.25023246335174</c:v>
                </c:pt>
                <c:pt idx="115">
                  <c:v>100.2172479668571</c:v>
                </c:pt>
                <c:pt idx="116">
                  <c:v>101.35674313977876</c:v>
                </c:pt>
                <c:pt idx="117">
                  <c:v>101.78954842839894</c:v>
                </c:pt>
                <c:pt idx="118">
                  <c:v>102.42523119592774</c:v>
                </c:pt>
                <c:pt idx="119">
                  <c:v>103.13530237210792</c:v>
                </c:pt>
                <c:pt idx="120">
                  <c:v>103.54021200695549</c:v>
                </c:pt>
                <c:pt idx="121">
                  <c:v>103.95272954683948</c:v>
                </c:pt>
                <c:pt idx="122">
                  <c:v>104.89949111564326</c:v>
                </c:pt>
                <c:pt idx="123">
                  <c:v>104.55206343258959</c:v>
                </c:pt>
                <c:pt idx="124">
                  <c:v>105.48276386750555</c:v>
                </c:pt>
                <c:pt idx="125">
                  <c:v>104.53431165360774</c:v>
                </c:pt>
                <c:pt idx="126">
                  <c:v>105.36441867119376</c:v>
                </c:pt>
                <c:pt idx="127">
                  <c:v>104.41173984329289</c:v>
                </c:pt>
                <c:pt idx="128">
                  <c:v>104.5461461726472</c:v>
                </c:pt>
                <c:pt idx="129">
                  <c:v>103.40326970869216</c:v>
                </c:pt>
                <c:pt idx="130">
                  <c:v>105.97474175385898</c:v>
                </c:pt>
                <c:pt idx="131">
                  <c:v>106.87162927505996</c:v>
                </c:pt>
                <c:pt idx="132">
                  <c:v>104.35087659962032</c:v>
                </c:pt>
                <c:pt idx="133">
                  <c:v>104.14377250670864</c:v>
                </c:pt>
                <c:pt idx="134">
                  <c:v>103.61290976966752</c:v>
                </c:pt>
                <c:pt idx="135">
                  <c:v>102.65600432776363</c:v>
                </c:pt>
                <c:pt idx="136">
                  <c:v>104.04825102719671</c:v>
                </c:pt>
                <c:pt idx="137">
                  <c:v>104.36693773350812</c:v>
                </c:pt>
                <c:pt idx="138">
                  <c:v>102.80985308288444</c:v>
                </c:pt>
                <c:pt idx="139">
                  <c:v>105.93332093510759</c:v>
                </c:pt>
                <c:pt idx="140">
                  <c:v>103.86481597320929</c:v>
                </c:pt>
                <c:pt idx="141">
                  <c:v>103.05584202563848</c:v>
                </c:pt>
                <c:pt idx="142">
                  <c:v>101.30517844708194</c:v>
                </c:pt>
                <c:pt idx="143">
                  <c:v>101.30517844708194</c:v>
                </c:pt>
                <c:pt idx="144">
                  <c:v>102.34746149539765</c:v>
                </c:pt>
                <c:pt idx="145">
                  <c:v>102.91044649936909</c:v>
                </c:pt>
                <c:pt idx="146">
                  <c:v>102.64670577678787</c:v>
                </c:pt>
                <c:pt idx="147">
                  <c:v>103.53429474701309</c:v>
                </c:pt>
                <c:pt idx="148">
                  <c:v>102.64501513084852</c:v>
                </c:pt>
                <c:pt idx="149">
                  <c:v>102.6433244857545</c:v>
                </c:pt>
                <c:pt idx="150">
                  <c:v>103.12515849816248</c:v>
                </c:pt>
                <c:pt idx="151">
                  <c:v>103.84283757937908</c:v>
                </c:pt>
                <c:pt idx="152">
                  <c:v>104.09220781401181</c:v>
                </c:pt>
                <c:pt idx="153">
                  <c:v>104.71690138462552</c:v>
                </c:pt>
                <c:pt idx="154">
                  <c:v>104.35256724555967</c:v>
                </c:pt>
                <c:pt idx="155">
                  <c:v>103.69659673014</c:v>
                </c:pt>
                <c:pt idx="156">
                  <c:v>104.4971174488594</c:v>
                </c:pt>
                <c:pt idx="157">
                  <c:v>104.84285448597372</c:v>
                </c:pt>
                <c:pt idx="158">
                  <c:v>104.51655987378058</c:v>
                </c:pt>
                <c:pt idx="159">
                  <c:v>104.78706317927384</c:v>
                </c:pt>
                <c:pt idx="160">
                  <c:v>103.90370082305166</c:v>
                </c:pt>
                <c:pt idx="161">
                  <c:v>104.26211770217513</c:v>
                </c:pt>
                <c:pt idx="162">
                  <c:v>104.56981521241676</c:v>
                </c:pt>
                <c:pt idx="163">
                  <c:v>104.73803445548604</c:v>
                </c:pt>
                <c:pt idx="164">
                  <c:v>104.13447395573289</c:v>
                </c:pt>
                <c:pt idx="165">
                  <c:v>105.87499365949868</c:v>
                </c:pt>
                <c:pt idx="166">
                  <c:v>105.09814198054885</c:v>
                </c:pt>
                <c:pt idx="167">
                  <c:v>104.54952746452589</c:v>
                </c:pt>
                <c:pt idx="168">
                  <c:v>104.61377199923184</c:v>
                </c:pt>
                <c:pt idx="169">
                  <c:v>105.3272244664454</c:v>
                </c:pt>
                <c:pt idx="170">
                  <c:v>106.51067642702749</c:v>
                </c:pt>
                <c:pt idx="171">
                  <c:v>106.18015520083129</c:v>
                </c:pt>
                <c:pt idx="172">
                  <c:v>106.79977683447227</c:v>
                </c:pt>
                <c:pt idx="173">
                  <c:v>106.94855365262036</c:v>
                </c:pt>
                <c:pt idx="174">
                  <c:v>107.14466854861693</c:v>
                </c:pt>
                <c:pt idx="175">
                  <c:v>105.73044345619896</c:v>
                </c:pt>
                <c:pt idx="176">
                  <c:v>107.41094524010717</c:v>
                </c:pt>
                <c:pt idx="177">
                  <c:v>106.47263690015477</c:v>
                </c:pt>
                <c:pt idx="178">
                  <c:v>107.25033390207429</c:v>
                </c:pt>
                <c:pt idx="179">
                  <c:v>105.04319599597332</c:v>
                </c:pt>
                <c:pt idx="180">
                  <c:v>105.45402289076328</c:v>
                </c:pt>
                <c:pt idx="181">
                  <c:v>105.92655835219551</c:v>
                </c:pt>
                <c:pt idx="182">
                  <c:v>106.68988486701187</c:v>
                </c:pt>
                <c:pt idx="183">
                  <c:v>107.72033339544282</c:v>
                </c:pt>
                <c:pt idx="184">
                  <c:v>106.86148540111454</c:v>
                </c:pt>
                <c:pt idx="185">
                  <c:v>107.38474023227391</c:v>
                </c:pt>
                <c:pt idx="186">
                  <c:v>107.51576527059484</c:v>
                </c:pt>
                <c:pt idx="187">
                  <c:v>108.30276082433544</c:v>
                </c:pt>
                <c:pt idx="188">
                  <c:v>107.87756344159699</c:v>
                </c:pt>
                <c:pt idx="189">
                  <c:v>107.35430861043761</c:v>
                </c:pt>
                <c:pt idx="190">
                  <c:v>108.72795820707387</c:v>
                </c:pt>
                <c:pt idx="191">
                  <c:v>109.58511555546281</c:v>
                </c:pt>
                <c:pt idx="192">
                  <c:v>110.32561835347929</c:v>
                </c:pt>
                <c:pt idx="193">
                  <c:v>110.1379566854888</c:v>
                </c:pt>
                <c:pt idx="194">
                  <c:v>110.72207476032077</c:v>
                </c:pt>
                <c:pt idx="195">
                  <c:v>110.02383810318005</c:v>
                </c:pt>
                <c:pt idx="196">
                  <c:v>111.40255963763434</c:v>
                </c:pt>
                <c:pt idx="197">
                  <c:v>111.77196571367291</c:v>
                </c:pt>
                <c:pt idx="198">
                  <c:v>111.51329692806439</c:v>
                </c:pt>
                <c:pt idx="199">
                  <c:v>111.24532959148014</c:v>
                </c:pt>
                <c:pt idx="200">
                  <c:v>112.0661380580904</c:v>
                </c:pt>
                <c:pt idx="201">
                  <c:v>111.87424977609689</c:v>
                </c:pt>
                <c:pt idx="202">
                  <c:v>113.32059713544518</c:v>
                </c:pt>
                <c:pt idx="203">
                  <c:v>114.7119985119086</c:v>
                </c:pt>
                <c:pt idx="204">
                  <c:v>113.92922957217105</c:v>
                </c:pt>
                <c:pt idx="205">
                  <c:v>113.31890649035117</c:v>
                </c:pt>
                <c:pt idx="206">
                  <c:v>114.71030786596924</c:v>
                </c:pt>
                <c:pt idx="207">
                  <c:v>112.56741449541957</c:v>
                </c:pt>
                <c:pt idx="208">
                  <c:v>115.21158430414374</c:v>
                </c:pt>
                <c:pt idx="209">
                  <c:v>115.09154846189259</c:v>
                </c:pt>
                <c:pt idx="210">
                  <c:v>113.02980608290636</c:v>
                </c:pt>
                <c:pt idx="211">
                  <c:v>113.1498419243122</c:v>
                </c:pt>
                <c:pt idx="212">
                  <c:v>113.58433785802639</c:v>
                </c:pt>
                <c:pt idx="213">
                  <c:v>113.80750308482588</c:v>
                </c:pt>
                <c:pt idx="214">
                  <c:v>112.959644288258</c:v>
                </c:pt>
                <c:pt idx="215">
                  <c:v>112.75000422643734</c:v>
                </c:pt>
                <c:pt idx="216">
                  <c:v>113.09996787755472</c:v>
                </c:pt>
                <c:pt idx="217">
                  <c:v>113.00867301204585</c:v>
                </c:pt>
                <c:pt idx="218">
                  <c:v>110.93425079020516</c:v>
                </c:pt>
                <c:pt idx="219">
                  <c:v>111.62234357255512</c:v>
                </c:pt>
                <c:pt idx="220">
                  <c:v>108.76092579697385</c:v>
                </c:pt>
                <c:pt idx="221">
                  <c:v>105.32637914432105</c:v>
                </c:pt>
                <c:pt idx="222">
                  <c:v>106.91135944787202</c:v>
                </c:pt>
                <c:pt idx="223">
                  <c:v>104.08037329412704</c:v>
                </c:pt>
                <c:pt idx="224">
                  <c:v>103.5697983058221</c:v>
                </c:pt>
                <c:pt idx="225">
                  <c:v>97.404013592939293</c:v>
                </c:pt>
                <c:pt idx="226">
                  <c:v>95.05824274263567</c:v>
                </c:pt>
                <c:pt idx="227">
                  <c:v>90.109722903204599</c:v>
                </c:pt>
                <c:pt idx="228">
                  <c:v>89.278770562648916</c:v>
                </c:pt>
                <c:pt idx="229">
                  <c:v>89.026864359107151</c:v>
                </c:pt>
                <c:pt idx="230">
                  <c:v>86.696309320566996</c:v>
                </c:pt>
                <c:pt idx="231">
                  <c:v>87.448646637622929</c:v>
                </c:pt>
                <c:pt idx="232">
                  <c:v>86.880589696678783</c:v>
                </c:pt>
                <c:pt idx="233">
                  <c:v>87.700552841164694</c:v>
                </c:pt>
                <c:pt idx="234">
                  <c:v>88.5416490556658</c:v>
                </c:pt>
                <c:pt idx="235">
                  <c:v>88.924580296683175</c:v>
                </c:pt>
                <c:pt idx="236">
                  <c:v>89.821467818729474</c:v>
                </c:pt>
                <c:pt idx="237">
                  <c:v>89.594921300051297</c:v>
                </c:pt>
                <c:pt idx="238">
                  <c:v>89.222979255949042</c:v>
                </c:pt>
                <c:pt idx="239">
                  <c:v>88.729310723656283</c:v>
                </c:pt>
                <c:pt idx="240">
                  <c:v>87.957530980833837</c:v>
                </c:pt>
                <c:pt idx="241">
                  <c:v>87.960912271867201</c:v>
                </c:pt>
                <c:pt idx="242">
                  <c:v>89.889938967438482</c:v>
                </c:pt>
                <c:pt idx="243">
                  <c:v>90.199327122774136</c:v>
                </c:pt>
                <c:pt idx="244">
                  <c:v>89.791036196893188</c:v>
                </c:pt>
                <c:pt idx="245">
                  <c:v>89.871341865486968</c:v>
                </c:pt>
                <c:pt idx="246">
                  <c:v>88.861181084946878</c:v>
                </c:pt>
                <c:pt idx="247">
                  <c:v>88.102081184978886</c:v>
                </c:pt>
                <c:pt idx="248">
                  <c:v>88.638861181117065</c:v>
                </c:pt>
                <c:pt idx="249">
                  <c:v>89.179022468288622</c:v>
                </c:pt>
                <c:pt idx="250">
                  <c:v>91.319379870774597</c:v>
                </c:pt>
                <c:pt idx="251">
                  <c:v>89.070821146767571</c:v>
                </c:pt>
                <c:pt idx="252">
                  <c:v>89.479112072648519</c:v>
                </c:pt>
                <c:pt idx="253">
                  <c:v>89.836683629647624</c:v>
                </c:pt>
                <c:pt idx="254">
                  <c:v>89.105479382606902</c:v>
                </c:pt>
                <c:pt idx="255">
                  <c:v>88.686199258965544</c:v>
                </c:pt>
                <c:pt idx="256">
                  <c:v>87.957530980833837</c:v>
                </c:pt>
                <c:pt idx="257">
                  <c:v>88.299041403945125</c:v>
                </c:pt>
                <c:pt idx="258">
                  <c:v>88.484167103026579</c:v>
                </c:pt>
                <c:pt idx="259">
                  <c:v>88.412314662438902</c:v>
                </c:pt>
                <c:pt idx="260">
                  <c:v>87.199276403835526</c:v>
                </c:pt>
                <c:pt idx="261">
                  <c:v>85.932137482780973</c:v>
                </c:pt>
                <c:pt idx="262">
                  <c:v>85.471436541233516</c:v>
                </c:pt>
                <c:pt idx="263">
                  <c:v>86.481597321773592</c:v>
                </c:pt>
                <c:pt idx="264">
                  <c:v>85.113019662110062</c:v>
                </c:pt>
                <c:pt idx="265">
                  <c:v>84.080880487739776</c:v>
                </c:pt>
                <c:pt idx="266">
                  <c:v>82.767248811806439</c:v>
                </c:pt>
                <c:pt idx="267">
                  <c:v>82.101979746256347</c:v>
                </c:pt>
                <c:pt idx="268">
                  <c:v>82.519569223113052</c:v>
                </c:pt>
                <c:pt idx="269">
                  <c:v>82.582123112724972</c:v>
                </c:pt>
                <c:pt idx="270">
                  <c:v>81.959965511020314</c:v>
                </c:pt>
                <c:pt idx="271">
                  <c:v>83.594819861328759</c:v>
                </c:pt>
                <c:pt idx="272">
                  <c:v>80.945578116477193</c:v>
                </c:pt>
                <c:pt idx="273">
                  <c:v>81.355559688297475</c:v>
                </c:pt>
                <c:pt idx="274">
                  <c:v>79.427378315695876</c:v>
                </c:pt>
                <c:pt idx="275">
                  <c:v>79.766352769898162</c:v>
                </c:pt>
                <c:pt idx="276">
                  <c:v>80.423168608287483</c:v>
                </c:pt>
                <c:pt idx="277">
                  <c:v>79.971766217715796</c:v>
                </c:pt>
                <c:pt idx="278">
                  <c:v>80.644643189147615</c:v>
                </c:pt>
                <c:pt idx="279">
                  <c:v>79.77818728978292</c:v>
                </c:pt>
                <c:pt idx="280">
                  <c:v>80.255794688187876</c:v>
                </c:pt>
                <c:pt idx="281">
                  <c:v>81.006441360149779</c:v>
                </c:pt>
                <c:pt idx="282">
                  <c:v>81.014894588155869</c:v>
                </c:pt>
                <c:pt idx="283">
                  <c:v>81.711440599357246</c:v>
                </c:pt>
                <c:pt idx="284">
                  <c:v>81.432484065857892</c:v>
                </c:pt>
                <c:pt idx="285">
                  <c:v>80.809481140338221</c:v>
                </c:pt>
                <c:pt idx="286">
                  <c:v>81.506027151539598</c:v>
                </c:pt>
                <c:pt idx="287">
                  <c:v>81.716512536329958</c:v>
                </c:pt>
                <c:pt idx="288">
                  <c:v>81.614228473905968</c:v>
                </c:pt>
                <c:pt idx="289">
                  <c:v>82.093526517404939</c:v>
                </c:pt>
                <c:pt idx="290">
                  <c:v>81.557591844236427</c:v>
                </c:pt>
                <c:pt idx="291">
                  <c:v>82.43419161754656</c:v>
                </c:pt>
                <c:pt idx="292">
                  <c:v>82.106206360259392</c:v>
                </c:pt>
                <c:pt idx="293">
                  <c:v>81.697915433533126</c:v>
                </c:pt>
                <c:pt idx="294">
                  <c:v>81.618455087909012</c:v>
                </c:pt>
                <c:pt idx="295">
                  <c:v>82.016602139844537</c:v>
                </c:pt>
                <c:pt idx="296">
                  <c:v>82.216943650689458</c:v>
                </c:pt>
                <c:pt idx="297">
                  <c:v>81.834857731796447</c:v>
                </c:pt>
                <c:pt idx="298">
                  <c:v>81.500955214566886</c:v>
                </c:pt>
                <c:pt idx="299">
                  <c:v>81.695379465469415</c:v>
                </c:pt>
                <c:pt idx="300">
                  <c:v>81.870361290605445</c:v>
                </c:pt>
                <c:pt idx="301">
                  <c:v>82.93462273190606</c:v>
                </c:pt>
                <c:pt idx="302">
                  <c:v>83.551708397483324</c:v>
                </c:pt>
                <c:pt idx="303">
                  <c:v>84.331096045342179</c:v>
                </c:pt>
                <c:pt idx="304">
                  <c:v>85.322659723930755</c:v>
                </c:pt>
                <c:pt idx="305">
                  <c:v>85.480735092209272</c:v>
                </c:pt>
                <c:pt idx="306">
                  <c:v>86.282946456868018</c:v>
                </c:pt>
                <c:pt idx="307">
                  <c:v>84.352229116202722</c:v>
                </c:pt>
                <c:pt idx="308">
                  <c:v>85.533145107875782</c:v>
                </c:pt>
                <c:pt idx="309">
                  <c:v>85.002282371679996</c:v>
                </c:pt>
                <c:pt idx="310">
                  <c:v>84.94310977310144</c:v>
                </c:pt>
                <c:pt idx="311">
                  <c:v>84.783343758883547</c:v>
                </c:pt>
                <c:pt idx="312">
                  <c:v>86.092748820813853</c:v>
                </c:pt>
                <c:pt idx="313">
                  <c:v>85.758000980614611</c:v>
                </c:pt>
                <c:pt idx="314">
                  <c:v>86.52639943155836</c:v>
                </c:pt>
                <c:pt idx="315">
                  <c:v>86.692082706563951</c:v>
                </c:pt>
                <c:pt idx="316">
                  <c:v>84.826455222728967</c:v>
                </c:pt>
                <c:pt idx="317">
                  <c:v>85.087659977246489</c:v>
                </c:pt>
                <c:pt idx="318">
                  <c:v>85.2026238816796</c:v>
                </c:pt>
                <c:pt idx="319">
                  <c:v>86.335356472534514</c:v>
                </c:pt>
                <c:pt idx="320">
                  <c:v>86.135860284659273</c:v>
                </c:pt>
                <c:pt idx="321">
                  <c:v>86.370860031343526</c:v>
                </c:pt>
                <c:pt idx="322">
                  <c:v>87.265211584480824</c:v>
                </c:pt>
                <c:pt idx="323">
                  <c:v>87.290571269344397</c:v>
                </c:pt>
                <c:pt idx="324">
                  <c:v>88.117296995897036</c:v>
                </c:pt>
                <c:pt idx="325">
                  <c:v>87.481614228368244</c:v>
                </c:pt>
                <c:pt idx="326">
                  <c:v>87.321848213305032</c:v>
                </c:pt>
                <c:pt idx="327">
                  <c:v>87.317621599302001</c:v>
                </c:pt>
                <c:pt idx="328">
                  <c:v>88.316793182926972</c:v>
                </c:pt>
                <c:pt idx="329">
                  <c:v>88.315947859957291</c:v>
                </c:pt>
                <c:pt idx="330">
                  <c:v>88.09531860206684</c:v>
                </c:pt>
                <c:pt idx="331">
                  <c:v>88.444436930214536</c:v>
                </c:pt>
                <c:pt idx="332">
                  <c:v>89.020101777040423</c:v>
                </c:pt>
                <c:pt idx="333">
                  <c:v>89.954183502144431</c:v>
                </c:pt>
                <c:pt idx="334">
                  <c:v>90.987167999484399</c:v>
                </c:pt>
                <c:pt idx="335">
                  <c:v>92.490151988502234</c:v>
                </c:pt>
                <c:pt idx="336">
                  <c:v>89.079274374773647</c:v>
                </c:pt>
                <c:pt idx="337">
                  <c:v>90.083517895371344</c:v>
                </c:pt>
                <c:pt idx="338">
                  <c:v>91.059865762196438</c:v>
                </c:pt>
                <c:pt idx="339">
                  <c:v>89.009957903094985</c:v>
                </c:pt>
                <c:pt idx="340">
                  <c:v>89.317655412491291</c:v>
                </c:pt>
                <c:pt idx="341">
                  <c:v>88.349760773672287</c:v>
                </c:pt>
                <c:pt idx="342">
                  <c:v>88.421613214259978</c:v>
                </c:pt>
                <c:pt idx="343">
                  <c:v>89.096180831631145</c:v>
                </c:pt>
                <c:pt idx="344">
                  <c:v>88.993051446237487</c:v>
                </c:pt>
                <c:pt idx="345">
                  <c:v>89.814705235817428</c:v>
                </c:pt>
                <c:pt idx="346">
                  <c:v>88.4478182212479</c:v>
                </c:pt>
                <c:pt idx="347">
                  <c:v>88.164635073745501</c:v>
                </c:pt>
                <c:pt idx="348">
                  <c:v>90.761466803775889</c:v>
                </c:pt>
                <c:pt idx="349">
                  <c:v>90.145226462013611</c:v>
                </c:pt>
                <c:pt idx="350">
                  <c:v>89.87810444755371</c:v>
                </c:pt>
                <c:pt idx="351">
                  <c:v>90.022654651698758</c:v>
                </c:pt>
                <c:pt idx="352">
                  <c:v>90.250046492501284</c:v>
                </c:pt>
                <c:pt idx="353">
                  <c:v>89.647331315717793</c:v>
                </c:pt>
                <c:pt idx="354">
                  <c:v>88.97699031234967</c:v>
                </c:pt>
                <c:pt idx="355">
                  <c:v>89.621971630854233</c:v>
                </c:pt>
                <c:pt idx="356">
                  <c:v>89.169723917312865</c:v>
                </c:pt>
                <c:pt idx="357">
                  <c:v>88.947404013483052</c:v>
                </c:pt>
                <c:pt idx="358">
                  <c:v>89.814705235817428</c:v>
                </c:pt>
                <c:pt idx="359">
                  <c:v>88.7944005813319</c:v>
                </c:pt>
                <c:pt idx="360">
                  <c:v>89.328644609406396</c:v>
                </c:pt>
                <c:pt idx="361">
                  <c:v>89.109705996609961</c:v>
                </c:pt>
                <c:pt idx="362">
                  <c:v>77.329287054930973</c:v>
                </c:pt>
                <c:pt idx="363">
                  <c:v>59.310385635966497</c:v>
                </c:pt>
                <c:pt idx="364">
                  <c:v>68.5404656033392</c:v>
                </c:pt>
                <c:pt idx="365">
                  <c:v>76.206698338021482</c:v>
                </c:pt>
                <c:pt idx="366">
                  <c:v>82.197501225768264</c:v>
                </c:pt>
                <c:pt idx="367">
                  <c:v>84.626113712729364</c:v>
                </c:pt>
                <c:pt idx="368">
                  <c:v>86.098666080756232</c:v>
                </c:pt>
                <c:pt idx="369">
                  <c:v>87.364114355026118</c:v>
                </c:pt>
                <c:pt idx="370">
                  <c:v>86.524708786464345</c:v>
                </c:pt>
                <c:pt idx="371">
                  <c:v>87.517963110146923</c:v>
                </c:pt>
                <c:pt idx="372">
                  <c:v>87.296488528441472</c:v>
                </c:pt>
                <c:pt idx="373">
                  <c:v>87.160391553147818</c:v>
                </c:pt>
                <c:pt idx="374">
                  <c:v>88.046289878279012</c:v>
                </c:pt>
                <c:pt idx="375">
                  <c:v>87.729293817061631</c:v>
                </c:pt>
                <c:pt idx="376">
                  <c:v>86.115572536768411</c:v>
                </c:pt>
                <c:pt idx="377">
                  <c:v>84.951563001952834</c:v>
                </c:pt>
                <c:pt idx="378">
                  <c:v>85.23981808642796</c:v>
                </c:pt>
                <c:pt idx="379">
                  <c:v>85.580483186569566</c:v>
                </c:pt>
                <c:pt idx="380">
                  <c:v>86.665032375761029</c:v>
                </c:pt>
                <c:pt idx="381">
                  <c:v>87.28972594637473</c:v>
                </c:pt>
                <c:pt idx="382">
                  <c:v>89.523068859463606</c:v>
                </c:pt>
                <c:pt idx="383">
                  <c:v>89.264400073855114</c:v>
                </c:pt>
                <c:pt idx="384">
                  <c:v>88.932188202564902</c:v>
                </c:pt>
                <c:pt idx="385">
                  <c:v>89.855280731599137</c:v>
                </c:pt>
                <c:pt idx="386">
                  <c:v>87.95414968980046</c:v>
                </c:pt>
                <c:pt idx="387">
                  <c:v>89.935586400192918</c:v>
                </c:pt>
                <c:pt idx="388">
                  <c:v>89.816395881756762</c:v>
                </c:pt>
                <c:pt idx="389">
                  <c:v>90.746250992857739</c:v>
                </c:pt>
                <c:pt idx="390">
                  <c:v>89.71157585042377</c:v>
                </c:pt>
                <c:pt idx="391">
                  <c:v>89.875568479489999</c:v>
                </c:pt>
                <c:pt idx="392">
                  <c:v>89.620280984914885</c:v>
                </c:pt>
                <c:pt idx="393">
                  <c:v>89.122385838619067</c:v>
                </c:pt>
                <c:pt idx="394">
                  <c:v>88.513753401893212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A9-40A4-852E-16FC299FE8E4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World'!$L$2:$L$408</c:f>
              <c:numCache>
                <c:formatCode>0.00</c:formatCode>
                <c:ptCount val="407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A9-40A4-852E-16FC299FE8E4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World'!$M$2:$M$397</c:f>
              <c:numCache>
                <c:formatCode>0.00</c:formatCode>
                <c:ptCount val="396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118.34254143665737</c:v>
                </c:pt>
                <c:pt idx="385">
                  <c:v>117.90055248584957</c:v>
                </c:pt>
                <c:pt idx="386">
                  <c:v>117.90055248584957</c:v>
                </c:pt>
                <c:pt idx="387">
                  <c:v>117.01657458527522</c:v>
                </c:pt>
                <c:pt idx="388">
                  <c:v>116.9060773480939</c:v>
                </c:pt>
                <c:pt idx="389">
                  <c:v>115.580110497753</c:v>
                </c:pt>
                <c:pt idx="390">
                  <c:v>114.69613259717866</c:v>
                </c:pt>
                <c:pt idx="391">
                  <c:v>113.03867403321129</c:v>
                </c:pt>
                <c:pt idx="392">
                  <c:v>112.92817679602996</c:v>
                </c:pt>
                <c:pt idx="393">
                  <c:v>112.81767955780739</c:v>
                </c:pt>
                <c:pt idx="394">
                  <c:v>112.59668508344475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A9-40A4-852E-16FC299FE8E4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World'!$O$2:$O$408</c:f>
              <c:numCache>
                <c:formatCode>0.00</c:formatCode>
                <c:ptCount val="407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A9-40A4-852E-16FC299FE8E4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EA9-40A4-852E-16FC299FE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World'!$L$2:$L$403</c:f>
              <c:numCache>
                <c:formatCode>0.00</c:formatCode>
                <c:ptCount val="402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8-4BEF-B5AD-539CEE72BCDC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World'!$O$2:$O$403</c:f>
              <c:numCache>
                <c:formatCode>0.00</c:formatCode>
                <c:ptCount val="40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48-4BEF-B5AD-539CEE72B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World'!$J$2:$J$397</c:f>
              <c:numCache>
                <c:formatCode>0.00</c:formatCode>
                <c:ptCount val="396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DD-4FAD-8B6D-D876E37C50F8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World'!$L$2:$L$397</c:f>
              <c:numCache>
                <c:formatCode>0.00</c:formatCode>
                <c:ptCount val="396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DD-4FAD-8B6D-D876E37C50F8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World'!$M$2:$M$397</c:f>
              <c:numCache>
                <c:formatCode>0.00</c:formatCode>
                <c:ptCount val="396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118.34254143665737</c:v>
                </c:pt>
                <c:pt idx="385">
                  <c:v>117.90055248584957</c:v>
                </c:pt>
                <c:pt idx="386">
                  <c:v>117.90055248584957</c:v>
                </c:pt>
                <c:pt idx="387">
                  <c:v>117.01657458527522</c:v>
                </c:pt>
                <c:pt idx="388">
                  <c:v>116.9060773480939</c:v>
                </c:pt>
                <c:pt idx="389">
                  <c:v>115.580110497753</c:v>
                </c:pt>
                <c:pt idx="390">
                  <c:v>114.69613259717866</c:v>
                </c:pt>
                <c:pt idx="391">
                  <c:v>113.03867403321129</c:v>
                </c:pt>
                <c:pt idx="392">
                  <c:v>112.92817679602996</c:v>
                </c:pt>
                <c:pt idx="393">
                  <c:v>112.81767955780739</c:v>
                </c:pt>
                <c:pt idx="394">
                  <c:v>112.59668508344475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DD-4FAD-8B6D-D876E37C50F8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World'!$O$2:$O$397</c:f>
              <c:numCache>
                <c:formatCode>0.00</c:formatCode>
                <c:ptCount val="396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DD-4FAD-8B6D-D876E37C50F8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DD-4FAD-8B6D-D876E37C5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5.1565037407687213E-3</c:v>
                </c:pt>
                <c:pt idx="380">
                  <c:v>-1.2250867409631508E-4</c:v>
                </c:pt>
                <c:pt idx="381">
                  <c:v>3.4421496737423994E-3</c:v>
                </c:pt>
                <c:pt idx="382">
                  <c:v>-3.0525845101860434E-4</c:v>
                </c:pt>
                <c:pt idx="383">
                  <c:v>-5.8293542181947957E-3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11C-4AFB-B848-0B05147C2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3.578778734706152E-2</c:v>
                </c:pt>
                <c:pt idx="380">
                  <c:v>3.6024475140128229E-2</c:v>
                </c:pt>
                <c:pt idx="381">
                  <c:v>4.9868903083276593E-2</c:v>
                </c:pt>
                <c:pt idx="382">
                  <c:v>3.3908772870367997E-2</c:v>
                </c:pt>
                <c:pt idx="383">
                  <c:v>2.1825011532272596E-2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1-4F4A-8C51-C0E6C1962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103.60313744</c:v>
                </c:pt>
                <c:pt idx="380">
                  <c:v>103.590445157</c:v>
                </c:pt>
                <c:pt idx="381">
                  <c:v>103.947018974</c:v>
                </c:pt>
                <c:pt idx="382">
                  <c:v>103.915288268</c:v>
                </c:pt>
                <c:pt idx="383">
                  <c:v>103.309529244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81-4C0B-9127-F5FC7FFFF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5.1565037407687213E-3</c:v>
                </c:pt>
                <c:pt idx="85">
                  <c:v>-1.2250867409631508E-4</c:v>
                </c:pt>
                <c:pt idx="86">
                  <c:v>3.4421496737423994E-3</c:v>
                </c:pt>
                <c:pt idx="87">
                  <c:v>-3.0525845101860434E-4</c:v>
                </c:pt>
                <c:pt idx="88">
                  <c:v>-5.8293542181947957E-3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B31-405F-A040-D1AF7C24E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2B-4BF2-B417-1B614E5AE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China!$C$8:$C$387</c:f>
              <c:numCache>
                <c:formatCode>0.00</c:formatCode>
                <c:ptCount val="380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A-4D58-BD2B-BEE23124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8A-4D58-BD2B-BEE23124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  <c:majorUnit val="1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  <c:majorUnit val="5.000000000000001E-2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6" totalsRowShown="0" headerRowDxfId="31" dataDxfId="29" headerRowBorderDxfId="30">
  <autoFilter ref="A1:Q396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8" totalsRowShown="0" headerRowDxfId="11" dataDxfId="10">
  <autoFilter ref="A4:D388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7" totalsRowShown="0" headerRowDxfId="5" dataDxfId="3" headerRowBorderDxfId="4">
  <autoFilter ref="A7:C387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data'!$A$1:$C$489,3,FALSE)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tabSelected="1" zoomScale="150" zoomScaleNormal="150" workbookViewId="0">
      <selection activeCell="G25" sqref="G25:J25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70" width="9.1796875" style="80" customWidth="1"/>
    <col min="71" max="16384" width="9.1796875" style="80"/>
  </cols>
  <sheetData>
    <row r="1" spans="2:16" x14ac:dyDescent="0.35">
      <c r="B1" s="91"/>
      <c r="C1" s="85"/>
      <c r="D1" s="85"/>
      <c r="E1" s="85"/>
      <c r="F1" s="85"/>
      <c r="G1" s="85"/>
      <c r="H1" s="85"/>
      <c r="I1" s="85"/>
      <c r="J1" s="85"/>
    </row>
    <row r="2" spans="2:16" ht="16" customHeight="1" thickBot="1" x14ac:dyDescent="0.4">
      <c r="B2" s="92"/>
      <c r="C2" s="92"/>
      <c r="D2" s="92"/>
      <c r="E2" s="92"/>
      <c r="F2" s="92"/>
      <c r="G2" s="92"/>
      <c r="H2" s="92"/>
      <c r="I2" s="92"/>
      <c r="J2" s="92"/>
    </row>
    <row r="3" spans="2:16" ht="16" customHeight="1" thickBot="1" x14ac:dyDescent="0.4">
      <c r="B3" s="93" t="s">
        <v>0</v>
      </c>
      <c r="C3" s="94"/>
      <c r="D3" s="94"/>
      <c r="E3" s="94"/>
      <c r="F3" s="94"/>
      <c r="G3" s="94"/>
      <c r="H3" s="94"/>
      <c r="I3" s="94"/>
      <c r="J3" s="95"/>
    </row>
    <row r="5" spans="2:16" x14ac:dyDescent="0.35">
      <c r="B5" s="96" t="s">
        <v>1</v>
      </c>
      <c r="C5" s="97"/>
      <c r="D5" s="97"/>
      <c r="E5" s="97"/>
      <c r="F5" s="97"/>
      <c r="G5" s="97"/>
      <c r="H5" s="97"/>
      <c r="I5" s="97"/>
      <c r="J5" s="98"/>
    </row>
    <row r="7" spans="2:16" ht="63" customHeight="1" x14ac:dyDescent="0.35">
      <c r="B7" s="99" t="s">
        <v>2</v>
      </c>
      <c r="C7" s="85"/>
      <c r="D7" s="85"/>
      <c r="E7" s="85"/>
      <c r="F7" s="85"/>
      <c r="G7" s="85"/>
      <c r="H7" s="85"/>
      <c r="I7" s="85"/>
      <c r="J7" s="85"/>
    </row>
    <row r="8" spans="2:16" ht="33.75" customHeight="1" x14ac:dyDescent="0.35">
      <c r="B8" s="90" t="s">
        <v>3</v>
      </c>
      <c r="C8" s="85"/>
      <c r="D8" s="85"/>
      <c r="E8" s="85"/>
      <c r="F8" s="85"/>
      <c r="G8" s="85"/>
      <c r="H8" s="85"/>
      <c r="I8" s="85"/>
      <c r="J8" s="85"/>
    </row>
    <row r="9" spans="2:16" x14ac:dyDescent="0.35">
      <c r="B9" s="61"/>
      <c r="C9" s="61"/>
      <c r="D9" s="61"/>
      <c r="E9" s="61"/>
    </row>
    <row r="10" spans="2:16" x14ac:dyDescent="0.35">
      <c r="B10" s="96" t="s">
        <v>4</v>
      </c>
      <c r="C10" s="97"/>
      <c r="D10" s="97"/>
      <c r="E10" s="97"/>
      <c r="F10" s="97"/>
      <c r="G10" s="97"/>
      <c r="H10" s="97"/>
      <c r="I10" s="97"/>
      <c r="J10" s="98"/>
    </row>
    <row r="12" spans="2:16" x14ac:dyDescent="0.35">
      <c r="B12" s="96" t="s">
        <v>5</v>
      </c>
      <c r="C12" s="97"/>
      <c r="D12" s="97"/>
      <c r="E12" s="97"/>
      <c r="F12" s="98"/>
      <c r="G12" s="96" t="s">
        <v>6</v>
      </c>
      <c r="H12" s="97"/>
      <c r="I12" s="97"/>
      <c r="J12" s="98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5" t="s">
        <v>11</v>
      </c>
      <c r="H14" s="85"/>
      <c r="I14" s="85"/>
      <c r="J14" s="85"/>
      <c r="O14" s="62" t="s">
        <v>12</v>
      </c>
      <c r="P14" s="62" t="s">
        <v>13</v>
      </c>
    </row>
    <row r="15" spans="2:16" x14ac:dyDescent="0.35">
      <c r="B15" s="80" t="s">
        <v>14</v>
      </c>
      <c r="G15" s="85" t="s">
        <v>15</v>
      </c>
      <c r="H15" s="85"/>
      <c r="I15" s="85"/>
      <c r="J15" s="85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6" t="s">
        <v>19</v>
      </c>
      <c r="H16" s="85"/>
      <c r="I16" s="85"/>
      <c r="J16" s="85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6"/>
      <c r="H17" s="85"/>
      <c r="I17" s="85"/>
      <c r="J17" s="85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88"/>
      <c r="H18" s="85"/>
      <c r="I18" s="85"/>
      <c r="J18" s="85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6"/>
      <c r="H19" s="85"/>
      <c r="I19" s="85"/>
      <c r="J19" s="85"/>
      <c r="O19" s="62" t="s">
        <v>29</v>
      </c>
      <c r="P19" s="62" t="s">
        <v>30</v>
      </c>
    </row>
    <row r="20" spans="2:16" ht="15.75" customHeight="1" x14ac:dyDescent="0.35">
      <c r="G20" s="86"/>
      <c r="H20" s="85"/>
      <c r="I20" s="85"/>
      <c r="J20" s="85"/>
      <c r="O20" s="62" t="s">
        <v>31</v>
      </c>
      <c r="P20" s="62" t="s">
        <v>32</v>
      </c>
    </row>
    <row r="21" spans="2:16" ht="31.5" customHeight="1" x14ac:dyDescent="0.35">
      <c r="B21" s="89" t="s">
        <v>33</v>
      </c>
      <c r="C21" s="85"/>
      <c r="D21" s="85"/>
      <c r="E21" s="85"/>
      <c r="F21" s="85"/>
      <c r="G21" s="86" t="s">
        <v>34</v>
      </c>
      <c r="H21" s="85"/>
      <c r="I21" s="85"/>
      <c r="J21" s="85"/>
      <c r="O21" s="62" t="s">
        <v>35</v>
      </c>
      <c r="P21" s="62" t="s">
        <v>36</v>
      </c>
    </row>
    <row r="22" spans="2:16" ht="15.75" customHeight="1" x14ac:dyDescent="0.35">
      <c r="G22" s="86"/>
      <c r="H22" s="85"/>
      <c r="I22" s="85"/>
      <c r="J22" s="85"/>
      <c r="O22" s="62" t="s">
        <v>37</v>
      </c>
      <c r="P22" s="62" t="s">
        <v>38</v>
      </c>
    </row>
    <row r="23" spans="2:16" ht="15.75" customHeight="1" x14ac:dyDescent="0.35">
      <c r="B23" s="90" t="s">
        <v>39</v>
      </c>
      <c r="C23" s="85"/>
      <c r="D23" s="85"/>
      <c r="E23" s="85"/>
      <c r="F23" s="85"/>
      <c r="G23" s="86" t="s">
        <v>40</v>
      </c>
      <c r="H23" s="85"/>
      <c r="I23" s="85"/>
      <c r="J23" s="85"/>
      <c r="O23" s="62" t="s">
        <v>41</v>
      </c>
      <c r="P23" s="62" t="s">
        <v>42</v>
      </c>
    </row>
    <row r="24" spans="2:16" ht="15.75" customHeight="1" x14ac:dyDescent="0.35">
      <c r="G24" s="86"/>
      <c r="H24" s="85"/>
      <c r="I24" s="85"/>
      <c r="J24" s="85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6"/>
      <c r="H25" s="85"/>
      <c r="I25" s="85"/>
      <c r="J25" s="85"/>
      <c r="O25" s="62" t="s">
        <v>46</v>
      </c>
      <c r="P25" s="62" t="s">
        <v>47</v>
      </c>
    </row>
    <row r="26" spans="2:16" ht="15.75" customHeight="1" x14ac:dyDescent="0.35">
      <c r="G26" s="86"/>
      <c r="H26" s="85"/>
      <c r="I26" s="85"/>
      <c r="J26" s="85"/>
      <c r="O26" s="62" t="s">
        <v>48</v>
      </c>
      <c r="P26" s="62" t="s">
        <v>49</v>
      </c>
    </row>
    <row r="27" spans="2:16" ht="15.75" customHeight="1" x14ac:dyDescent="0.35">
      <c r="B27" s="85"/>
      <c r="C27" s="85"/>
      <c r="D27" s="85"/>
      <c r="E27" s="85"/>
      <c r="F27" s="85"/>
      <c r="G27" s="86"/>
      <c r="H27" s="85"/>
      <c r="I27" s="85"/>
      <c r="J27" s="85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87"/>
      <c r="C31" s="85"/>
      <c r="D31" s="85"/>
      <c r="E31" s="85"/>
      <c r="F31" s="85"/>
      <c r="G31" s="85"/>
      <c r="H31" s="85"/>
      <c r="I31" s="85"/>
      <c r="J31" s="85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54" width="9.1796875" style="80" customWidth="1"/>
    <col min="55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-0.4</v>
      </c>
      <c r="C3" t="s">
        <v>495</v>
      </c>
      <c r="D3">
        <v>2.1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1.4</v>
      </c>
      <c r="C5" t="s">
        <v>496</v>
      </c>
      <c r="D5">
        <v>3.6</v>
      </c>
      <c r="E5" t="s">
        <v>494</v>
      </c>
    </row>
    <row r="6" spans="1:5" x14ac:dyDescent="0.35">
      <c r="A6" t="s">
        <v>436</v>
      </c>
      <c r="B6">
        <v>-2.2999999999999998</v>
      </c>
      <c r="C6" t="s">
        <v>496</v>
      </c>
      <c r="D6">
        <v>9.6999999999999993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0.1</v>
      </c>
      <c r="E7" t="s">
        <v>494</v>
      </c>
    </row>
    <row r="8" spans="1:5" x14ac:dyDescent="0.35">
      <c r="A8" t="s">
        <v>51</v>
      </c>
      <c r="B8">
        <v>3.9</v>
      </c>
      <c r="C8" t="s">
        <v>496</v>
      </c>
      <c r="D8">
        <v>5.5</v>
      </c>
      <c r="E8" t="s">
        <v>494</v>
      </c>
    </row>
    <row r="9" spans="1:5" x14ac:dyDescent="0.35">
      <c r="A9" t="s">
        <v>497</v>
      </c>
      <c r="B9">
        <v>-1.1000000000000001</v>
      </c>
      <c r="C9" t="s">
        <v>498</v>
      </c>
      <c r="D9">
        <v>-1.1000000000000001</v>
      </c>
      <c r="E9" t="s">
        <v>494</v>
      </c>
    </row>
    <row r="10" spans="1:5" x14ac:dyDescent="0.35">
      <c r="A10" t="s">
        <v>440</v>
      </c>
      <c r="B10">
        <v>-5.4</v>
      </c>
      <c r="C10" t="s">
        <v>498</v>
      </c>
      <c r="D10">
        <v>-5.6</v>
      </c>
      <c r="E10" t="s">
        <v>494</v>
      </c>
    </row>
    <row r="11" spans="1:5" x14ac:dyDescent="0.35">
      <c r="A11" t="s">
        <v>55</v>
      </c>
      <c r="B11">
        <v>5.6</v>
      </c>
      <c r="C11" t="s">
        <v>496</v>
      </c>
      <c r="D11">
        <v>-2.8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499</v>
      </c>
      <c r="B13">
        <v>-1.6</v>
      </c>
      <c r="C13" t="s">
        <v>498</v>
      </c>
      <c r="D13">
        <v>-1.2</v>
      </c>
      <c r="E13" t="s">
        <v>494</v>
      </c>
    </row>
    <row r="14" spans="1:5" x14ac:dyDescent="0.35">
      <c r="A14" t="s">
        <v>83</v>
      </c>
      <c r="B14">
        <v>4.9000000000000004</v>
      </c>
      <c r="C14" t="s">
        <v>493</v>
      </c>
      <c r="D14">
        <v>1.9</v>
      </c>
      <c r="E14" t="s">
        <v>494</v>
      </c>
    </row>
    <row r="15" spans="1:5" x14ac:dyDescent="0.35">
      <c r="A15" t="s">
        <v>75</v>
      </c>
      <c r="B15">
        <v>0.9</v>
      </c>
      <c r="C15" t="s">
        <v>496</v>
      </c>
      <c r="D15">
        <v>1.7</v>
      </c>
      <c r="E15" t="s">
        <v>494</v>
      </c>
    </row>
    <row r="16" spans="1:5" x14ac:dyDescent="0.35">
      <c r="A16" t="s">
        <v>63</v>
      </c>
      <c r="B16">
        <v>4.7</v>
      </c>
      <c r="C16" t="s">
        <v>496</v>
      </c>
      <c r="D16">
        <v>5.5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3.7</v>
      </c>
      <c r="C18" t="s">
        <v>500</v>
      </c>
      <c r="D18">
        <v>12.8</v>
      </c>
      <c r="E18" t="s">
        <v>494</v>
      </c>
    </row>
    <row r="19" spans="1:5" x14ac:dyDescent="0.35">
      <c r="A19" t="s">
        <v>99</v>
      </c>
      <c r="B19">
        <v>16.3</v>
      </c>
      <c r="C19" t="s">
        <v>501</v>
      </c>
      <c r="D19">
        <v>15.2</v>
      </c>
      <c r="E19" t="s">
        <v>494</v>
      </c>
    </row>
    <row r="20" spans="1:5" x14ac:dyDescent="0.35">
      <c r="A20" t="s">
        <v>87</v>
      </c>
      <c r="B20">
        <v>1.6</v>
      </c>
      <c r="C20" t="s">
        <v>502</v>
      </c>
      <c r="D20">
        <v>4.4000000000000004</v>
      </c>
      <c r="E20" t="s">
        <v>494</v>
      </c>
    </row>
    <row r="21" spans="1:5" x14ac:dyDescent="0.35">
      <c r="A21" t="s">
        <v>401</v>
      </c>
      <c r="B21">
        <v>-12.9</v>
      </c>
      <c r="C21" t="s">
        <v>501</v>
      </c>
      <c r="D21">
        <v>11.7</v>
      </c>
      <c r="E21" t="s">
        <v>494</v>
      </c>
    </row>
    <row r="22" spans="1:5" x14ac:dyDescent="0.35">
      <c r="A22" t="s">
        <v>93</v>
      </c>
      <c r="B22">
        <v>-5</v>
      </c>
      <c r="C22" t="s">
        <v>496</v>
      </c>
      <c r="D22">
        <v>-4.3</v>
      </c>
      <c r="E22" t="s">
        <v>494</v>
      </c>
    </row>
    <row r="23" spans="1:5" x14ac:dyDescent="0.35">
      <c r="A23" t="s">
        <v>95</v>
      </c>
      <c r="B23">
        <v>1.3</v>
      </c>
      <c r="C23" t="s">
        <v>498</v>
      </c>
      <c r="D23">
        <v>2.2000000000000002</v>
      </c>
      <c r="E23" t="s">
        <v>494</v>
      </c>
    </row>
    <row r="24" spans="1:5" x14ac:dyDescent="0.35">
      <c r="A24" t="s">
        <v>107</v>
      </c>
      <c r="B24">
        <v>4.5</v>
      </c>
      <c r="C24" t="s">
        <v>496</v>
      </c>
      <c r="D24">
        <v>5.3</v>
      </c>
      <c r="E24" t="s">
        <v>494</v>
      </c>
    </row>
    <row r="25" spans="1:5" x14ac:dyDescent="0.35">
      <c r="A25" t="s">
        <v>103</v>
      </c>
      <c r="B25">
        <v>-1.3</v>
      </c>
      <c r="C25" t="s">
        <v>503</v>
      </c>
      <c r="D25">
        <v>6.8</v>
      </c>
      <c r="E25" t="s">
        <v>494</v>
      </c>
    </row>
    <row r="26" spans="1:5" x14ac:dyDescent="0.35">
      <c r="A26" t="s">
        <v>113</v>
      </c>
      <c r="B26">
        <v>3.2</v>
      </c>
      <c r="C26" t="s">
        <v>496</v>
      </c>
      <c r="D26">
        <v>3.5</v>
      </c>
      <c r="E26" t="s">
        <v>494</v>
      </c>
    </row>
    <row r="27" spans="1:5" x14ac:dyDescent="0.35">
      <c r="A27" t="s">
        <v>167</v>
      </c>
      <c r="B27">
        <v>-2</v>
      </c>
      <c r="C27" t="s">
        <v>496</v>
      </c>
      <c r="D27">
        <v>-0.3</v>
      </c>
      <c r="E27" t="s">
        <v>494</v>
      </c>
    </row>
    <row r="28" spans="1:5" x14ac:dyDescent="0.35">
      <c r="A28" t="s">
        <v>121</v>
      </c>
      <c r="B28">
        <v>1.9</v>
      </c>
      <c r="C28" t="s">
        <v>504</v>
      </c>
      <c r="D28">
        <v>-12.7</v>
      </c>
      <c r="E28" t="s">
        <v>494</v>
      </c>
    </row>
    <row r="29" spans="1:5" x14ac:dyDescent="0.35">
      <c r="A29" t="s">
        <v>125</v>
      </c>
      <c r="B29">
        <v>-1.04</v>
      </c>
      <c r="C29" t="s">
        <v>502</v>
      </c>
      <c r="D29">
        <v>-1.27</v>
      </c>
      <c r="E29" t="s">
        <v>494</v>
      </c>
    </row>
    <row r="30" spans="1:5" x14ac:dyDescent="0.35">
      <c r="A30" t="s">
        <v>117</v>
      </c>
      <c r="B30">
        <v>0.5</v>
      </c>
      <c r="C30" t="s">
        <v>496</v>
      </c>
      <c r="D30">
        <v>3.1</v>
      </c>
      <c r="E30" t="s">
        <v>494</v>
      </c>
    </row>
    <row r="31" spans="1:5" x14ac:dyDescent="0.35">
      <c r="A31" t="s">
        <v>133</v>
      </c>
      <c r="B31">
        <v>11.5</v>
      </c>
      <c r="C31" t="s">
        <v>496</v>
      </c>
      <c r="D31">
        <v>10.4</v>
      </c>
      <c r="E31" t="s">
        <v>494</v>
      </c>
    </row>
    <row r="32" spans="1:5" x14ac:dyDescent="0.35">
      <c r="A32" t="s">
        <v>381</v>
      </c>
      <c r="B32">
        <v>-0.24</v>
      </c>
      <c r="C32" t="s">
        <v>495</v>
      </c>
      <c r="D32">
        <v>2.12</v>
      </c>
      <c r="E32" t="s">
        <v>494</v>
      </c>
    </row>
    <row r="33" spans="1:5" x14ac:dyDescent="0.35">
      <c r="A33" t="s">
        <v>442</v>
      </c>
      <c r="B33">
        <v>-12.2</v>
      </c>
      <c r="C33" t="s">
        <v>496</v>
      </c>
      <c r="D33">
        <v>-5.9</v>
      </c>
      <c r="E33" t="s">
        <v>494</v>
      </c>
    </row>
    <row r="34" spans="1:5" x14ac:dyDescent="0.35">
      <c r="A34" t="s">
        <v>505</v>
      </c>
      <c r="B34">
        <v>2</v>
      </c>
      <c r="C34" t="s">
        <v>496</v>
      </c>
      <c r="D34">
        <v>3.4</v>
      </c>
      <c r="E34" t="s">
        <v>494</v>
      </c>
    </row>
    <row r="35" spans="1:5" x14ac:dyDescent="0.35">
      <c r="A35" t="s">
        <v>506</v>
      </c>
      <c r="B35">
        <v>2</v>
      </c>
      <c r="C35" t="s">
        <v>496</v>
      </c>
      <c r="D35">
        <v>3.7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-3.1</v>
      </c>
      <c r="C37" t="s">
        <v>496</v>
      </c>
      <c r="D37">
        <v>-0.2</v>
      </c>
      <c r="E37" t="s">
        <v>494</v>
      </c>
    </row>
    <row r="38" spans="1:5" x14ac:dyDescent="0.35">
      <c r="A38" t="s">
        <v>159</v>
      </c>
      <c r="B38">
        <v>0.7</v>
      </c>
      <c r="C38" t="s">
        <v>496</v>
      </c>
      <c r="D38">
        <v>-2.7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-0.4</v>
      </c>
      <c r="C40" t="s">
        <v>496</v>
      </c>
      <c r="D40">
        <v>-0.2</v>
      </c>
      <c r="E40" t="s">
        <v>494</v>
      </c>
    </row>
    <row r="41" spans="1:5" x14ac:dyDescent="0.35">
      <c r="A41" t="s">
        <v>191</v>
      </c>
      <c r="B41">
        <v>-0.9</v>
      </c>
      <c r="C41" t="s">
        <v>496</v>
      </c>
      <c r="D41">
        <v>-2.7</v>
      </c>
      <c r="E41" t="s">
        <v>494</v>
      </c>
    </row>
    <row r="42" spans="1:5" x14ac:dyDescent="0.35">
      <c r="A42" t="s">
        <v>507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0.5</v>
      </c>
      <c r="C44" t="s">
        <v>496</v>
      </c>
      <c r="D44">
        <v>5.9</v>
      </c>
      <c r="E44" t="s">
        <v>494</v>
      </c>
    </row>
    <row r="45" spans="1:5" x14ac:dyDescent="0.35">
      <c r="A45" t="s">
        <v>211</v>
      </c>
      <c r="B45">
        <v>7.1</v>
      </c>
      <c r="C45" t="s">
        <v>496</v>
      </c>
      <c r="D45">
        <v>-4</v>
      </c>
      <c r="E45" t="s">
        <v>494</v>
      </c>
    </row>
    <row r="46" spans="1:5" x14ac:dyDescent="0.35">
      <c r="A46" t="s">
        <v>209</v>
      </c>
      <c r="B46">
        <v>3.16</v>
      </c>
      <c r="C46" t="s">
        <v>493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504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35">
      <c r="A49" t="s">
        <v>215</v>
      </c>
      <c r="B49">
        <v>35.299999999999997</v>
      </c>
      <c r="C49" t="s">
        <v>496</v>
      </c>
      <c r="D49">
        <v>57.3</v>
      </c>
      <c r="E49" t="s">
        <v>494</v>
      </c>
    </row>
    <row r="50" spans="1:5" x14ac:dyDescent="0.35">
      <c r="A50" t="s">
        <v>223</v>
      </c>
      <c r="B50">
        <v>-7.66</v>
      </c>
      <c r="C50" t="s">
        <v>502</v>
      </c>
      <c r="D50">
        <v>37.299999999999997</v>
      </c>
      <c r="E50" t="s">
        <v>494</v>
      </c>
    </row>
    <row r="51" spans="1:5" x14ac:dyDescent="0.35">
      <c r="A51" t="s">
        <v>225</v>
      </c>
      <c r="B51">
        <v>-3.7</v>
      </c>
      <c r="C51" t="s">
        <v>496</v>
      </c>
      <c r="D51">
        <v>-1.6</v>
      </c>
      <c r="E51" t="s">
        <v>494</v>
      </c>
    </row>
    <row r="52" spans="1:5" x14ac:dyDescent="0.35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35">
      <c r="A53" t="s">
        <v>231</v>
      </c>
      <c r="B53">
        <v>-0.9</v>
      </c>
      <c r="C53" t="s">
        <v>496</v>
      </c>
      <c r="D53">
        <v>3.02</v>
      </c>
      <c r="E53" t="s">
        <v>494</v>
      </c>
    </row>
    <row r="54" spans="1:5" x14ac:dyDescent="0.35">
      <c r="A54" t="s">
        <v>229</v>
      </c>
      <c r="B54">
        <v>1.1499999999999999</v>
      </c>
      <c r="C54" t="s">
        <v>496</v>
      </c>
      <c r="D54">
        <v>5.08</v>
      </c>
      <c r="E54" t="s">
        <v>494</v>
      </c>
    </row>
    <row r="55" spans="1:5" x14ac:dyDescent="0.35">
      <c r="A55" t="s">
        <v>446</v>
      </c>
      <c r="B55">
        <v>-2.8</v>
      </c>
      <c r="C55" t="s">
        <v>498</v>
      </c>
      <c r="D55">
        <v>1.1000000000000001</v>
      </c>
      <c r="E55" t="s">
        <v>494</v>
      </c>
    </row>
    <row r="56" spans="1:5" x14ac:dyDescent="0.35">
      <c r="A56" t="s">
        <v>510</v>
      </c>
      <c r="B56">
        <v>0.21</v>
      </c>
      <c r="C56" t="s">
        <v>502</v>
      </c>
      <c r="D56">
        <v>0.03</v>
      </c>
      <c r="E56" t="s">
        <v>494</v>
      </c>
    </row>
    <row r="57" spans="1:5" x14ac:dyDescent="0.35">
      <c r="A57" t="s">
        <v>511</v>
      </c>
      <c r="B57">
        <v>-8.9</v>
      </c>
      <c r="C57" t="s">
        <v>498</v>
      </c>
      <c r="D57">
        <v>11.4</v>
      </c>
      <c r="E57" t="s">
        <v>494</v>
      </c>
    </row>
    <row r="58" spans="1:5" x14ac:dyDescent="0.35">
      <c r="A58" t="s">
        <v>452</v>
      </c>
      <c r="B58">
        <v>4.5</v>
      </c>
      <c r="C58" t="s">
        <v>496</v>
      </c>
      <c r="D58">
        <v>-2.7</v>
      </c>
      <c r="E58" t="s">
        <v>494</v>
      </c>
    </row>
    <row r="59" spans="1:5" x14ac:dyDescent="0.35">
      <c r="A59" t="s">
        <v>450</v>
      </c>
      <c r="B59">
        <v>-7.7</v>
      </c>
      <c r="C59" t="s">
        <v>498</v>
      </c>
      <c r="D59">
        <v>0</v>
      </c>
      <c r="E59" t="s">
        <v>494</v>
      </c>
    </row>
    <row r="60" spans="1:5" x14ac:dyDescent="0.35">
      <c r="A60" t="s">
        <v>265</v>
      </c>
      <c r="B60">
        <v>-3.78</v>
      </c>
      <c r="C60" t="s">
        <v>502</v>
      </c>
      <c r="D60">
        <v>1.2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-3.7</v>
      </c>
      <c r="C62" t="s">
        <v>496</v>
      </c>
      <c r="D62">
        <v>-5.3</v>
      </c>
      <c r="E62" t="s">
        <v>494</v>
      </c>
    </row>
    <row r="63" spans="1:5" x14ac:dyDescent="0.35">
      <c r="A63" t="s">
        <v>301</v>
      </c>
      <c r="B63">
        <v>4.8</v>
      </c>
      <c r="C63" t="s">
        <v>496</v>
      </c>
      <c r="D63">
        <v>4.5999999999999996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15</v>
      </c>
      <c r="C65" t="s">
        <v>496</v>
      </c>
      <c r="D65">
        <v>7.2</v>
      </c>
      <c r="E65" t="s">
        <v>494</v>
      </c>
    </row>
    <row r="66" spans="1:5" x14ac:dyDescent="0.35">
      <c r="A66" t="s">
        <v>293</v>
      </c>
      <c r="B66">
        <v>22.6</v>
      </c>
      <c r="C66" t="s">
        <v>493</v>
      </c>
      <c r="D66">
        <v>35.9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3.2</v>
      </c>
      <c r="C68" t="s">
        <v>496</v>
      </c>
      <c r="D68">
        <v>3.11</v>
      </c>
      <c r="E68" t="s">
        <v>494</v>
      </c>
    </row>
    <row r="69" spans="1:5" x14ac:dyDescent="0.35">
      <c r="A69" t="s">
        <v>454</v>
      </c>
      <c r="B69">
        <v>-6.5</v>
      </c>
      <c r="C69" t="s">
        <v>496</v>
      </c>
      <c r="D69">
        <v>-13.9</v>
      </c>
      <c r="E69" t="s">
        <v>494</v>
      </c>
    </row>
    <row r="70" spans="1:5" x14ac:dyDescent="0.35">
      <c r="A70" t="s">
        <v>287</v>
      </c>
      <c r="B70">
        <v>7.5</v>
      </c>
      <c r="C70" t="s">
        <v>498</v>
      </c>
      <c r="D70">
        <v>25.2</v>
      </c>
      <c r="E70" t="s">
        <v>494</v>
      </c>
    </row>
    <row r="71" spans="1:5" x14ac:dyDescent="0.35">
      <c r="A71" t="s">
        <v>512</v>
      </c>
      <c r="B71">
        <v>1.7</v>
      </c>
      <c r="C71" t="s">
        <v>496</v>
      </c>
      <c r="D71">
        <v>-13.8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501</v>
      </c>
      <c r="D73">
        <v>1.5</v>
      </c>
      <c r="E73" t="s">
        <v>494</v>
      </c>
    </row>
    <row r="74" spans="1:5" x14ac:dyDescent="0.35">
      <c r="A74" t="s">
        <v>315</v>
      </c>
      <c r="B74">
        <v>-1.1000000000000001</v>
      </c>
      <c r="C74" t="s">
        <v>496</v>
      </c>
      <c r="D74">
        <v>1.4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513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501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4.5</v>
      </c>
      <c r="C78" t="s">
        <v>496</v>
      </c>
      <c r="D78">
        <v>3.5</v>
      </c>
      <c r="E78" t="s">
        <v>494</v>
      </c>
    </row>
    <row r="79" spans="1:5" x14ac:dyDescent="0.35">
      <c r="A79" t="s">
        <v>333</v>
      </c>
      <c r="B79">
        <v>-5.49</v>
      </c>
      <c r="C79" t="s">
        <v>496</v>
      </c>
      <c r="D79">
        <v>-7.75</v>
      </c>
      <c r="E79" t="s">
        <v>494</v>
      </c>
    </row>
    <row r="80" spans="1:5" x14ac:dyDescent="0.35">
      <c r="A80" t="s">
        <v>514</v>
      </c>
      <c r="B80">
        <v>14.13</v>
      </c>
      <c r="C80" t="s">
        <v>504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-2.84</v>
      </c>
      <c r="C82" t="s">
        <v>496</v>
      </c>
      <c r="D82">
        <v>-0.34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13</v>
      </c>
      <c r="E83" t="s">
        <v>494</v>
      </c>
    </row>
    <row r="84" spans="1:5" x14ac:dyDescent="0.35">
      <c r="A84" t="s">
        <v>347</v>
      </c>
      <c r="B84">
        <v>1</v>
      </c>
      <c r="C84" t="s">
        <v>498</v>
      </c>
      <c r="D84">
        <v>4.5</v>
      </c>
      <c r="E84" t="s">
        <v>494</v>
      </c>
    </row>
    <row r="85" spans="1:5" x14ac:dyDescent="0.35">
      <c r="A85" t="s">
        <v>351</v>
      </c>
      <c r="B85">
        <v>-0.3</v>
      </c>
      <c r="C85" t="s">
        <v>496</v>
      </c>
      <c r="D85">
        <v>-1.9</v>
      </c>
      <c r="E85" t="s">
        <v>494</v>
      </c>
    </row>
    <row r="86" spans="1:5" x14ac:dyDescent="0.35">
      <c r="A86" t="s">
        <v>357</v>
      </c>
      <c r="B86">
        <v>12.37</v>
      </c>
      <c r="C86" t="s">
        <v>502</v>
      </c>
      <c r="D86">
        <v>4.92</v>
      </c>
      <c r="E86" t="s">
        <v>494</v>
      </c>
    </row>
    <row r="87" spans="1:5" x14ac:dyDescent="0.35">
      <c r="A87" t="s">
        <v>359</v>
      </c>
      <c r="B87">
        <v>-3.5</v>
      </c>
      <c r="C87" t="s">
        <v>496</v>
      </c>
      <c r="D87">
        <v>0.6</v>
      </c>
      <c r="E87" t="s">
        <v>494</v>
      </c>
    </row>
    <row r="88" spans="1:5" x14ac:dyDescent="0.35">
      <c r="A88" t="s">
        <v>456</v>
      </c>
      <c r="B88">
        <v>-1.8</v>
      </c>
      <c r="C88" t="s">
        <v>496</v>
      </c>
      <c r="D88">
        <v>-2.6</v>
      </c>
      <c r="E88" t="s">
        <v>494</v>
      </c>
    </row>
    <row r="89" spans="1:5" x14ac:dyDescent="0.35">
      <c r="A89" t="s">
        <v>361</v>
      </c>
      <c r="B89">
        <v>2.6</v>
      </c>
      <c r="C89" t="s">
        <v>496</v>
      </c>
      <c r="D89">
        <v>9.4</v>
      </c>
      <c r="E89" t="s">
        <v>494</v>
      </c>
    </row>
    <row r="90" spans="1:5" x14ac:dyDescent="0.35">
      <c r="A90" t="s">
        <v>363</v>
      </c>
      <c r="B90">
        <v>8.6</v>
      </c>
      <c r="C90" t="s">
        <v>496</v>
      </c>
      <c r="D90">
        <v>14.1</v>
      </c>
      <c r="E90" t="s">
        <v>494</v>
      </c>
    </row>
    <row r="91" spans="1:5" x14ac:dyDescent="0.35">
      <c r="A91" t="s">
        <v>369</v>
      </c>
      <c r="B91">
        <v>0.2</v>
      </c>
      <c r="C91" t="s">
        <v>496</v>
      </c>
      <c r="D91">
        <v>0.9</v>
      </c>
      <c r="E91" t="s">
        <v>494</v>
      </c>
    </row>
    <row r="92" spans="1:5" x14ac:dyDescent="0.35">
      <c r="A92" t="s">
        <v>515</v>
      </c>
      <c r="B92">
        <v>0.4</v>
      </c>
      <c r="C92" t="s">
        <v>496</v>
      </c>
      <c r="D92">
        <v>-0.1</v>
      </c>
      <c r="E92" t="s">
        <v>494</v>
      </c>
    </row>
    <row r="93" spans="1:5" x14ac:dyDescent="0.35">
      <c r="A93" t="s">
        <v>395</v>
      </c>
      <c r="B93">
        <v>7.2</v>
      </c>
      <c r="C93" t="s">
        <v>496</v>
      </c>
      <c r="D93">
        <v>28</v>
      </c>
      <c r="E93" t="s">
        <v>494</v>
      </c>
    </row>
    <row r="94" spans="1:5" x14ac:dyDescent="0.35">
      <c r="A94" t="s">
        <v>371</v>
      </c>
      <c r="B94">
        <v>-3.1</v>
      </c>
      <c r="C94" t="s">
        <v>498</v>
      </c>
      <c r="D94">
        <v>-3.8</v>
      </c>
      <c r="E94" t="s">
        <v>494</v>
      </c>
    </row>
    <row r="95" spans="1:5" x14ac:dyDescent="0.35">
      <c r="A95" t="s">
        <v>516</v>
      </c>
      <c r="B95">
        <v>-10.8</v>
      </c>
      <c r="C95" t="s">
        <v>496</v>
      </c>
      <c r="D95">
        <v>-2.6</v>
      </c>
      <c r="E95" t="s">
        <v>494</v>
      </c>
    </row>
    <row r="96" spans="1:5" x14ac:dyDescent="0.35">
      <c r="A96" t="s">
        <v>171</v>
      </c>
      <c r="B96">
        <v>-3.6</v>
      </c>
      <c r="C96" t="s">
        <v>496</v>
      </c>
      <c r="D96">
        <v>-3.9</v>
      </c>
      <c r="E96" t="s">
        <v>494</v>
      </c>
    </row>
    <row r="97" spans="1:5" x14ac:dyDescent="0.35">
      <c r="A97" t="s">
        <v>484</v>
      </c>
      <c r="B97">
        <v>-1.1000000000000001</v>
      </c>
      <c r="C97" t="s">
        <v>496</v>
      </c>
      <c r="D97">
        <v>1</v>
      </c>
      <c r="E97" t="s">
        <v>494</v>
      </c>
    </row>
    <row r="98" spans="1:5" x14ac:dyDescent="0.35">
      <c r="A98" t="s">
        <v>243</v>
      </c>
      <c r="B98">
        <v>-3.7</v>
      </c>
      <c r="C98" t="s">
        <v>496</v>
      </c>
      <c r="D98">
        <v>-1.2</v>
      </c>
      <c r="E98" t="s">
        <v>494</v>
      </c>
    </row>
    <row r="99" spans="1:5" x14ac:dyDescent="0.35">
      <c r="A99" t="s">
        <v>147</v>
      </c>
      <c r="B99">
        <v>-1.1000000000000001</v>
      </c>
      <c r="C99" t="s">
        <v>496</v>
      </c>
      <c r="D99">
        <v>2.1</v>
      </c>
      <c r="E99" t="s">
        <v>494</v>
      </c>
    </row>
    <row r="100" spans="1:5" x14ac:dyDescent="0.35">
      <c r="A100" t="s">
        <v>261</v>
      </c>
      <c r="B100">
        <v>-24.33</v>
      </c>
      <c r="C100" t="s">
        <v>496</v>
      </c>
      <c r="D100">
        <v>-21.81</v>
      </c>
      <c r="E100" t="s">
        <v>494</v>
      </c>
    </row>
    <row r="101" spans="1:5" x14ac:dyDescent="0.35">
      <c r="A101" t="s">
        <v>391</v>
      </c>
      <c r="B101">
        <v>-0.5</v>
      </c>
      <c r="C101" t="s">
        <v>496</v>
      </c>
      <c r="D101">
        <v>3.4</v>
      </c>
      <c r="E101" t="s">
        <v>494</v>
      </c>
    </row>
    <row r="102" spans="1:5" x14ac:dyDescent="0.35">
      <c r="A102" t="s">
        <v>91</v>
      </c>
      <c r="B102">
        <v>5.2</v>
      </c>
      <c r="C102" t="s">
        <v>493</v>
      </c>
      <c r="D102">
        <v>5</v>
      </c>
      <c r="E102" t="s">
        <v>494</v>
      </c>
    </row>
    <row r="103" spans="1:5" x14ac:dyDescent="0.35">
      <c r="A103" t="s">
        <v>517</v>
      </c>
      <c r="B103">
        <v>-4.93</v>
      </c>
      <c r="C103" t="s">
        <v>496</v>
      </c>
      <c r="D103">
        <v>-4.2699999999999996</v>
      </c>
      <c r="E103" t="s">
        <v>494</v>
      </c>
    </row>
    <row r="104" spans="1:5" x14ac:dyDescent="0.35">
      <c r="A104" t="s">
        <v>518</v>
      </c>
      <c r="B104">
        <v>15.9</v>
      </c>
      <c r="C104" t="s">
        <v>502</v>
      </c>
      <c r="D104">
        <v>18</v>
      </c>
      <c r="E104" t="s">
        <v>494</v>
      </c>
    </row>
    <row r="105" spans="1:5" x14ac:dyDescent="0.35">
      <c r="A105" t="s">
        <v>405</v>
      </c>
      <c r="B105">
        <v>-5.6</v>
      </c>
      <c r="C105" t="s">
        <v>496</v>
      </c>
      <c r="D105">
        <v>-3.96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519</v>
      </c>
      <c r="B107">
        <v>33.700000000000003</v>
      </c>
      <c r="C107" t="s">
        <v>504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-1.3</v>
      </c>
      <c r="C109" t="s">
        <v>496</v>
      </c>
      <c r="D109">
        <v>2.5</v>
      </c>
      <c r="E109" t="s">
        <v>494</v>
      </c>
    </row>
    <row r="110" spans="1:5" x14ac:dyDescent="0.35">
      <c r="A110" t="s">
        <v>462</v>
      </c>
      <c r="B110">
        <v>-40.799999999999997</v>
      </c>
      <c r="C110" t="s">
        <v>501</v>
      </c>
      <c r="D110">
        <v>-40.9</v>
      </c>
      <c r="E110" t="s">
        <v>494</v>
      </c>
    </row>
    <row r="111" spans="1:5" x14ac:dyDescent="0.35">
      <c r="A111" t="s">
        <v>177</v>
      </c>
      <c r="B111">
        <v>-5.0999999999999996</v>
      </c>
      <c r="C111" t="s">
        <v>496</v>
      </c>
      <c r="D111">
        <v>-2.4</v>
      </c>
      <c r="E111" t="s">
        <v>494</v>
      </c>
    </row>
    <row r="112" spans="1:5" x14ac:dyDescent="0.35">
      <c r="A112" t="s">
        <v>432</v>
      </c>
      <c r="B112">
        <v>1.65</v>
      </c>
      <c r="C112" t="s">
        <v>498</v>
      </c>
      <c r="D112">
        <v>2.1800000000000002</v>
      </c>
      <c r="E112" t="s">
        <v>494</v>
      </c>
    </row>
    <row r="113" spans="1:5" x14ac:dyDescent="0.35">
      <c r="A113" t="s">
        <v>430</v>
      </c>
      <c r="B113">
        <v>-5.9</v>
      </c>
      <c r="C113" t="s">
        <v>496</v>
      </c>
      <c r="D113">
        <v>-4.2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0.2</v>
      </c>
      <c r="C116" t="s">
        <v>498</v>
      </c>
      <c r="D116">
        <v>5.3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J1234" activePane="bottomRight" state="frozen"/>
      <selection activeCell="E366" sqref="E366"/>
      <selection pane="topRight" activeCell="E366" sqref="E366"/>
      <selection pane="bottomLeft" activeCell="E366" sqref="E366"/>
      <selection pane="bottomRight" activeCell="E366" sqref="E366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99" width="9.1796875" style="80" customWidth="1"/>
    <col min="100" max="16384" width="9.1796875" style="80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27.470018905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26.940476365999999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27.867175802999999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28.297429106999999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28.760778824999999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28.893164458000001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29.323417770999999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29.323417770999999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29.555092621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29.919153113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29.985345934000001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30.051538754999999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30.448695652000001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30.614177690999998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30.878948955999999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30.581081285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31.143720220999999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31.110623815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31.871841204999999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31.871841204999999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32.202805290999997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31.838744799000001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32.500672962000003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32.897829868999999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33.228793946000003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33.361179579000002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33.261890352000002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32.964022681000003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32.732347820999998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32.964022681000003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32.699251416000003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32.699251416000003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32.500672962000003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32.566865782999997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32.136612470000003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31.871841204999999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31.706359166999999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24.560838445000002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31.938034026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25.015668785999999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32.070419657999999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25.925329469000001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32.930926274999997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25.470499128</v>
      </c>
      <c r="AS485"/>
      <c r="AT485">
        <v>23.059002092</v>
      </c>
      <c r="AU485"/>
    </row>
    <row r="486" spans="1:47" x14ac:dyDescent="0.35">
      <c r="A486" s="84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32.699251416000003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25.470499128</v>
      </c>
      <c r="AS486"/>
      <c r="AT486">
        <v>23.406354173</v>
      </c>
      <c r="AU486"/>
    </row>
    <row r="487" spans="1:47" x14ac:dyDescent="0.35">
      <c r="A487" s="84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33.030215501999997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25.925329469000001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32.997119087000002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29.563972201999999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32.997119087000002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27.289820494000001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33.625950844000002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26.834990153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34.155493383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27.289820494000001</v>
      </c>
      <c r="AS491"/>
      <c r="AT491">
        <v>21.910053032</v>
      </c>
      <c r="AU491"/>
    </row>
    <row r="492" spans="1:47" x14ac:dyDescent="0.35">
      <c r="A492" s="84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34.387168242999998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27.289820494000001</v>
      </c>
      <c r="AS492"/>
      <c r="AT492">
        <v>22.043619475</v>
      </c>
      <c r="AU492"/>
    </row>
    <row r="493" spans="1:47" x14ac:dyDescent="0.35">
      <c r="A493" s="84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34.651939507999998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27.744650836000002</v>
      </c>
      <c r="AS493"/>
      <c r="AT493">
        <v>23.406354173</v>
      </c>
      <c r="AU493"/>
    </row>
    <row r="494" spans="1:47" x14ac:dyDescent="0.35">
      <c r="A494" s="84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34.850517951999997</v>
      </c>
      <c r="S494">
        <v>22.524990825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27.744650836000002</v>
      </c>
      <c r="AS494"/>
      <c r="AT494">
        <v>24.020839142</v>
      </c>
      <c r="AU494"/>
    </row>
    <row r="495" spans="1:47" x14ac:dyDescent="0.35">
      <c r="A495" s="84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35.115289216999997</v>
      </c>
      <c r="S495">
        <v>22.692969504000001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27.744650836000002</v>
      </c>
      <c r="AS495"/>
      <c r="AT495">
        <v>23.807152663</v>
      </c>
      <c r="AU495"/>
    </row>
    <row r="496" spans="1:47" x14ac:dyDescent="0.35">
      <c r="A496" s="84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35.115289216999997</v>
      </c>
      <c r="S496">
        <v>22.686234369000001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27.744650836000002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35.512446124</v>
      </c>
      <c r="S497">
        <v>22.811622100000001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27.744650836000002</v>
      </c>
      <c r="AS497"/>
      <c r="AT497">
        <v>23.406354173</v>
      </c>
      <c r="AU497"/>
    </row>
    <row r="498" spans="1:47" x14ac:dyDescent="0.35">
      <c r="A498" s="84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35.413156897999997</v>
      </c>
      <c r="S498">
        <v>22.801916760000001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27.289820494000001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35.942699427999997</v>
      </c>
      <c r="S499">
        <v>22.765704503999999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28.199481176999999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36.240567108</v>
      </c>
      <c r="S500">
        <v>23.015400800999998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30.928463227000002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36.240567108</v>
      </c>
      <c r="S501">
        <v>22.993753512000001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29.109141860000001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37.134170130000001</v>
      </c>
      <c r="S502">
        <v>23.123388812000002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28.199481176999999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36.869398865000001</v>
      </c>
      <c r="S503">
        <v>23.226988703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29.563972201999999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37.266555763</v>
      </c>
      <c r="S504">
        <v>23.204357495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29.563972201999999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37.233459357000001</v>
      </c>
      <c r="S505">
        <v>23.112539115000001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29.563972201999999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37.398941395999998</v>
      </c>
      <c r="S506">
        <v>23.380495582999998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30.018802543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37.696809066999997</v>
      </c>
      <c r="S507">
        <v>23.474028355000002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30.473632885000001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38.027773152999998</v>
      </c>
      <c r="S508">
        <v>23.712839515999999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30.928463227000002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37.763001887999998</v>
      </c>
      <c r="S509">
        <v>23.953573572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30.928463227000002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37.862291114000001</v>
      </c>
      <c r="S510">
        <v>24.166219386000002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30.473632885000001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38.093965974</v>
      </c>
      <c r="S511">
        <v>24.425412091999998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30.473632885000001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38.524219277</v>
      </c>
      <c r="S512">
        <v>24.789710535000001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31.83812391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38.524219277</v>
      </c>
      <c r="S513">
        <v>24.936300124999999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31.383293567999999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38.656604909999999</v>
      </c>
      <c r="S514">
        <v>24.979525492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30.928463227000002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38.524219277</v>
      </c>
      <c r="S515">
        <v>25.306218743999999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31.83812391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38.722797731</v>
      </c>
      <c r="S516">
        <v>25.588447896000002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31.83812391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39.848075612000002</v>
      </c>
      <c r="S517">
        <v>25.928909364999999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31.383293567999999</v>
      </c>
      <c r="AS517"/>
      <c r="AT517">
        <v>24.715543303</v>
      </c>
      <c r="AU517"/>
    </row>
    <row r="518" spans="1:47" x14ac:dyDescent="0.35">
      <c r="A518" s="84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39.517111526000001</v>
      </c>
      <c r="S518">
        <v>26.106046818999999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31.383293567999999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39.848075612000002</v>
      </c>
      <c r="S519">
        <v>26.319201483000001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32.292954250999998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40.145943283000001</v>
      </c>
      <c r="S520">
        <v>26.466623970000001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32.292954250999998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39.980461245000001</v>
      </c>
      <c r="S521">
        <v>26.362460569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32.292954250999998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40.278328916</v>
      </c>
      <c r="S522">
        <v>26.618245344999998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32.292954250999998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40.013557650999999</v>
      </c>
      <c r="S523">
        <v>26.459483212999999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32.747784592999999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40.642389408</v>
      </c>
      <c r="S524">
        <v>26.603394303000002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33.657445275999997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40.642389408</v>
      </c>
      <c r="S525">
        <v>26.891188045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33.657445275999997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40.940257088000003</v>
      </c>
      <c r="S526">
        <v>26.786774521000002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33.657445275999997</v>
      </c>
      <c r="AS526"/>
      <c r="AT526">
        <v>25.437020249</v>
      </c>
      <c r="AU526"/>
    </row>
    <row r="527" spans="1:47" x14ac:dyDescent="0.35">
      <c r="A527" s="84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41.072642721000001</v>
      </c>
      <c r="S527">
        <v>26.726773931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33.657445275999997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41.271221165</v>
      </c>
      <c r="S528">
        <v>26.952202542999999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34.112275617999998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40.907160673</v>
      </c>
      <c r="S529">
        <v>26.838652889999999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34.567105959000003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41.007828258000004</v>
      </c>
      <c r="S530">
        <v>27.046960553000002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33.202614934000003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40.398499461</v>
      </c>
      <c r="S531">
        <v>27.213199654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33.657445275999997</v>
      </c>
      <c r="AS531"/>
      <c r="AT531">
        <v>26.051604376</v>
      </c>
      <c r="AU531"/>
    </row>
    <row r="532" spans="1:47" x14ac:dyDescent="0.35">
      <c r="A532" s="84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36.315996499999997</v>
      </c>
      <c r="S532">
        <v>27.309644991999999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33.202614934000003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41.373425539000003</v>
      </c>
      <c r="S533">
        <v>27.959521394999999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34.112275617999998</v>
      </c>
      <c r="AS533"/>
      <c r="AT533">
        <v>26.452402866</v>
      </c>
      <c r="AU533"/>
    </row>
    <row r="534" spans="1:47" x14ac:dyDescent="0.35">
      <c r="A534" s="84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43.079546176999997</v>
      </c>
      <c r="S534">
        <v>28.311213242000001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34.567105959000003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43.079546176999997</v>
      </c>
      <c r="S535">
        <v>28.309609076000001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35.476766642000001</v>
      </c>
      <c r="AS535"/>
      <c r="AT535">
        <v>26.853201356</v>
      </c>
      <c r="AU535"/>
    </row>
    <row r="536" spans="1:47" x14ac:dyDescent="0.35">
      <c r="A536" s="84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44.237270903999999</v>
      </c>
      <c r="S536">
        <v>28.552122928999999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35.021936300999997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44.237270903999999</v>
      </c>
      <c r="S537">
        <v>28.936755644000002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35.931596984000002</v>
      </c>
      <c r="AS537"/>
      <c r="AT537">
        <v>26.799754946</v>
      </c>
      <c r="AU537"/>
    </row>
    <row r="538" spans="1:47" x14ac:dyDescent="0.35">
      <c r="A538" s="84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43.749807861000001</v>
      </c>
      <c r="S538">
        <v>28.990920864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35.931596984000002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43.993539378000001</v>
      </c>
      <c r="S539">
        <v>29.346126437999999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35.931596984000002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43.993539378000001</v>
      </c>
      <c r="S540">
        <v>29.551609809999999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36.386427325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44.602868184999998</v>
      </c>
      <c r="S541">
        <v>29.426821936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36.386427325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45.516861376000001</v>
      </c>
      <c r="S542">
        <v>29.954511704000002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37.296088009000002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45.273129859000001</v>
      </c>
      <c r="S543">
        <v>30.237518232999999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37.296088009000002</v>
      </c>
      <c r="AS543"/>
      <c r="AT543">
        <v>27.761591996</v>
      </c>
      <c r="AU543"/>
    </row>
    <row r="544" spans="1:47" x14ac:dyDescent="0.35">
      <c r="A544" s="84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45.334062736</v>
      </c>
      <c r="S544">
        <v>30.126606292000002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37.296088009000002</v>
      </c>
      <c r="AS544"/>
      <c r="AT544">
        <v>27.761591996</v>
      </c>
      <c r="AU544"/>
    </row>
    <row r="545" spans="1:47" x14ac:dyDescent="0.35">
      <c r="A545" s="84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45.760592903000003</v>
      </c>
      <c r="S545">
        <v>30.445166046000001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36.841257667000001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45.63872714</v>
      </c>
      <c r="S546">
        <v>30.564190997000001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37.750918349999999</v>
      </c>
      <c r="AS546"/>
      <c r="AT546">
        <v>28.376176123</v>
      </c>
      <c r="AU546"/>
    </row>
    <row r="547" spans="1:47" x14ac:dyDescent="0.35">
      <c r="A547" s="84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45.212196982000002</v>
      </c>
      <c r="S547">
        <v>30.746461181000001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37.750918349999999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44.420069544999997</v>
      </c>
      <c r="S548">
        <v>30.942290989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37.296088009000002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44.420069544999997</v>
      </c>
      <c r="S549">
        <v>30.854935223999998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39.115409374999999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45.334062736</v>
      </c>
      <c r="S550">
        <v>31.290429466999999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38.660579032999998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45.394995622000003</v>
      </c>
      <c r="S551">
        <v>31.137656557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39.115409374999999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45.334062736</v>
      </c>
      <c r="S552">
        <v>31.523677385999999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39.570239716000003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44.481002422000003</v>
      </c>
      <c r="S553">
        <v>31.882582659000001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40.025070057999997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29.650780329</v>
      </c>
      <c r="O554"/>
      <c r="P554"/>
      <c r="Q554">
        <v>21.742268799000001</v>
      </c>
      <c r="R554">
        <v>44.541935299000002</v>
      </c>
      <c r="S554">
        <v>32.109946692999998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41.389561082999997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30.613351946000002</v>
      </c>
      <c r="O555"/>
      <c r="P555"/>
      <c r="Q555">
        <v>21.941140954000002</v>
      </c>
      <c r="R555">
        <v>44.968465465000001</v>
      </c>
      <c r="S555">
        <v>32.153806479000004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40.934730741000003</v>
      </c>
      <c r="AS555"/>
      <c r="AT555">
        <v>30.273275754</v>
      </c>
      <c r="AU555"/>
    </row>
    <row r="556" spans="1:47" x14ac:dyDescent="0.35">
      <c r="A556" s="84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31.177659370000001</v>
      </c>
      <c r="O556"/>
      <c r="P556"/>
      <c r="Q556">
        <v>21.664024016999999</v>
      </c>
      <c r="R556">
        <v>44.968465465000001</v>
      </c>
      <c r="S556">
        <v>32.370875675999997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40.025070057999997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31.024416926000001</v>
      </c>
      <c r="O557"/>
      <c r="P557"/>
      <c r="Q557">
        <v>22.149793706000001</v>
      </c>
      <c r="R557">
        <v>45.212196982000002</v>
      </c>
      <c r="S557">
        <v>32.463921335000002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40.025070057999997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31.685556343999998</v>
      </c>
      <c r="O558"/>
      <c r="P558"/>
      <c r="Q558">
        <v>22.228038487999999</v>
      </c>
      <c r="R558">
        <v>45.455928499000002</v>
      </c>
      <c r="S558">
        <v>32.599603649000002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40.479900399999998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30.997269574000001</v>
      </c>
      <c r="O559"/>
      <c r="P559"/>
      <c r="Q559">
        <v>22.948542522</v>
      </c>
      <c r="R559">
        <v>46.004324420000003</v>
      </c>
      <c r="S559">
        <v>32.840062979999999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40.934730741000003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33.518601465000003</v>
      </c>
      <c r="O560"/>
      <c r="P560"/>
      <c r="Q560">
        <v>22.739889770000001</v>
      </c>
      <c r="R560">
        <v>45.943391542999997</v>
      </c>
      <c r="S560">
        <v>33.056889941000001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38.205748692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32.895690541</v>
      </c>
      <c r="O561"/>
      <c r="P561"/>
      <c r="Q561">
        <v>22.707287777000001</v>
      </c>
      <c r="R561">
        <v>45.943391542999997</v>
      </c>
      <c r="S561">
        <v>33.130783842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41.389561082999997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32.951473034000003</v>
      </c>
      <c r="O562"/>
      <c r="P562"/>
      <c r="Q562">
        <v>22.788792759</v>
      </c>
      <c r="R562">
        <v>46.430854576999998</v>
      </c>
      <c r="S562">
        <v>33.323051675999999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42.299221766000002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33.199702217000002</v>
      </c>
      <c r="O563"/>
      <c r="P563"/>
      <c r="Q563">
        <v>22.195436494999999</v>
      </c>
      <c r="R563">
        <v>47.344847778000002</v>
      </c>
      <c r="S563">
        <v>33.537051220000002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41.844391424000001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33.843065436000003</v>
      </c>
      <c r="O564"/>
      <c r="P564"/>
      <c r="Q564">
        <v>22.400829047999999</v>
      </c>
      <c r="R564">
        <v>47.344847778000002</v>
      </c>
      <c r="S564">
        <v>33.756584437000001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41.844391424000001</v>
      </c>
      <c r="AS564"/>
      <c r="AT564">
        <v>32.25049542</v>
      </c>
      <c r="AU564"/>
    </row>
    <row r="565" spans="1:47" x14ac:dyDescent="0.35">
      <c r="A565" s="84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34.202386222999998</v>
      </c>
      <c r="O565"/>
      <c r="P565"/>
      <c r="Q565">
        <v>22.430170840999999</v>
      </c>
      <c r="R565">
        <v>47.527646418000003</v>
      </c>
      <c r="S565">
        <v>34.097006034000003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41.389561082999997</v>
      </c>
      <c r="AS565"/>
      <c r="AT565">
        <v>32.65129391</v>
      </c>
      <c r="AU565"/>
    </row>
    <row r="566" spans="1:47" x14ac:dyDescent="0.35">
      <c r="A566" s="84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34.701482044000002</v>
      </c>
      <c r="O566"/>
      <c r="P566"/>
      <c r="Q566">
        <v>22.185655897</v>
      </c>
      <c r="R566">
        <v>46.796451857999998</v>
      </c>
      <c r="S566">
        <v>34.324377161999998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42.299221766000002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34.811308048000001</v>
      </c>
      <c r="O567"/>
      <c r="P567"/>
      <c r="Q567">
        <v>22.612741999000001</v>
      </c>
      <c r="R567">
        <v>47.893243699000003</v>
      </c>
      <c r="S567">
        <v>34.508774056999997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41.389561082999997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36.628093743000001</v>
      </c>
      <c r="O568"/>
      <c r="P568"/>
      <c r="Q568">
        <v>22.834435547999998</v>
      </c>
      <c r="R568">
        <v>48.136975225</v>
      </c>
      <c r="S568">
        <v>35.107437330000003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42.754052107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35.773976275999999</v>
      </c>
      <c r="O569"/>
      <c r="P569"/>
      <c r="Q569">
        <v>22.984404714</v>
      </c>
      <c r="R569">
        <v>47.710445059000001</v>
      </c>
      <c r="S569">
        <v>35.095122000000003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41.389561082999997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36.127452163000001</v>
      </c>
      <c r="O570"/>
      <c r="P570"/>
      <c r="Q570">
        <v>23.206098263000001</v>
      </c>
      <c r="R570">
        <v>48.441639619</v>
      </c>
      <c r="S570">
        <v>35.431147193999998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41.844391424000001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36.330352038999997</v>
      </c>
      <c r="O571"/>
      <c r="P571"/>
      <c r="Q571">
        <v>23.440832609000001</v>
      </c>
      <c r="R571">
        <v>49.111901303000003</v>
      </c>
      <c r="S571">
        <v>35.742090087999998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42.754052107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36.059467855000001</v>
      </c>
      <c r="O572"/>
      <c r="P572"/>
      <c r="Q572">
        <v>23.111552484000001</v>
      </c>
      <c r="R572">
        <v>49.416565706</v>
      </c>
      <c r="S572">
        <v>35.916825373999998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39.115409374999999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37.575487961</v>
      </c>
      <c r="O573"/>
      <c r="P573"/>
      <c r="Q573">
        <v>23.228919656999999</v>
      </c>
      <c r="R573">
        <v>49.416565706</v>
      </c>
      <c r="S573">
        <v>36.027730251999998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41.844391424000001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38.219749651999997</v>
      </c>
      <c r="O574"/>
      <c r="P574"/>
      <c r="Q574">
        <v>23.845097316</v>
      </c>
      <c r="R574">
        <v>49.538431459999998</v>
      </c>
      <c r="S574">
        <v>36.377441884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43.663712791000002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38.377639027000001</v>
      </c>
      <c r="O575"/>
      <c r="P575"/>
      <c r="Q575">
        <v>24.330867004000002</v>
      </c>
      <c r="R575">
        <v>48.929102663000002</v>
      </c>
      <c r="S575">
        <v>36.506285019000003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43.208882449000001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37.986610911</v>
      </c>
      <c r="O576"/>
      <c r="P576"/>
      <c r="Q576">
        <v>24.295004811999998</v>
      </c>
      <c r="R576">
        <v>49.477498582999999</v>
      </c>
      <c r="S576">
        <v>36.521247827000003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42.754052107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39.391085355999998</v>
      </c>
      <c r="O577"/>
      <c r="P577"/>
      <c r="Q577">
        <v>24.161336642999999</v>
      </c>
      <c r="R577">
        <v>49.477498582999999</v>
      </c>
      <c r="S577">
        <v>36.794800977000001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41.844391424000001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37.685400913999999</v>
      </c>
      <c r="O578"/>
      <c r="P578"/>
      <c r="Q578">
        <v>24.200459034000001</v>
      </c>
      <c r="R578">
        <v>49.233767065999999</v>
      </c>
      <c r="S578">
        <v>36.825166078000002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42.754052107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35.892912582999998</v>
      </c>
      <c r="O579"/>
      <c r="P579"/>
      <c r="Q579">
        <v>24.236321226000001</v>
      </c>
      <c r="R579">
        <v>48.929102663000002</v>
      </c>
      <c r="S579">
        <v>36.522129051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43.208882449000001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36.972623562999999</v>
      </c>
      <c r="O580"/>
      <c r="P580"/>
      <c r="Q580">
        <v>24.249362023</v>
      </c>
      <c r="R580">
        <v>49.233767065999999</v>
      </c>
      <c r="S580">
        <v>36.549958734000001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43.208882449000001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38.603618976999996</v>
      </c>
      <c r="O581"/>
      <c r="P581"/>
      <c r="Q581">
        <v>24.011367477</v>
      </c>
      <c r="R581">
        <v>48.685371146000001</v>
      </c>
      <c r="S581">
        <v>36.848210000000002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43.208882449000001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37.559846835999998</v>
      </c>
      <c r="O582"/>
      <c r="P582"/>
      <c r="Q582">
        <v>23.819015722</v>
      </c>
      <c r="R582">
        <v>48.929102663000002</v>
      </c>
      <c r="S582">
        <v>36.807237770999997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44.118543131999999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38.808963079000002</v>
      </c>
      <c r="O583"/>
      <c r="P583"/>
      <c r="Q583">
        <v>23.437572409000001</v>
      </c>
      <c r="R583">
        <v>50.208693144000001</v>
      </c>
      <c r="S583">
        <v>37.122913566000001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43.663712791000002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38.233574507999997</v>
      </c>
      <c r="O584"/>
      <c r="P584"/>
      <c r="Q584">
        <v>24.008107278000001</v>
      </c>
      <c r="R584">
        <v>49.782162987</v>
      </c>
      <c r="S584">
        <v>37.32045196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42.299221766000002</v>
      </c>
      <c r="AS584"/>
      <c r="AT584">
        <v>34.300695712</v>
      </c>
      <c r="AU584"/>
    </row>
    <row r="585" spans="1:47" x14ac:dyDescent="0.35">
      <c r="A585" s="84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38.659362823000002</v>
      </c>
      <c r="O585"/>
      <c r="P585"/>
      <c r="Q585">
        <v>24.539519756000001</v>
      </c>
      <c r="R585">
        <v>49.782162987</v>
      </c>
      <c r="S585">
        <v>37.654256173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43.663712791000002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38.106822467999997</v>
      </c>
      <c r="O586"/>
      <c r="P586"/>
      <c r="Q586">
        <v>24.272183417000001</v>
      </c>
      <c r="R586">
        <v>50.696156188000003</v>
      </c>
      <c r="S586">
        <v>38.048586999000001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44.573373474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37.689458524000003</v>
      </c>
      <c r="O587"/>
      <c r="P587"/>
      <c r="Q587">
        <v>24.950304860999999</v>
      </c>
      <c r="R587">
        <v>50.025894504</v>
      </c>
      <c r="S587">
        <v>38.327779962999998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43.663712791000002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38.611637592999998</v>
      </c>
      <c r="O588"/>
      <c r="P588"/>
      <c r="Q588">
        <v>24.7807745</v>
      </c>
      <c r="R588">
        <v>50.635223301000003</v>
      </c>
      <c r="S588">
        <v>38.863420095000002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44.118543131999999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38.729743053999997</v>
      </c>
      <c r="O589"/>
      <c r="P589"/>
      <c r="Q589">
        <v>24.709050117</v>
      </c>
      <c r="R589">
        <v>51.427350738999998</v>
      </c>
      <c r="S589">
        <v>39.563368142999998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44.118543131999999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39.307392297</v>
      </c>
      <c r="O590"/>
      <c r="P590"/>
      <c r="Q590">
        <v>24.712310316</v>
      </c>
      <c r="R590">
        <v>51.366417861999999</v>
      </c>
      <c r="S590">
        <v>38.991242159999999</v>
      </c>
      <c r="T590">
        <v>56.137247965999997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43.208882449000001</v>
      </c>
      <c r="AS590"/>
      <c r="AT590">
        <v>36.034084729</v>
      </c>
      <c r="AU590"/>
    </row>
    <row r="591" spans="1:47" x14ac:dyDescent="0.35">
      <c r="A591" s="84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39.583222896999999</v>
      </c>
      <c r="O591"/>
      <c r="P591"/>
      <c r="Q591">
        <v>24.849238685</v>
      </c>
      <c r="R591">
        <v>51.671082265000003</v>
      </c>
      <c r="S591">
        <v>39.338794303</v>
      </c>
      <c r="T591">
        <v>56.880084896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42.754052107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38.971035661999998</v>
      </c>
      <c r="O592"/>
      <c r="P592"/>
      <c r="Q592">
        <v>24.960085458999998</v>
      </c>
      <c r="R592">
        <v>52.646008342999998</v>
      </c>
      <c r="S592">
        <v>39.575008816999997</v>
      </c>
      <c r="T592">
        <v>57.304563141000003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43.663712791000002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39.179403649000001</v>
      </c>
      <c r="O593"/>
      <c r="P593"/>
      <c r="Q593">
        <v>25.589303913999998</v>
      </c>
      <c r="R593">
        <v>52.524142580000003</v>
      </c>
      <c r="S593">
        <v>39.760832119</v>
      </c>
      <c r="T593">
        <v>57.092324017999999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45.028203814999998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40.749351337999997</v>
      </c>
      <c r="O594"/>
      <c r="P594"/>
      <c r="Q594">
        <v>25.276324786</v>
      </c>
      <c r="R594">
        <v>35.950399218999998</v>
      </c>
      <c r="S594">
        <v>39.588062735000001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44.573373474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39.975748463000002</v>
      </c>
      <c r="O595"/>
      <c r="P595"/>
      <c r="Q595">
        <v>25.207860602</v>
      </c>
      <c r="R595">
        <v>45.212196982000002</v>
      </c>
      <c r="S595">
        <v>40.094080538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45.937864498000003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40.981282454999999</v>
      </c>
      <c r="O596"/>
      <c r="P596"/>
      <c r="Q596">
        <v>25.012248647</v>
      </c>
      <c r="R596">
        <v>54.778659148000003</v>
      </c>
      <c r="S596">
        <v>40.565926890999997</v>
      </c>
      <c r="T596">
        <v>57.835160948000002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50.031337571999998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41.121511558999998</v>
      </c>
      <c r="O597"/>
      <c r="P597"/>
      <c r="Q597">
        <v>25.263283989000001</v>
      </c>
      <c r="R597">
        <v>54.778659148000003</v>
      </c>
      <c r="S597">
        <v>41.249512039999999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46.847525181999998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41.464070542000002</v>
      </c>
      <c r="O598"/>
      <c r="P598"/>
      <c r="Q598">
        <v>25.947925831999999</v>
      </c>
      <c r="R598">
        <v>53.194404263999999</v>
      </c>
      <c r="S598">
        <v>41.204967848999999</v>
      </c>
      <c r="T598">
        <v>58.153519631999998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46.847525181999998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43.149051503000003</v>
      </c>
      <c r="O599"/>
      <c r="P599"/>
      <c r="Q599">
        <v>26.218522369999999</v>
      </c>
      <c r="R599">
        <v>55.570786585999997</v>
      </c>
      <c r="S599">
        <v>41.589330812</v>
      </c>
      <c r="T599">
        <v>57.729041387000002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46.392694839999997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43.306583426000003</v>
      </c>
      <c r="O600"/>
      <c r="P600"/>
      <c r="Q600">
        <v>26.776016442</v>
      </c>
      <c r="R600">
        <v>56.728511304000001</v>
      </c>
      <c r="S600">
        <v>42.204555378999999</v>
      </c>
      <c r="T600">
        <v>58.153519631999998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46.847525181999998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44.861044565</v>
      </c>
      <c r="O601"/>
      <c r="P601"/>
      <c r="Q601">
        <v>27.278087125999999</v>
      </c>
      <c r="R601">
        <v>56.667578427000002</v>
      </c>
      <c r="S601">
        <v>42.316821306999998</v>
      </c>
      <c r="T601">
        <v>58.790236999999998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48.212016206000001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45.474255863000003</v>
      </c>
      <c r="O602"/>
      <c r="P602"/>
      <c r="Q602">
        <v>27.460658284000001</v>
      </c>
      <c r="R602">
        <v>56.301981146999999</v>
      </c>
      <c r="S602">
        <v>42.666408746000002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47.757185864999997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43.971964014999998</v>
      </c>
      <c r="O603"/>
      <c r="P603"/>
      <c r="Q603">
        <v>27.786678209000002</v>
      </c>
      <c r="R603">
        <v>55.692652348999999</v>
      </c>
      <c r="S603">
        <v>42.852080295999997</v>
      </c>
      <c r="T603">
        <v>59.214715245999997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46.847525181999998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46.918794388000002</v>
      </c>
      <c r="O604"/>
      <c r="P604"/>
      <c r="Q604">
        <v>28.265927499</v>
      </c>
      <c r="R604">
        <v>55.692652348999999</v>
      </c>
      <c r="S604">
        <v>43.2263752</v>
      </c>
      <c r="T604">
        <v>59.108595684000001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47.757185864999997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47.019799921000001</v>
      </c>
      <c r="O605"/>
      <c r="P605"/>
      <c r="Q605">
        <v>28.415896664000002</v>
      </c>
      <c r="R605">
        <v>57.520638742000003</v>
      </c>
      <c r="S605">
        <v>43.535794037000002</v>
      </c>
      <c r="T605">
        <v>60.063671737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48.666846548000002</v>
      </c>
      <c r="AS605"/>
      <c r="AT605">
        <v>38.358656476</v>
      </c>
      <c r="AU605"/>
    </row>
    <row r="606" spans="1:47" x14ac:dyDescent="0.35">
      <c r="A606" s="84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47.632537837000001</v>
      </c>
      <c r="O606"/>
      <c r="P606"/>
      <c r="Q606">
        <v>28.927747947</v>
      </c>
      <c r="R606">
        <v>58.861162108999999</v>
      </c>
      <c r="S606">
        <v>43.758685864999997</v>
      </c>
      <c r="T606">
        <v>60.063671737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48.212016206000001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47.024620751999997</v>
      </c>
      <c r="O607"/>
      <c r="P607"/>
      <c r="Q607">
        <v>28.82668177</v>
      </c>
      <c r="R607">
        <v>58.129967549</v>
      </c>
      <c r="S607">
        <v>43.980740331</v>
      </c>
      <c r="T607">
        <v>60.488149982000003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49.576507231000001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47.309754878</v>
      </c>
      <c r="O608"/>
      <c r="P608"/>
      <c r="Q608">
        <v>29.530884808</v>
      </c>
      <c r="R608">
        <v>58.373699066</v>
      </c>
      <c r="S608">
        <v>44.191866394000002</v>
      </c>
      <c r="T608">
        <v>60.275910860000003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53.215149963000002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48.459846087999999</v>
      </c>
      <c r="O609"/>
      <c r="P609"/>
      <c r="Q609">
        <v>29.801481345999999</v>
      </c>
      <c r="R609">
        <v>58.373699066</v>
      </c>
      <c r="S609">
        <v>44.388263619999996</v>
      </c>
      <c r="T609">
        <v>59.426954369000001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49.121676889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49.157919427000003</v>
      </c>
      <c r="O610"/>
      <c r="P610"/>
      <c r="Q610">
        <v>29.690634571</v>
      </c>
      <c r="R610">
        <v>57.642504504999998</v>
      </c>
      <c r="S610">
        <v>44.288472096</v>
      </c>
      <c r="T610">
        <v>59.53307393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50.031337571999998</v>
      </c>
      <c r="AS610"/>
      <c r="AT610">
        <v>38.871206549</v>
      </c>
      <c r="AU610"/>
    </row>
    <row r="611" spans="1:47" x14ac:dyDescent="0.35">
      <c r="A611" s="84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50.394428093999998</v>
      </c>
      <c r="O611"/>
      <c r="P611"/>
      <c r="Q611">
        <v>29.974271905999998</v>
      </c>
      <c r="R611">
        <v>59.592356670000001</v>
      </c>
      <c r="S611">
        <v>44.555592115000003</v>
      </c>
      <c r="T611">
        <v>58.577997877999998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51.395828596999998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48.049911436999999</v>
      </c>
      <c r="O612"/>
      <c r="P612"/>
      <c r="Q612">
        <v>30.668694345999999</v>
      </c>
      <c r="R612">
        <v>58.190900425999999</v>
      </c>
      <c r="S612">
        <v>44.386652988999998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52.305489280000003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49.220590199999997</v>
      </c>
      <c r="O613"/>
      <c r="P613"/>
      <c r="Q613">
        <v>31.095780447999999</v>
      </c>
      <c r="R613">
        <v>58.312766189000001</v>
      </c>
      <c r="S613">
        <v>44.587080984000004</v>
      </c>
      <c r="T613">
        <v>60.275910860000003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51.395828596999998</v>
      </c>
      <c r="AS613"/>
      <c r="AT613">
        <v>38.412697836</v>
      </c>
      <c r="AU613"/>
    </row>
    <row r="614" spans="1:47" x14ac:dyDescent="0.35">
      <c r="A614" s="84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49.943270048000002</v>
      </c>
      <c r="O614"/>
      <c r="P614"/>
      <c r="Q614">
        <v>31.832585478999999</v>
      </c>
      <c r="R614">
        <v>59.957953949999997</v>
      </c>
      <c r="S614">
        <v>44.815694041999997</v>
      </c>
      <c r="T614">
        <v>58.790236999999998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50.486167913999999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50.038382384999998</v>
      </c>
      <c r="O615"/>
      <c r="P615"/>
      <c r="Q615">
        <v>31.718478505</v>
      </c>
      <c r="R615">
        <v>60.628215625000003</v>
      </c>
      <c r="S615">
        <v>45.080040916000002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51.850658938999999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47.473469823000002</v>
      </c>
      <c r="O616"/>
      <c r="P616"/>
      <c r="Q616">
        <v>31.571769538000002</v>
      </c>
      <c r="R616">
        <v>60.506349870999998</v>
      </c>
      <c r="S616">
        <v>45.102377984999997</v>
      </c>
      <c r="T616">
        <v>60.488149982000003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52.305489280000003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52.970914514</v>
      </c>
      <c r="O617"/>
      <c r="P617"/>
      <c r="Q617">
        <v>32.657415888999999</v>
      </c>
      <c r="R617">
        <v>61.359410185999998</v>
      </c>
      <c r="S617">
        <v>45.186149614000001</v>
      </c>
      <c r="T617">
        <v>60.169791298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51.850658938999999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49.747654550999997</v>
      </c>
      <c r="O618"/>
      <c r="P618"/>
      <c r="Q618">
        <v>33.025818403999999</v>
      </c>
      <c r="R618">
        <v>60.628215625000003</v>
      </c>
      <c r="S618">
        <v>45.245149767000001</v>
      </c>
      <c r="T618">
        <v>59.639193491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53.669980305000003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50.678866630999998</v>
      </c>
      <c r="O619"/>
      <c r="P619"/>
      <c r="Q619">
        <v>32.575910907999997</v>
      </c>
      <c r="R619">
        <v>60.750081387999998</v>
      </c>
      <c r="S619">
        <v>45.236823180999998</v>
      </c>
      <c r="T619">
        <v>59.745313052999997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51.395828596999998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52.191688952</v>
      </c>
      <c r="O620"/>
      <c r="P620"/>
      <c r="Q620">
        <v>33.915852799</v>
      </c>
      <c r="R620">
        <v>60.445416985000001</v>
      </c>
      <c r="S620">
        <v>45.443561838999997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54.579640988000001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50.978926970000003</v>
      </c>
      <c r="O621"/>
      <c r="P621"/>
      <c r="Q621">
        <v>33.553970683000003</v>
      </c>
      <c r="R621">
        <v>60.445416985000001</v>
      </c>
      <c r="S621">
        <v>45.195212062000003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52.305489280000003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51.327591693999999</v>
      </c>
      <c r="O622"/>
      <c r="P622"/>
      <c r="Q622">
        <v>32.947573622</v>
      </c>
      <c r="R622">
        <v>61.115678668000001</v>
      </c>
      <c r="S622">
        <v>45.190247796999998</v>
      </c>
      <c r="T622">
        <v>59.851432613999997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51.850658938999999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51.944087725000003</v>
      </c>
      <c r="O623"/>
      <c r="P623"/>
      <c r="Q623">
        <v>32.240110385000001</v>
      </c>
      <c r="R623">
        <v>61.664074589000002</v>
      </c>
      <c r="S623">
        <v>44.878935681000002</v>
      </c>
      <c r="T623">
        <v>60.700389104999999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52.760319621999997</v>
      </c>
      <c r="AS623"/>
      <c r="AT623">
        <v>36.390261912</v>
      </c>
      <c r="AU623"/>
    </row>
    <row r="624" spans="1:47" x14ac:dyDescent="0.35">
      <c r="A624" s="84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52.852567522000001</v>
      </c>
      <c r="O624"/>
      <c r="P624"/>
      <c r="Q624">
        <v>32.882369636999996</v>
      </c>
      <c r="R624">
        <v>61.298477308999999</v>
      </c>
      <c r="S624">
        <v>44.676123996000001</v>
      </c>
      <c r="T624">
        <v>59.745313052999997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53.215149963000002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51.792014264999999</v>
      </c>
      <c r="O625"/>
      <c r="P625"/>
      <c r="Q625">
        <v>33.221430359000003</v>
      </c>
      <c r="R625">
        <v>61.907806106000002</v>
      </c>
      <c r="S625">
        <v>45.397894325999999</v>
      </c>
      <c r="T625">
        <v>60.382030421000003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53.669980305000003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51.251173352999999</v>
      </c>
      <c r="O626"/>
      <c r="P626"/>
      <c r="Q626">
        <v>34.199490134000001</v>
      </c>
      <c r="R626">
        <v>61.725007466000001</v>
      </c>
      <c r="S626">
        <v>45.694041333000001</v>
      </c>
      <c r="T626">
        <v>60.700389104999999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54.124810646999997</v>
      </c>
      <c r="AS626"/>
      <c r="AT626">
        <v>37.285067843</v>
      </c>
      <c r="AU626"/>
    </row>
    <row r="627" spans="1:47" x14ac:dyDescent="0.35">
      <c r="A627" s="84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51.808012841999997</v>
      </c>
      <c r="O627"/>
      <c r="P627"/>
      <c r="Q627">
        <v>27.548683663999999</v>
      </c>
      <c r="R627">
        <v>62.76086643</v>
      </c>
      <c r="S627">
        <v>45.385657350999999</v>
      </c>
      <c r="T627">
        <v>59.53307393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53.215149963000002</v>
      </c>
      <c r="AS627"/>
      <c r="AT627">
        <v>37.214070387</v>
      </c>
      <c r="AU627"/>
    </row>
    <row r="628" spans="1:47" x14ac:dyDescent="0.35">
      <c r="A628" s="84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52.633128053999997</v>
      </c>
      <c r="O628"/>
      <c r="P628"/>
      <c r="Q628">
        <v>25.546921323999999</v>
      </c>
      <c r="R628">
        <v>63.187396587000002</v>
      </c>
      <c r="S628">
        <v>45.440649405000002</v>
      </c>
      <c r="T628">
        <v>58.790236999999998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52.305489280000003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53.311502658999999</v>
      </c>
      <c r="O629"/>
      <c r="P629"/>
      <c r="Q629">
        <v>33.981056784000003</v>
      </c>
      <c r="R629">
        <v>63.004597947000001</v>
      </c>
      <c r="S629">
        <v>45.525845986</v>
      </c>
      <c r="T629">
        <v>59.639193491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52.760319621999997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53.115433092000004</v>
      </c>
      <c r="O630"/>
      <c r="P630"/>
      <c r="Q630">
        <v>34.359239897000002</v>
      </c>
      <c r="R630">
        <v>61.907806106000002</v>
      </c>
      <c r="S630">
        <v>45.415856648000002</v>
      </c>
      <c r="T630">
        <v>59.957552174999996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52.760319621999997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54.030675572</v>
      </c>
      <c r="O631"/>
      <c r="P631"/>
      <c r="Q631">
        <v>35.047141938999999</v>
      </c>
      <c r="R631">
        <v>63.126463710000003</v>
      </c>
      <c r="S631">
        <v>45.816416926999999</v>
      </c>
      <c r="T631">
        <v>59.745313052999997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53.215149963000002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56.315487384000001</v>
      </c>
      <c r="O632"/>
      <c r="P632"/>
      <c r="Q632">
        <v>35.193850904999998</v>
      </c>
      <c r="R632">
        <v>63.492060991000002</v>
      </c>
      <c r="S632">
        <v>45.871658994000001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52.760319621999997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55.998017961000002</v>
      </c>
      <c r="O633"/>
      <c r="P633"/>
      <c r="Q633">
        <v>34.642877231999996</v>
      </c>
      <c r="R633">
        <v>63.492060991000002</v>
      </c>
      <c r="S633">
        <v>45.587018653999998</v>
      </c>
      <c r="T633">
        <v>59.851432613999997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51.850658938999999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55.150817752000002</v>
      </c>
      <c r="O634"/>
      <c r="P634"/>
      <c r="Q634">
        <v>34.864570780999998</v>
      </c>
      <c r="R634">
        <v>65.320047392999996</v>
      </c>
      <c r="S634">
        <v>46.303667146000002</v>
      </c>
      <c r="T634">
        <v>59.320834806999997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51.850658938999999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55.087161563999999</v>
      </c>
      <c r="O635"/>
      <c r="P635"/>
      <c r="Q635">
        <v>34.678739424</v>
      </c>
      <c r="R635">
        <v>65.198181629000004</v>
      </c>
      <c r="S635">
        <v>46.441076512999999</v>
      </c>
      <c r="T635">
        <v>59.426954369000001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53.215149963000002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56.198241748999997</v>
      </c>
      <c r="O636"/>
      <c r="P636"/>
      <c r="Q636">
        <v>34.104944355999997</v>
      </c>
      <c r="R636">
        <v>65.929376189999999</v>
      </c>
      <c r="S636">
        <v>46.476481737</v>
      </c>
      <c r="T636">
        <v>59.320834806999997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52.305489280000003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57.538982711999999</v>
      </c>
      <c r="O637"/>
      <c r="P637"/>
      <c r="Q637">
        <v>33.919112998999999</v>
      </c>
      <c r="R637">
        <v>65.868443313</v>
      </c>
      <c r="S637">
        <v>46.470285408999999</v>
      </c>
      <c r="T637">
        <v>59.639193491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52.305489280000003</v>
      </c>
      <c r="AS637"/>
      <c r="AT637">
        <v>38.900755769</v>
      </c>
      <c r="AU637"/>
    </row>
    <row r="638" spans="1:47" x14ac:dyDescent="0.35">
      <c r="A638" s="84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58.747957593999999</v>
      </c>
      <c r="O638"/>
      <c r="P638"/>
      <c r="Q638">
        <v>35.832849957999997</v>
      </c>
      <c r="R638">
        <v>66.477772110999993</v>
      </c>
      <c r="S638">
        <v>47.157455050999999</v>
      </c>
      <c r="T638">
        <v>57.941280509000002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51.850658938999999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60.024655930000002</v>
      </c>
      <c r="O639"/>
      <c r="P639"/>
      <c r="Q639">
        <v>35.545952423999999</v>
      </c>
      <c r="R639">
        <v>65.807510426999997</v>
      </c>
      <c r="S639">
        <v>47.246254591000003</v>
      </c>
      <c r="T639">
        <v>53.272019809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52.760319621999997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60.894424184000002</v>
      </c>
      <c r="O640"/>
      <c r="P640"/>
      <c r="Q640">
        <v>36.292538053000001</v>
      </c>
      <c r="R640">
        <v>66.965235153999998</v>
      </c>
      <c r="S640">
        <v>47.771920981000001</v>
      </c>
      <c r="T640">
        <v>58.577997877999998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53.215149963000002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61.181026781</v>
      </c>
      <c r="O641"/>
      <c r="P641"/>
      <c r="Q641">
        <v>36.282757455000002</v>
      </c>
      <c r="R641">
        <v>67.391765311</v>
      </c>
      <c r="S641">
        <v>48.398797162000001</v>
      </c>
      <c r="T641">
        <v>60.063671737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53.215149963000002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62.033675776999999</v>
      </c>
      <c r="O642"/>
      <c r="P642"/>
      <c r="Q642">
        <v>37.176052050000003</v>
      </c>
      <c r="R642">
        <v>68.062026994999997</v>
      </c>
      <c r="S642">
        <v>48.596591904</v>
      </c>
      <c r="T642">
        <v>61.230986911999999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52.760319621999997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63.703199175000002</v>
      </c>
      <c r="O643"/>
      <c r="P643"/>
      <c r="Q643">
        <v>37.143450057000003</v>
      </c>
      <c r="R643">
        <v>67.513631075000006</v>
      </c>
      <c r="S643">
        <v>48.814256114999999</v>
      </c>
      <c r="T643">
        <v>61.443226035000002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53.215149963000002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63.107020179000003</v>
      </c>
      <c r="O644"/>
      <c r="P644"/>
      <c r="Q644">
        <v>37.094547067999997</v>
      </c>
      <c r="R644">
        <v>68.427624276000003</v>
      </c>
      <c r="S644">
        <v>48.786990449999998</v>
      </c>
      <c r="T644">
        <v>60.806508665999999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52.305489280000003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64.19466285</v>
      </c>
      <c r="O645"/>
      <c r="P645"/>
      <c r="Q645">
        <v>36.295798251999997</v>
      </c>
      <c r="R645">
        <v>68.427624276000003</v>
      </c>
      <c r="S645">
        <v>49.284496240999999</v>
      </c>
      <c r="T645">
        <v>61.337106472999999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55.944132013000001</v>
      </c>
      <c r="AS645"/>
      <c r="AT645">
        <v>41.551955479</v>
      </c>
      <c r="AU645"/>
    </row>
    <row r="646" spans="1:47" x14ac:dyDescent="0.35">
      <c r="A646" s="84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65.186864653000001</v>
      </c>
      <c r="O646"/>
      <c r="P646"/>
      <c r="Q646">
        <v>37.303199820000003</v>
      </c>
      <c r="R646">
        <v>69.585348994</v>
      </c>
      <c r="S646">
        <v>49.568315030999997</v>
      </c>
      <c r="T646">
        <v>62.292182525999998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56.398962353999998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64.766264308999993</v>
      </c>
      <c r="O647"/>
      <c r="P647"/>
      <c r="Q647">
        <v>38.457310354999997</v>
      </c>
      <c r="R647">
        <v>70.194677791000004</v>
      </c>
      <c r="S647">
        <v>50.359058152999999</v>
      </c>
      <c r="T647">
        <v>63.035019454999997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55.034471330000002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66.550328268000001</v>
      </c>
      <c r="O648"/>
      <c r="P648"/>
      <c r="Q648">
        <v>38.255178000999997</v>
      </c>
      <c r="R648">
        <v>70.560275071000007</v>
      </c>
      <c r="S648">
        <v>50.885407575999999</v>
      </c>
      <c r="T648">
        <v>63.565617262000004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55.034471330000002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67.399373710999996</v>
      </c>
      <c r="O649"/>
      <c r="P649"/>
      <c r="Q649">
        <v>39.412548735000001</v>
      </c>
      <c r="R649">
        <v>71.961731315999998</v>
      </c>
      <c r="S649">
        <v>52.060666167999997</v>
      </c>
      <c r="T649">
        <v>64.096215068999996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56.398962353999998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69.008825111999997</v>
      </c>
      <c r="O650"/>
      <c r="P650"/>
      <c r="Q650">
        <v>38.248657602999998</v>
      </c>
      <c r="R650">
        <v>71.474268272000003</v>
      </c>
      <c r="S650">
        <v>51.994652346000002</v>
      </c>
      <c r="T650">
        <v>66.006367174000005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56.662298976999999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67.104356366999994</v>
      </c>
      <c r="O651"/>
      <c r="P651"/>
      <c r="Q651">
        <v>39.243018374000002</v>
      </c>
      <c r="R651">
        <v>72.205462832999999</v>
      </c>
      <c r="S651">
        <v>52.635115845000001</v>
      </c>
      <c r="T651">
        <v>65.475769366999998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57.007099985000004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68.090645701</v>
      </c>
      <c r="O652"/>
      <c r="P652"/>
      <c r="Q652">
        <v>39.112610404000002</v>
      </c>
      <c r="R652">
        <v>72.631992990000001</v>
      </c>
      <c r="S652">
        <v>53.037170451999998</v>
      </c>
      <c r="T652">
        <v>66.218606296000004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57.179500488999999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67.358807232999993</v>
      </c>
      <c r="O653"/>
      <c r="P653"/>
      <c r="Q653">
        <v>38.506213344000003</v>
      </c>
      <c r="R653">
        <v>71.108670992</v>
      </c>
      <c r="S653">
        <v>53.08528089</v>
      </c>
      <c r="T653">
        <v>65.581888927999998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57.294434158000001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70.062615730000005</v>
      </c>
      <c r="O654"/>
      <c r="P654"/>
      <c r="Q654">
        <v>38.173673020000003</v>
      </c>
      <c r="R654">
        <v>75.130241076000004</v>
      </c>
      <c r="S654">
        <v>53.656229517</v>
      </c>
      <c r="T654">
        <v>65.581888927999998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58.501237686000003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70.713533788000007</v>
      </c>
      <c r="O655"/>
      <c r="P655"/>
      <c r="Q655">
        <v>38.991983032</v>
      </c>
      <c r="R655">
        <v>73.728784830999999</v>
      </c>
      <c r="S655">
        <v>53.828588140999997</v>
      </c>
      <c r="T655">
        <v>66.855323665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57.811635670000001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69.929323214999997</v>
      </c>
      <c r="O656"/>
      <c r="P656"/>
      <c r="Q656">
        <v>40.664465247000003</v>
      </c>
      <c r="R656">
        <v>74.825576673</v>
      </c>
      <c r="S656">
        <v>53.583847419999998</v>
      </c>
      <c r="T656">
        <v>66.536964980999997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57.581768330999999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72.073413185999996</v>
      </c>
      <c r="O657"/>
      <c r="P657"/>
      <c r="Q657">
        <v>39.784211450000001</v>
      </c>
      <c r="R657">
        <v>74.825576673</v>
      </c>
      <c r="S657">
        <v>54.215534597000001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58.213903512000002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69.886447794999995</v>
      </c>
      <c r="O658"/>
      <c r="P658"/>
      <c r="Q658">
        <v>40.481894089000001</v>
      </c>
      <c r="R658">
        <v>73.667851954</v>
      </c>
      <c r="S658">
        <v>54.413723677</v>
      </c>
      <c r="T658">
        <v>66.218606296000004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59.593107543999999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71.357099927999997</v>
      </c>
      <c r="O659"/>
      <c r="P659"/>
      <c r="Q659">
        <v>40.700327438999999</v>
      </c>
      <c r="R659">
        <v>74.825576673</v>
      </c>
      <c r="S659">
        <v>54.663601708999998</v>
      </c>
      <c r="T659">
        <v>66.855323665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59.133372866999999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72.809589435999996</v>
      </c>
      <c r="O660"/>
      <c r="P660"/>
      <c r="Q660">
        <v>40.902459792000002</v>
      </c>
      <c r="R660">
        <v>75.191173953000003</v>
      </c>
      <c r="S660">
        <v>54.907694124999999</v>
      </c>
      <c r="T660">
        <v>66.112486735000005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58.788571859000001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72.186398307999994</v>
      </c>
      <c r="O661"/>
      <c r="P661"/>
      <c r="Q661">
        <v>41.91312156</v>
      </c>
      <c r="R661">
        <v>73.180388910999994</v>
      </c>
      <c r="S661">
        <v>54.632913584000001</v>
      </c>
      <c r="T661">
        <v>65.475769366999998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60.39764323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79.406868919999994</v>
      </c>
      <c r="O662"/>
      <c r="P662"/>
      <c r="Q662">
        <v>41.345846889999997</v>
      </c>
      <c r="R662">
        <v>76.348898671000001</v>
      </c>
      <c r="S662">
        <v>54.524456643000001</v>
      </c>
      <c r="T662">
        <v>60.806508665999999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60.225242725999998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75.560900923000005</v>
      </c>
      <c r="O663"/>
      <c r="P663"/>
      <c r="Q663">
        <v>41.235000116000002</v>
      </c>
      <c r="R663">
        <v>76.653563074000004</v>
      </c>
      <c r="S663">
        <v>54.160953839000001</v>
      </c>
      <c r="T663">
        <v>60.806508665999999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60.455110064000003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74.314045331000003</v>
      </c>
      <c r="O664"/>
      <c r="P664"/>
      <c r="Q664">
        <v>41.326285695000003</v>
      </c>
      <c r="R664">
        <v>75.069308199000005</v>
      </c>
      <c r="S664">
        <v>54.127919519999999</v>
      </c>
      <c r="T664">
        <v>62.822780332999997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59.995375387000003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74.416045948000004</v>
      </c>
      <c r="O665"/>
      <c r="P665"/>
      <c r="Q665">
        <v>41.189357326</v>
      </c>
      <c r="R665">
        <v>76.287965794000002</v>
      </c>
      <c r="S665">
        <v>54.150660092999999</v>
      </c>
      <c r="T665">
        <v>66.218606296000004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61.432046253999999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74.985464016999998</v>
      </c>
      <c r="O666"/>
      <c r="P666"/>
      <c r="Q666">
        <v>41.091551349</v>
      </c>
      <c r="R666">
        <v>77.323824758000001</v>
      </c>
      <c r="S666">
        <v>54.659642294999998</v>
      </c>
      <c r="T666">
        <v>66.961443226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61.202178914999998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75.222988848</v>
      </c>
      <c r="O667"/>
      <c r="P667"/>
      <c r="Q667">
        <v>42.284784275</v>
      </c>
      <c r="R667">
        <v>75.983301390999998</v>
      </c>
      <c r="S667">
        <v>54.379044454000002</v>
      </c>
      <c r="T667">
        <v>67.279801910000003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62.926183954999999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74.890187431000001</v>
      </c>
      <c r="O668"/>
      <c r="P668"/>
      <c r="Q668">
        <v>43.905103302000001</v>
      </c>
      <c r="R668">
        <v>78.115952195999995</v>
      </c>
      <c r="S668">
        <v>54.133212307000001</v>
      </c>
      <c r="T668">
        <v>66.961443226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60.742444237999997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84.473530577999995</v>
      </c>
      <c r="O669"/>
      <c r="P669"/>
      <c r="Q669">
        <v>42.389110651000003</v>
      </c>
      <c r="R669">
        <v>78.115952195999995</v>
      </c>
      <c r="S669">
        <v>53.485689974000003</v>
      </c>
      <c r="T669">
        <v>67.173682349000003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60.914844742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73.837333989000001</v>
      </c>
      <c r="O670"/>
      <c r="P670"/>
      <c r="Q670">
        <v>40.997005571000003</v>
      </c>
      <c r="R670">
        <v>74.459979391999994</v>
      </c>
      <c r="S670">
        <v>53.178745214999999</v>
      </c>
      <c r="T670">
        <v>66.006367174000005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60.570043734000002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75.451480642999996</v>
      </c>
      <c r="O671"/>
      <c r="P671"/>
      <c r="Q671">
        <v>41.502336454000002</v>
      </c>
      <c r="R671">
        <v>74.581845154999996</v>
      </c>
      <c r="S671">
        <v>52.599709058999998</v>
      </c>
      <c r="T671">
        <v>64.626812876000002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61.029778411000002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71.686742156999998</v>
      </c>
      <c r="O672"/>
      <c r="P672"/>
      <c r="Q672">
        <v>41.378448882999997</v>
      </c>
      <c r="R672">
        <v>71.657066912999994</v>
      </c>
      <c r="S672">
        <v>51.464729734000002</v>
      </c>
      <c r="T672">
        <v>64.520693313999999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61.144712079999998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70.361700314999993</v>
      </c>
      <c r="O673"/>
      <c r="P673"/>
      <c r="Q673">
        <v>41.199137923999999</v>
      </c>
      <c r="R673">
        <v>70.438409308000004</v>
      </c>
      <c r="S673">
        <v>49.931377753</v>
      </c>
      <c r="T673">
        <v>63.459497700999997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59.018439198000003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30.957075606</v>
      </c>
      <c r="C674">
        <v>47.655059178000002</v>
      </c>
      <c r="D674">
        <v>47.664216971000002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71.134766866000007</v>
      </c>
      <c r="O674"/>
      <c r="P674"/>
      <c r="Q674">
        <v>41.431219945999999</v>
      </c>
      <c r="R674">
        <v>69.646281870999999</v>
      </c>
      <c r="S674">
        <v>49.230780445000001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43.255258128000001</v>
      </c>
      <c r="AM674"/>
      <c r="AN674">
        <v>50.850136321000001</v>
      </c>
      <c r="AO674"/>
      <c r="AP674"/>
      <c r="AQ674"/>
      <c r="AR674">
        <v>62.351515608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31.539261983999999</v>
      </c>
      <c r="C675">
        <v>46.842940572000003</v>
      </c>
      <c r="D675">
        <v>47.564286281000001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71.457750240999999</v>
      </c>
      <c r="O675"/>
      <c r="P675"/>
      <c r="Q675">
        <v>41.532642760999998</v>
      </c>
      <c r="R675">
        <v>69.402550352999995</v>
      </c>
      <c r="S675">
        <v>48.629575795000001</v>
      </c>
      <c r="T675">
        <v>63.565617262000004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42.810090070999998</v>
      </c>
      <c r="AM675"/>
      <c r="AN675">
        <v>51.529634481999999</v>
      </c>
      <c r="AO675"/>
      <c r="AP675"/>
      <c r="AQ675"/>
      <c r="AR675">
        <v>61.087245246000002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30.764188637</v>
      </c>
      <c r="C676">
        <v>47.518357182999999</v>
      </c>
      <c r="D676">
        <v>46.686410240999997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78.036264779999996</v>
      </c>
      <c r="O676"/>
      <c r="P676"/>
      <c r="Q676">
        <v>41.025528686000001</v>
      </c>
      <c r="R676">
        <v>68.366691388999996</v>
      </c>
      <c r="S676">
        <v>48.248886464000002</v>
      </c>
      <c r="T676">
        <v>62.292182525999998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42.673295715999998</v>
      </c>
      <c r="AM676"/>
      <c r="AN676">
        <v>49.447278357999998</v>
      </c>
      <c r="AO676"/>
      <c r="AP676"/>
      <c r="AQ676"/>
      <c r="AR676">
        <v>62.064181435000002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30.397898222999999</v>
      </c>
      <c r="C677">
        <v>43.360890894999997</v>
      </c>
      <c r="D677">
        <v>49.648516849000004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68.638575044999996</v>
      </c>
      <c r="O677"/>
      <c r="P677"/>
      <c r="Q677">
        <v>41.177662908000002</v>
      </c>
      <c r="R677">
        <v>68.549490030000001</v>
      </c>
      <c r="S677">
        <v>48.260280448000003</v>
      </c>
      <c r="T677">
        <v>61.337106472999999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42.377279389999998</v>
      </c>
      <c r="AM677"/>
      <c r="AN677">
        <v>47.983988994000001</v>
      </c>
      <c r="AO677"/>
      <c r="AP677"/>
      <c r="AQ677"/>
      <c r="AR677">
        <v>59.593107543999999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29.988355723000002</v>
      </c>
      <c r="C678">
        <v>45.238461194000003</v>
      </c>
      <c r="D678">
        <v>47.244464186000002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72.092150472</v>
      </c>
      <c r="O678"/>
      <c r="P678"/>
      <c r="Q678">
        <v>39.098495200000002</v>
      </c>
      <c r="R678">
        <v>66.599637873999995</v>
      </c>
      <c r="S678">
        <v>48.037859539000003</v>
      </c>
      <c r="T678">
        <v>60.382030421000003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42.305063801000003</v>
      </c>
      <c r="AM678"/>
      <c r="AN678">
        <v>49.572191662000002</v>
      </c>
      <c r="AO678"/>
      <c r="AP678"/>
      <c r="AQ678"/>
      <c r="AR678">
        <v>59.420707040000003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29.918387203000002</v>
      </c>
      <c r="C679">
        <v>45.184686706999997</v>
      </c>
      <c r="D679">
        <v>48.912105853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72.003332474000004</v>
      </c>
      <c r="O679"/>
      <c r="P679"/>
      <c r="Q679">
        <v>38.540669717</v>
      </c>
      <c r="R679">
        <v>68.244825634999998</v>
      </c>
      <c r="S679">
        <v>48.318791314000002</v>
      </c>
      <c r="T679">
        <v>60.912628228000003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42.507201444000003</v>
      </c>
      <c r="AM679"/>
      <c r="AN679">
        <v>50.253284624999999</v>
      </c>
      <c r="AO679"/>
      <c r="AP679"/>
      <c r="AQ679"/>
      <c r="AR679">
        <v>58.271370347000001</v>
      </c>
      <c r="AS679"/>
      <c r="AT679">
        <v>39.959569791</v>
      </c>
      <c r="AU679"/>
    </row>
    <row r="680" spans="1:47" x14ac:dyDescent="0.35">
      <c r="A680" s="84">
        <v>27576</v>
      </c>
      <c r="B680">
        <v>29.862392955000001</v>
      </c>
      <c r="C680">
        <v>45.692961089000001</v>
      </c>
      <c r="D680">
        <v>48.390194037000001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56.703281066999999</v>
      </c>
      <c r="N680">
        <v>71.516799839000001</v>
      </c>
      <c r="O680"/>
      <c r="P680"/>
      <c r="Q680">
        <v>41.887622612999998</v>
      </c>
      <c r="R680">
        <v>67.452698187999999</v>
      </c>
      <c r="S680">
        <v>48.337631979000001</v>
      </c>
      <c r="T680">
        <v>60.063671737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42.555509120000004</v>
      </c>
      <c r="AM680"/>
      <c r="AN680">
        <v>51.089075135000002</v>
      </c>
      <c r="AO680"/>
      <c r="AP680"/>
      <c r="AQ680"/>
      <c r="AR680">
        <v>59.593107543999999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30.289648961000001</v>
      </c>
      <c r="C681">
        <v>45.056615473999997</v>
      </c>
      <c r="D681">
        <v>48.624407531000003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57.474819076000003</v>
      </c>
      <c r="N681">
        <v>76.725107881</v>
      </c>
      <c r="O681"/>
      <c r="P681"/>
      <c r="Q681">
        <v>39.352052237000002</v>
      </c>
      <c r="R681">
        <v>67.452698187999999</v>
      </c>
      <c r="S681">
        <v>48.819016490000003</v>
      </c>
      <c r="T681">
        <v>59.320834806999997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42.984677476000002</v>
      </c>
      <c r="AM681"/>
      <c r="AN681">
        <v>45.984480511000001</v>
      </c>
      <c r="AO681"/>
      <c r="AP681"/>
      <c r="AQ681"/>
      <c r="AR681">
        <v>59.363240206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29.870487450999999</v>
      </c>
      <c r="C682">
        <v>45.998835229999997</v>
      </c>
      <c r="D682">
        <v>49.947698328000001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57.379567469999998</v>
      </c>
      <c r="N682">
        <v>72.652970276000005</v>
      </c>
      <c r="O682"/>
      <c r="P682"/>
      <c r="Q682">
        <v>37.830710011999997</v>
      </c>
      <c r="R682">
        <v>67.940161231999994</v>
      </c>
      <c r="S682">
        <v>49.126641921999997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43.147640862000003</v>
      </c>
      <c r="AM682"/>
      <c r="AN682">
        <v>48.797927366000003</v>
      </c>
      <c r="AO682"/>
      <c r="AP682"/>
      <c r="AQ682"/>
      <c r="AR682">
        <v>58.673638189999998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29.718183365000002</v>
      </c>
      <c r="C683">
        <v>45.870237572999997</v>
      </c>
      <c r="D683">
        <v>49.400523528999997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58.341608690999998</v>
      </c>
      <c r="N683">
        <v>72.799313111000004</v>
      </c>
      <c r="O683"/>
      <c r="P683"/>
      <c r="Q683">
        <v>38.337824087000001</v>
      </c>
      <c r="R683">
        <v>70.011879151000002</v>
      </c>
      <c r="S683">
        <v>49.575474497000002</v>
      </c>
      <c r="T683">
        <v>61.124867350999999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43.497853907</v>
      </c>
      <c r="AM683"/>
      <c r="AN683">
        <v>50.953428989999999</v>
      </c>
      <c r="AO683"/>
      <c r="AP683"/>
      <c r="AQ683"/>
      <c r="AR683">
        <v>58.558704519999999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30.720485607000001</v>
      </c>
      <c r="C684">
        <v>47.229978189999997</v>
      </c>
      <c r="D684">
        <v>50.990291391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58.817866721000001</v>
      </c>
      <c r="N684">
        <v>72.118356086000006</v>
      </c>
      <c r="O684"/>
      <c r="P684"/>
      <c r="Q684">
        <v>39.605609274999999</v>
      </c>
      <c r="R684">
        <v>68.793221556000006</v>
      </c>
      <c r="S684">
        <v>49.701879210000001</v>
      </c>
      <c r="T684">
        <v>61.230986911999999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43.673640233999997</v>
      </c>
      <c r="AM684"/>
      <c r="AN684">
        <v>50.168397560999999</v>
      </c>
      <c r="AO684"/>
      <c r="AP684"/>
      <c r="AQ684"/>
      <c r="AR684">
        <v>59.363240206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31.524741145</v>
      </c>
      <c r="C685">
        <v>46.954762041999999</v>
      </c>
      <c r="D685">
        <v>49.934865662999997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59.198873145</v>
      </c>
      <c r="N685">
        <v>73.064284447000006</v>
      </c>
      <c r="O685"/>
      <c r="P685"/>
      <c r="Q685">
        <v>38.591381124000002</v>
      </c>
      <c r="R685">
        <v>72.327328596000001</v>
      </c>
      <c r="S685">
        <v>50.354458768999997</v>
      </c>
      <c r="T685">
        <v>60.912628228000003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44.139869365999999</v>
      </c>
      <c r="AM685"/>
      <c r="AN685">
        <v>48.733845209999998</v>
      </c>
      <c r="AO685"/>
      <c r="AP685"/>
      <c r="AQ685"/>
      <c r="AR685">
        <v>58.616171354999999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31.079677434000001</v>
      </c>
      <c r="C686">
        <v>47.660484222000001</v>
      </c>
      <c r="D686">
        <v>51.717871139000003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59.875159547999999</v>
      </c>
      <c r="N686">
        <v>71.577553637999998</v>
      </c>
      <c r="O686"/>
      <c r="P686"/>
      <c r="Q686">
        <v>39.656320682</v>
      </c>
      <c r="R686">
        <v>72.510127236000002</v>
      </c>
      <c r="S686">
        <v>51.029210018000001</v>
      </c>
      <c r="T686">
        <v>61.337106472999999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44.664795069</v>
      </c>
      <c r="AM686"/>
      <c r="AN686">
        <v>49.024579785999997</v>
      </c>
      <c r="AO686"/>
      <c r="AP686"/>
      <c r="AQ686"/>
      <c r="AR686">
        <v>57.007099985000004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31.310558772</v>
      </c>
      <c r="C687">
        <v>48.723263922000001</v>
      </c>
      <c r="D687">
        <v>54.927070037999997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60.256165971999998</v>
      </c>
      <c r="N687">
        <v>70.983817673000004</v>
      </c>
      <c r="O687"/>
      <c r="P687"/>
      <c r="Q687">
        <v>39.402763645</v>
      </c>
      <c r="R687">
        <v>72.631992990000001</v>
      </c>
      <c r="S687">
        <v>51.614374689000002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45.119632092000003</v>
      </c>
      <c r="AM687"/>
      <c r="AN687">
        <v>50.140716918999999</v>
      </c>
      <c r="AO687"/>
      <c r="AP687"/>
      <c r="AQ687"/>
      <c r="AR687">
        <v>57.754168835000002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31.258651488000002</v>
      </c>
      <c r="C688">
        <v>48.251469063000002</v>
      </c>
      <c r="D688">
        <v>52.823967719000002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60.551445950000002</v>
      </c>
      <c r="N688">
        <v>73.791519578999996</v>
      </c>
      <c r="O688"/>
      <c r="P688"/>
      <c r="Q688">
        <v>39.554897867000001</v>
      </c>
      <c r="R688">
        <v>73.424120436999999</v>
      </c>
      <c r="S688">
        <v>51.870174773999999</v>
      </c>
      <c r="T688">
        <v>62.186062964000001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45.381442661999998</v>
      </c>
      <c r="AM688"/>
      <c r="AN688">
        <v>50.459776605000002</v>
      </c>
      <c r="AO688"/>
      <c r="AP688"/>
      <c r="AQ688"/>
      <c r="AR688">
        <v>57.351900993000001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30.917537403000001</v>
      </c>
      <c r="C689">
        <v>49.889463962999997</v>
      </c>
      <c r="D689">
        <v>53.873991736999997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61.313458799000003</v>
      </c>
      <c r="N689">
        <v>75.289326697999996</v>
      </c>
      <c r="O689"/>
      <c r="P689"/>
      <c r="Q689">
        <v>39.453475052000002</v>
      </c>
      <c r="R689">
        <v>74.338113637999996</v>
      </c>
      <c r="S689">
        <v>52.358947790999999</v>
      </c>
      <c r="T689">
        <v>62.716660771000001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45.827381819000003</v>
      </c>
      <c r="AM689"/>
      <c r="AN689">
        <v>50.36466549</v>
      </c>
      <c r="AO689"/>
      <c r="AP689"/>
      <c r="AQ689"/>
      <c r="AR689">
        <v>58.673638189999998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32.227337245000001</v>
      </c>
      <c r="C690">
        <v>48.968712758000002</v>
      </c>
      <c r="D690">
        <v>54.917405225000003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62.466003231000002</v>
      </c>
      <c r="N690">
        <v>76.313079950000002</v>
      </c>
      <c r="O690"/>
      <c r="P690"/>
      <c r="Q690">
        <v>40.619837425</v>
      </c>
      <c r="R690">
        <v>74.338113637999996</v>
      </c>
      <c r="S690">
        <v>52.798831540000002</v>
      </c>
      <c r="T690">
        <v>63.671736823000003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46.229923816000003</v>
      </c>
      <c r="AM690"/>
      <c r="AN690">
        <v>51.939785608000001</v>
      </c>
      <c r="AO690"/>
      <c r="AP690"/>
      <c r="AQ690"/>
      <c r="AR690">
        <v>58.788571859000001</v>
      </c>
      <c r="AS690"/>
      <c r="AT690">
        <v>43.56616125</v>
      </c>
      <c r="AU690"/>
    </row>
    <row r="691" spans="1:47" x14ac:dyDescent="0.35">
      <c r="A691" s="84">
        <v>27912</v>
      </c>
      <c r="B691">
        <v>32.104949998000002</v>
      </c>
      <c r="C691">
        <v>50.177591376000002</v>
      </c>
      <c r="D691">
        <v>54.231914903000003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62.466003231000002</v>
      </c>
      <c r="N691">
        <v>76.754191591999998</v>
      </c>
      <c r="O691"/>
      <c r="P691"/>
      <c r="Q691">
        <v>40.112723350000003</v>
      </c>
      <c r="R691">
        <v>74.520912277999997</v>
      </c>
      <c r="S691">
        <v>53.010876048999997</v>
      </c>
      <c r="T691">
        <v>62.398302086999998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46.424246420999999</v>
      </c>
      <c r="AM691"/>
      <c r="AN691">
        <v>50.928403322999998</v>
      </c>
      <c r="AO691"/>
      <c r="AP691"/>
      <c r="AQ691"/>
      <c r="AR691">
        <v>59.593107543999999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32.214934767000003</v>
      </c>
      <c r="C692">
        <v>49.940407121</v>
      </c>
      <c r="D692">
        <v>54.780720592000002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62.180248413000001</v>
      </c>
      <c r="N692">
        <v>77.348312507000003</v>
      </c>
      <c r="O692"/>
      <c r="P692"/>
      <c r="Q692">
        <v>38.946360976999998</v>
      </c>
      <c r="R692">
        <v>75.617704110000005</v>
      </c>
      <c r="S692">
        <v>53.015058951999997</v>
      </c>
      <c r="T692">
        <v>62.610541210000001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46.436089422999999</v>
      </c>
      <c r="AM692"/>
      <c r="AN692">
        <v>50.711995395000002</v>
      </c>
      <c r="AO692"/>
      <c r="AP692"/>
      <c r="AQ692"/>
      <c r="AR692">
        <v>59.765508048000001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32.356850778999998</v>
      </c>
      <c r="C693">
        <v>49.621280106</v>
      </c>
      <c r="D693">
        <v>54.854871223000004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62.180248413000001</v>
      </c>
      <c r="N693">
        <v>78.169792016000002</v>
      </c>
      <c r="O693"/>
      <c r="P693"/>
      <c r="Q693">
        <v>40.214146165000002</v>
      </c>
      <c r="R693">
        <v>75.617704110000005</v>
      </c>
      <c r="S693">
        <v>53.253879732999998</v>
      </c>
      <c r="T693">
        <v>62.504421647999997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46.622606953999998</v>
      </c>
      <c r="AM693"/>
      <c r="AN693">
        <v>46.740638785000002</v>
      </c>
      <c r="AO693"/>
      <c r="AP693"/>
      <c r="AQ693"/>
      <c r="AR693">
        <v>58.616171354999999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33.116473767000002</v>
      </c>
      <c r="C694">
        <v>50.728071655000001</v>
      </c>
      <c r="D694">
        <v>55.058712958000001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63.428044452000002</v>
      </c>
      <c r="N694">
        <v>77.020938305000001</v>
      </c>
      <c r="O694"/>
      <c r="P694"/>
      <c r="Q694">
        <v>41.025528686000001</v>
      </c>
      <c r="R694">
        <v>78.298750835999996</v>
      </c>
      <c r="S694">
        <v>53.736879362000003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47.023242516000003</v>
      </c>
      <c r="AM694"/>
      <c r="AN694">
        <v>52.246040198000003</v>
      </c>
      <c r="AO694"/>
      <c r="AP694"/>
      <c r="AQ694"/>
      <c r="AR694">
        <v>57.466834661999997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33.300073380999997</v>
      </c>
      <c r="C695">
        <v>51.078888482000004</v>
      </c>
      <c r="D695">
        <v>55.527981492000002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63.618547663999998</v>
      </c>
      <c r="N695">
        <v>77.579008329999994</v>
      </c>
      <c r="O695"/>
      <c r="P695"/>
      <c r="Q695">
        <v>41.076240093000003</v>
      </c>
      <c r="R695">
        <v>75.800502760000001</v>
      </c>
      <c r="S695">
        <v>53.778177479</v>
      </c>
      <c r="T695">
        <v>64.945171560000006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47.064256868000001</v>
      </c>
      <c r="AM695"/>
      <c r="AN695">
        <v>52.570912362000001</v>
      </c>
      <c r="AO695"/>
      <c r="AP695"/>
      <c r="AQ695"/>
      <c r="AR695">
        <v>58.616171354999999</v>
      </c>
      <c r="AS695"/>
      <c r="AT695">
        <v>44.293587703</v>
      </c>
      <c r="AU695"/>
    </row>
    <row r="696" spans="1:47" x14ac:dyDescent="0.35">
      <c r="A696" s="84">
        <v>28065</v>
      </c>
      <c r="B696">
        <v>32.925219575</v>
      </c>
      <c r="C696">
        <v>50.856121078999998</v>
      </c>
      <c r="D696">
        <v>54.620113064999998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64.009079248999996</v>
      </c>
      <c r="N696">
        <v>78.353614262999997</v>
      </c>
      <c r="O696"/>
      <c r="P696"/>
      <c r="Q696">
        <v>40.062011943000002</v>
      </c>
      <c r="R696">
        <v>77.750354915000003</v>
      </c>
      <c r="S696">
        <v>54.479055641999999</v>
      </c>
      <c r="T696">
        <v>65.475769366999998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47.594096037</v>
      </c>
      <c r="AM696"/>
      <c r="AN696">
        <v>54.903687609999999</v>
      </c>
      <c r="AO696"/>
      <c r="AP696"/>
      <c r="AQ696"/>
      <c r="AR696">
        <v>57.984036174000003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33.325245305000003</v>
      </c>
      <c r="C697">
        <v>49.170770099999999</v>
      </c>
      <c r="D697">
        <v>55.245018524999999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64.009079248999996</v>
      </c>
      <c r="N697">
        <v>76.142100369000005</v>
      </c>
      <c r="O697"/>
      <c r="P697"/>
      <c r="Q697">
        <v>41.583354168</v>
      </c>
      <c r="R697">
        <v>77.506623398000002</v>
      </c>
      <c r="S697">
        <v>54.838775546000001</v>
      </c>
      <c r="T697">
        <v>65.900247612000001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47.816102221999998</v>
      </c>
      <c r="AM697"/>
      <c r="AN697">
        <v>55.037105822000001</v>
      </c>
      <c r="AO697"/>
      <c r="AP697"/>
      <c r="AQ697"/>
      <c r="AR697">
        <v>58.558704519999999</v>
      </c>
      <c r="AS697"/>
      <c r="AT697">
        <v>45.449973649</v>
      </c>
      <c r="AU697"/>
    </row>
    <row r="698" spans="1:47" x14ac:dyDescent="0.35">
      <c r="A698" s="84">
        <v>28126</v>
      </c>
      <c r="B698">
        <v>33.098004131000003</v>
      </c>
      <c r="C698">
        <v>50.165346597999999</v>
      </c>
      <c r="D698">
        <v>54.320818995000003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64.971120470000002</v>
      </c>
      <c r="N698">
        <v>79.200094415999999</v>
      </c>
      <c r="O698"/>
      <c r="P698"/>
      <c r="Q698">
        <v>41.583354168</v>
      </c>
      <c r="R698">
        <v>78.298750835999996</v>
      </c>
      <c r="S698">
        <v>55.058876654000002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48.050069010999998</v>
      </c>
      <c r="AM698"/>
      <c r="AN698">
        <v>55.712138379999999</v>
      </c>
      <c r="AO698"/>
      <c r="AP698"/>
      <c r="AQ698"/>
      <c r="AR698">
        <v>56.662298976999999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33.109191459999998</v>
      </c>
      <c r="C699">
        <v>50.002452112999997</v>
      </c>
      <c r="D699">
        <v>54.574859826000001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64.390085673000002</v>
      </c>
      <c r="N699">
        <v>80.633305261000004</v>
      </c>
      <c r="O699"/>
      <c r="P699"/>
      <c r="Q699">
        <v>42.141179651000002</v>
      </c>
      <c r="R699">
        <v>77.445690511999999</v>
      </c>
      <c r="S699">
        <v>55.063925447999999</v>
      </c>
      <c r="T699">
        <v>66.961443226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48.087092476000002</v>
      </c>
      <c r="AM699"/>
      <c r="AN699">
        <v>55.800038463999996</v>
      </c>
      <c r="AO699"/>
      <c r="AP699"/>
      <c r="AQ699"/>
      <c r="AR699">
        <v>56.949633149999997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33.677219776999998</v>
      </c>
      <c r="C700">
        <v>50.156339428000003</v>
      </c>
      <c r="D700">
        <v>55.920259555000001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64.104330855000001</v>
      </c>
      <c r="N700">
        <v>80.558140929999993</v>
      </c>
      <c r="O700"/>
      <c r="P700"/>
      <c r="Q700">
        <v>37.070038898999996</v>
      </c>
      <c r="R700">
        <v>77.933153555999994</v>
      </c>
      <c r="S700">
        <v>55.391700847999999</v>
      </c>
      <c r="T700">
        <v>66.961443226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48.28662353</v>
      </c>
      <c r="AM700"/>
      <c r="AN700">
        <v>55.561639958000001</v>
      </c>
      <c r="AO700"/>
      <c r="AP700"/>
      <c r="AQ700"/>
      <c r="AR700">
        <v>56.317497969000001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33.727255088</v>
      </c>
      <c r="C701">
        <v>49.542448737999997</v>
      </c>
      <c r="D701">
        <v>55.321136348000003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64.104330855000001</v>
      </c>
      <c r="N701">
        <v>80.822340362000006</v>
      </c>
      <c r="O701"/>
      <c r="P701"/>
      <c r="Q701">
        <v>37.678575789</v>
      </c>
      <c r="R701">
        <v>75.922368513999999</v>
      </c>
      <c r="S701">
        <v>55.585163743000003</v>
      </c>
      <c r="T701">
        <v>66.324725857999994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48.436823033000003</v>
      </c>
      <c r="AM701"/>
      <c r="AN701">
        <v>56.745973843999998</v>
      </c>
      <c r="AO701"/>
      <c r="AP701"/>
      <c r="AQ701"/>
      <c r="AR701">
        <v>55.915230125999997</v>
      </c>
      <c r="AS701"/>
      <c r="AT701">
        <v>46.891836796</v>
      </c>
      <c r="AU701"/>
    </row>
    <row r="702" spans="1:47" x14ac:dyDescent="0.35">
      <c r="A702" s="84">
        <v>28246</v>
      </c>
      <c r="B702">
        <v>33.518530235999997</v>
      </c>
      <c r="C702">
        <v>49.557405781</v>
      </c>
      <c r="D702">
        <v>57.24808479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63.618547663999998</v>
      </c>
      <c r="N702">
        <v>79.573266540999995</v>
      </c>
      <c r="O702"/>
      <c r="P702"/>
      <c r="Q702">
        <v>39.808454904999998</v>
      </c>
      <c r="R702">
        <v>75.252106839000007</v>
      </c>
      <c r="S702">
        <v>55.447776883000003</v>
      </c>
      <c r="T702">
        <v>68.128758400999999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48.306311385999997</v>
      </c>
      <c r="AM702"/>
      <c r="AN702">
        <v>57.001940939000001</v>
      </c>
      <c r="AO702"/>
      <c r="AP702"/>
      <c r="AQ702"/>
      <c r="AR702">
        <v>55.685362787000003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33.248631766999999</v>
      </c>
      <c r="C703">
        <v>49.365410572999998</v>
      </c>
      <c r="D703">
        <v>55.832821922000001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63.332792845999997</v>
      </c>
      <c r="N703">
        <v>78.534650642000003</v>
      </c>
      <c r="O703"/>
      <c r="P703"/>
      <c r="Q703">
        <v>41.329797130999999</v>
      </c>
      <c r="R703">
        <v>78.055019318999996</v>
      </c>
      <c r="S703">
        <v>55.768048876000002</v>
      </c>
      <c r="T703">
        <v>65.369649804999995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48.578629581000001</v>
      </c>
      <c r="AM703"/>
      <c r="AN703">
        <v>58.233251760999998</v>
      </c>
      <c r="AO703"/>
      <c r="AP703"/>
      <c r="AQ703"/>
      <c r="AR703">
        <v>55.225628110000002</v>
      </c>
      <c r="AS703"/>
      <c r="AT703">
        <v>47.615495228</v>
      </c>
      <c r="AU703"/>
    </row>
    <row r="704" spans="1:47" x14ac:dyDescent="0.35">
      <c r="A704" s="84">
        <v>28307</v>
      </c>
      <c r="B704">
        <v>33.880866402000002</v>
      </c>
      <c r="C704">
        <v>50.150003990999998</v>
      </c>
      <c r="D704">
        <v>55.989986053999999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62.761283210000002</v>
      </c>
      <c r="N704">
        <v>79.652692380000005</v>
      </c>
      <c r="O704"/>
      <c r="P704"/>
      <c r="Q704">
        <v>38.642092531999999</v>
      </c>
      <c r="R704">
        <v>75.861435637</v>
      </c>
      <c r="S704">
        <v>55.304976299000003</v>
      </c>
      <c r="T704">
        <v>65.688008490000001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48.257992680999998</v>
      </c>
      <c r="AM704"/>
      <c r="AN704">
        <v>57.585637022999997</v>
      </c>
      <c r="AO704"/>
      <c r="AP704"/>
      <c r="AQ704"/>
      <c r="AR704">
        <v>55.455495448999997</v>
      </c>
      <c r="AS704"/>
      <c r="AT704">
        <v>47.677270948</v>
      </c>
      <c r="AU704"/>
    </row>
    <row r="705" spans="1:47" x14ac:dyDescent="0.35">
      <c r="A705" s="84">
        <v>28338</v>
      </c>
      <c r="B705">
        <v>33.354631292999997</v>
      </c>
      <c r="C705">
        <v>50.715229270999998</v>
      </c>
      <c r="D705">
        <v>55.54136888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63.618547663999998</v>
      </c>
      <c r="N705">
        <v>80.345814399999995</v>
      </c>
      <c r="O705"/>
      <c r="P705"/>
      <c r="Q705">
        <v>40.670548832999998</v>
      </c>
      <c r="R705">
        <v>75.861435637</v>
      </c>
      <c r="S705">
        <v>55.813739226000003</v>
      </c>
      <c r="T705">
        <v>66.324725857999994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48.659518386000002</v>
      </c>
      <c r="AM705"/>
      <c r="AN705">
        <v>58.15232795</v>
      </c>
      <c r="AO705"/>
      <c r="AP705"/>
      <c r="AQ705"/>
      <c r="AR705">
        <v>54.536026094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33.021889702000003</v>
      </c>
      <c r="C706">
        <v>48.971719239000002</v>
      </c>
      <c r="D706">
        <v>55.383601366999997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63.723324431000002</v>
      </c>
      <c r="N706">
        <v>80.060549025</v>
      </c>
      <c r="O706"/>
      <c r="P706"/>
      <c r="Q706">
        <v>41.989045427999997</v>
      </c>
      <c r="R706">
        <v>76.287965794000002</v>
      </c>
      <c r="S706">
        <v>55.937811785999997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48.761304183999997</v>
      </c>
      <c r="AM706"/>
      <c r="AN706">
        <v>61.357306973999997</v>
      </c>
      <c r="AO706"/>
      <c r="AP706"/>
      <c r="AQ706"/>
      <c r="AR706">
        <v>54.880827101999998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34.503475768999998</v>
      </c>
      <c r="C707">
        <v>49.423382044999997</v>
      </c>
      <c r="D707">
        <v>55.676278080000003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63.618547663999998</v>
      </c>
      <c r="N707">
        <v>80.315383366000006</v>
      </c>
      <c r="O707"/>
      <c r="P707"/>
      <c r="Q707">
        <v>41.786199797999998</v>
      </c>
      <c r="R707">
        <v>75.373972593000005</v>
      </c>
      <c r="S707">
        <v>55.896666291999999</v>
      </c>
      <c r="T707">
        <v>66.324725857999994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48.749818759</v>
      </c>
      <c r="AM707"/>
      <c r="AN707">
        <v>59.969965727999998</v>
      </c>
      <c r="AO707"/>
      <c r="AP707"/>
      <c r="AQ707"/>
      <c r="AR707">
        <v>54.018824582000001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33.656449465000001</v>
      </c>
      <c r="C708">
        <v>50.160892490999998</v>
      </c>
      <c r="D708">
        <v>56.341271640000002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63.142289634000001</v>
      </c>
      <c r="N708">
        <v>78.212725876999997</v>
      </c>
      <c r="O708"/>
      <c r="P708"/>
      <c r="Q708">
        <v>41.380508538000001</v>
      </c>
      <c r="R708">
        <v>76.714495951000004</v>
      </c>
      <c r="S708">
        <v>56.059335093000001</v>
      </c>
      <c r="T708">
        <v>65.794128051000001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48.791977504000002</v>
      </c>
      <c r="AM708"/>
      <c r="AN708">
        <v>60.330528286000003</v>
      </c>
      <c r="AO708"/>
      <c r="AP708"/>
      <c r="AQ708"/>
      <c r="AR708">
        <v>53.099355228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32.731428153000003</v>
      </c>
      <c r="C709">
        <v>49.457842384999999</v>
      </c>
      <c r="D709">
        <v>56.736790544000002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64.009079248999996</v>
      </c>
      <c r="N709">
        <v>81.015524694000007</v>
      </c>
      <c r="O709"/>
      <c r="P709"/>
      <c r="Q709">
        <v>40.467703202999999</v>
      </c>
      <c r="R709">
        <v>74.642778031999995</v>
      </c>
      <c r="S709">
        <v>56.334520689999998</v>
      </c>
      <c r="T709">
        <v>67.067562787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49.084603027</v>
      </c>
      <c r="AM709"/>
      <c r="AN709">
        <v>60.559690826999997</v>
      </c>
      <c r="AO709"/>
      <c r="AP709"/>
      <c r="AQ709"/>
      <c r="AR709">
        <v>53.156822062000003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33.944216601000001</v>
      </c>
      <c r="C710">
        <v>49.209356552000003</v>
      </c>
      <c r="D710">
        <v>57.204207861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64.294834066999996</v>
      </c>
      <c r="N710">
        <v>81.843318772000003</v>
      </c>
      <c r="O710"/>
      <c r="P710"/>
      <c r="Q710">
        <v>41.380508538000001</v>
      </c>
      <c r="R710">
        <v>76.409831557000004</v>
      </c>
      <c r="S710">
        <v>56.142927112999999</v>
      </c>
      <c r="T710">
        <v>66.961443226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48.985769355000002</v>
      </c>
      <c r="AM710"/>
      <c r="AN710">
        <v>61.976396254000001</v>
      </c>
      <c r="AO710"/>
      <c r="AP710"/>
      <c r="AQ710"/>
      <c r="AR710">
        <v>54.823360266999998</v>
      </c>
      <c r="AS710"/>
      <c r="AT710">
        <v>47.466460065</v>
      </c>
      <c r="AU710"/>
    </row>
    <row r="711" spans="1:47" x14ac:dyDescent="0.35">
      <c r="A711" s="84">
        <v>28522</v>
      </c>
      <c r="B711">
        <v>33.701361763999998</v>
      </c>
      <c r="C711">
        <v>49.194843263999999</v>
      </c>
      <c r="D711">
        <v>57.185126111000002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63.723324431000002</v>
      </c>
      <c r="N711">
        <v>81.553147300999996</v>
      </c>
      <c r="O711"/>
      <c r="P711"/>
      <c r="Q711">
        <v>42.293313873999999</v>
      </c>
      <c r="R711">
        <v>76.227032917000002</v>
      </c>
      <c r="S711">
        <v>56.015688009000002</v>
      </c>
      <c r="T711">
        <v>66.961443226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48.887606644999998</v>
      </c>
      <c r="AM711"/>
      <c r="AN711">
        <v>60.540630098999998</v>
      </c>
      <c r="AO711"/>
      <c r="AP711"/>
      <c r="AQ711"/>
      <c r="AR711">
        <v>53.961357747000001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33.418102019000003</v>
      </c>
      <c r="C712">
        <v>50.378123969999997</v>
      </c>
      <c r="D712">
        <v>57.980184123999997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63.237541239999999</v>
      </c>
      <c r="N712">
        <v>82.039301003000006</v>
      </c>
      <c r="O712"/>
      <c r="P712"/>
      <c r="Q712">
        <v>41.887622612999998</v>
      </c>
      <c r="R712">
        <v>77.384757635</v>
      </c>
      <c r="S712">
        <v>56.536971223000002</v>
      </c>
      <c r="T712">
        <v>66.218606296000004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49.292099268000001</v>
      </c>
      <c r="AM712"/>
      <c r="AN712">
        <v>60.796046590000003</v>
      </c>
      <c r="AO712"/>
      <c r="AP712"/>
      <c r="AQ712"/>
      <c r="AR712">
        <v>54.018824582000001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34.842221922</v>
      </c>
      <c r="C713">
        <v>49.729293038000002</v>
      </c>
      <c r="D713">
        <v>60.244041568999997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65.161623681999998</v>
      </c>
      <c r="N713">
        <v>79.579128995999994</v>
      </c>
      <c r="O713"/>
      <c r="P713"/>
      <c r="Q713">
        <v>41.887622612999998</v>
      </c>
      <c r="R713">
        <v>80.004871473999998</v>
      </c>
      <c r="S713">
        <v>57.659824385999997</v>
      </c>
      <c r="T713">
        <v>70.251149628999997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50.13487147</v>
      </c>
      <c r="AM713"/>
      <c r="AN713">
        <v>61.427786292999997</v>
      </c>
      <c r="AO713"/>
      <c r="AP713"/>
      <c r="AQ713"/>
      <c r="AR713">
        <v>54.018824582000001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33.800479277999997</v>
      </c>
      <c r="C714">
        <v>50.937960486999998</v>
      </c>
      <c r="D714">
        <v>58.052691531999997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64.199582461000006</v>
      </c>
      <c r="N714">
        <v>80.644578056</v>
      </c>
      <c r="O714"/>
      <c r="P714"/>
      <c r="Q714">
        <v>42.090468244</v>
      </c>
      <c r="R714">
        <v>78.603415239</v>
      </c>
      <c r="S714">
        <v>57.629312292000002</v>
      </c>
      <c r="T714">
        <v>67.916519277999996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50.094504288000003</v>
      </c>
      <c r="AM714"/>
      <c r="AN714">
        <v>61.584532377999999</v>
      </c>
      <c r="AO714"/>
      <c r="AP714"/>
      <c r="AQ714"/>
      <c r="AR714">
        <v>53.214288897000003</v>
      </c>
      <c r="AS714"/>
      <c r="AT714">
        <v>49.848642876</v>
      </c>
      <c r="AU714"/>
    </row>
    <row r="715" spans="1:47" x14ac:dyDescent="0.35">
      <c r="A715" s="84">
        <v>28642</v>
      </c>
      <c r="B715">
        <v>33.743341725000001</v>
      </c>
      <c r="C715">
        <v>49.308673020999997</v>
      </c>
      <c r="D715">
        <v>57.860020863000003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64.104330855000001</v>
      </c>
      <c r="N715">
        <v>81.462841635999993</v>
      </c>
      <c r="O715"/>
      <c r="P715"/>
      <c r="Q715">
        <v>41.481931353</v>
      </c>
      <c r="R715">
        <v>77.141026117999999</v>
      </c>
      <c r="S715">
        <v>57.855940300999997</v>
      </c>
      <c r="T715">
        <v>67.916519277999996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50.289989875000003</v>
      </c>
      <c r="AM715"/>
      <c r="AN715">
        <v>62.033436883999997</v>
      </c>
      <c r="AO715"/>
      <c r="AP715"/>
      <c r="AQ715"/>
      <c r="AR715">
        <v>52.984421558000001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34.373015588000001</v>
      </c>
      <c r="C716">
        <v>51.047861924999999</v>
      </c>
      <c r="D716">
        <v>59.050289302000003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64.971120470000002</v>
      </c>
      <c r="N716">
        <v>81.031997309999994</v>
      </c>
      <c r="O716"/>
      <c r="P716"/>
      <c r="Q716">
        <v>38.692803939999997</v>
      </c>
      <c r="R716">
        <v>77.080093231999996</v>
      </c>
      <c r="S716">
        <v>58.193314545</v>
      </c>
      <c r="T716">
        <v>68.977714891999995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50.572867445</v>
      </c>
      <c r="AM716"/>
      <c r="AN716">
        <v>61.984829464000001</v>
      </c>
      <c r="AO716"/>
      <c r="AP716"/>
      <c r="AQ716"/>
      <c r="AR716">
        <v>53.329222565999999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34.289139824000003</v>
      </c>
      <c r="C717">
        <v>51.091502292000001</v>
      </c>
      <c r="D717">
        <v>59.74568214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65.352126893999994</v>
      </c>
      <c r="N717">
        <v>81.660748612000006</v>
      </c>
      <c r="O717"/>
      <c r="P717"/>
      <c r="Q717">
        <v>42.597582318999997</v>
      </c>
      <c r="R717">
        <v>77.080093231999996</v>
      </c>
      <c r="S717">
        <v>58.500651140000002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50.832805446999998</v>
      </c>
      <c r="AM717"/>
      <c r="AN717">
        <v>61.531562813000001</v>
      </c>
      <c r="AO717"/>
      <c r="AP717"/>
      <c r="AQ717"/>
      <c r="AR717">
        <v>54.536026094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35.030885843</v>
      </c>
      <c r="C718">
        <v>51.905841545000001</v>
      </c>
      <c r="D718">
        <v>60.038294313999998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66.218916508999996</v>
      </c>
      <c r="N718">
        <v>83.628348091000007</v>
      </c>
      <c r="O718"/>
      <c r="P718"/>
      <c r="Q718">
        <v>43.459676246999997</v>
      </c>
      <c r="R718">
        <v>78.420616598999999</v>
      </c>
      <c r="S718">
        <v>58.951946747999997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51.260208800999997</v>
      </c>
      <c r="AM718"/>
      <c r="AN718">
        <v>61.952615436000002</v>
      </c>
      <c r="AO718"/>
      <c r="AP718"/>
      <c r="AQ718"/>
      <c r="AR718">
        <v>55.225628110000002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34.853771577000003</v>
      </c>
      <c r="C719">
        <v>53.046637674999999</v>
      </c>
      <c r="D719">
        <v>60.613995576999997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66.028413297</v>
      </c>
      <c r="N719">
        <v>83.373004494</v>
      </c>
      <c r="O719"/>
      <c r="P719"/>
      <c r="Q719">
        <v>43.814656098999997</v>
      </c>
      <c r="R719">
        <v>79.578341316999996</v>
      </c>
      <c r="S719">
        <v>59.157411871999997</v>
      </c>
      <c r="T719">
        <v>68.128758400999999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51.441384978999999</v>
      </c>
      <c r="AM719"/>
      <c r="AN719">
        <v>61.276472841</v>
      </c>
      <c r="AO719"/>
      <c r="AP719"/>
      <c r="AQ719"/>
      <c r="AR719">
        <v>55.627895952999999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34.850424597</v>
      </c>
      <c r="C720">
        <v>52.342484587000001</v>
      </c>
      <c r="D720">
        <v>60.346338555999999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66.314168115000001</v>
      </c>
      <c r="N720">
        <v>83.455432736000006</v>
      </c>
      <c r="O720"/>
      <c r="P720"/>
      <c r="Q720">
        <v>44.068213137000001</v>
      </c>
      <c r="R720">
        <v>80.065804361000005</v>
      </c>
      <c r="S720">
        <v>59.493101170000003</v>
      </c>
      <c r="T720">
        <v>68.553236647000006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51.734559767</v>
      </c>
      <c r="AM720"/>
      <c r="AN720">
        <v>64.157537809000004</v>
      </c>
      <c r="AO720"/>
      <c r="AP720"/>
      <c r="AQ720"/>
      <c r="AR720">
        <v>55.915230125999997</v>
      </c>
      <c r="AS720"/>
      <c r="AT720">
        <v>51.238844467</v>
      </c>
      <c r="AU720"/>
    </row>
    <row r="721" spans="1:47" x14ac:dyDescent="0.35">
      <c r="A721" s="84">
        <v>28825</v>
      </c>
      <c r="B721">
        <v>35.608651098000003</v>
      </c>
      <c r="C721">
        <v>54.472892854999998</v>
      </c>
      <c r="D721">
        <v>61.958813014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68.333502163000006</v>
      </c>
      <c r="N721">
        <v>83.702256324999993</v>
      </c>
      <c r="O721"/>
      <c r="P721"/>
      <c r="Q721">
        <v>44.778172841999996</v>
      </c>
      <c r="R721">
        <v>80.248603001000006</v>
      </c>
      <c r="S721">
        <v>60.298559275000002</v>
      </c>
      <c r="T721">
        <v>70.675627874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52.41857581</v>
      </c>
      <c r="AM721"/>
      <c r="AN721">
        <v>65.372724583999997</v>
      </c>
      <c r="AO721"/>
      <c r="AP721"/>
      <c r="AQ721"/>
      <c r="AR721">
        <v>55.800296457000002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35.589676363000002</v>
      </c>
      <c r="C722">
        <v>49.277869989999999</v>
      </c>
      <c r="D722">
        <v>62.491597652999999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65.733133318</v>
      </c>
      <c r="N722">
        <v>83.436150191999999</v>
      </c>
      <c r="O722"/>
      <c r="P722"/>
      <c r="Q722">
        <v>45.589555363000002</v>
      </c>
      <c r="R722">
        <v>79.395542676999995</v>
      </c>
      <c r="S722">
        <v>59.513431797000003</v>
      </c>
      <c r="T722">
        <v>65.794128051000001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51.711158699000002</v>
      </c>
      <c r="AM722"/>
      <c r="AN722">
        <v>62.839697442999999</v>
      </c>
      <c r="AO722"/>
      <c r="AP722"/>
      <c r="AQ722"/>
      <c r="AR722">
        <v>55.340561778999998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35.505620262000001</v>
      </c>
      <c r="C723">
        <v>51.621735057999999</v>
      </c>
      <c r="D723">
        <v>62.234352534999999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66.599922933000002</v>
      </c>
      <c r="N723">
        <v>78.715909569000004</v>
      </c>
      <c r="O723"/>
      <c r="P723"/>
      <c r="Q723">
        <v>46.24880366</v>
      </c>
      <c r="R723">
        <v>79.578341316999996</v>
      </c>
      <c r="S723">
        <v>59.794643829999998</v>
      </c>
      <c r="T723">
        <v>70.675627874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51.847121325000003</v>
      </c>
      <c r="AM723"/>
      <c r="AN723">
        <v>60.590924342000001</v>
      </c>
      <c r="AO723"/>
      <c r="AP723"/>
      <c r="AQ723"/>
      <c r="AR723">
        <v>55.915230125999997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35.930902748999998</v>
      </c>
      <c r="C724">
        <v>51.561763374000002</v>
      </c>
      <c r="D724">
        <v>61.542560430000002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67.276209335999994</v>
      </c>
      <c r="N724">
        <v>81.460873784</v>
      </c>
      <c r="O724"/>
      <c r="P724"/>
      <c r="Q724">
        <v>46.908051958000001</v>
      </c>
      <c r="R724">
        <v>80.675133157999994</v>
      </c>
      <c r="S724">
        <v>60.096762294000001</v>
      </c>
      <c r="T724">
        <v>71.630703925999995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52.202880970000002</v>
      </c>
      <c r="AM724"/>
      <c r="AN724">
        <v>67.731154863</v>
      </c>
      <c r="AO724"/>
      <c r="AP724"/>
      <c r="AQ724"/>
      <c r="AR724">
        <v>55.972696960999997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36.050584157000003</v>
      </c>
      <c r="C725">
        <v>53.609448061000002</v>
      </c>
      <c r="D725">
        <v>63.538192221999999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67.65721576</v>
      </c>
      <c r="N725">
        <v>81.424707609999999</v>
      </c>
      <c r="O725"/>
      <c r="P725"/>
      <c r="Q725">
        <v>47.110897588</v>
      </c>
      <c r="R725">
        <v>79.273676914000006</v>
      </c>
      <c r="S725">
        <v>60.091027296999997</v>
      </c>
      <c r="T725">
        <v>71.524584364999996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52.251978493999999</v>
      </c>
      <c r="AM725"/>
      <c r="AN725">
        <v>66.253259627999995</v>
      </c>
      <c r="AO725"/>
      <c r="AP725"/>
      <c r="AQ725"/>
      <c r="AR725">
        <v>57.236967323000002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36.058364564000001</v>
      </c>
      <c r="C726">
        <v>53.006000350000001</v>
      </c>
      <c r="D726">
        <v>62.642094045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67.942970578000001</v>
      </c>
      <c r="N726">
        <v>83.185524227000002</v>
      </c>
      <c r="O726"/>
      <c r="P726"/>
      <c r="Q726">
        <v>46.755917736000001</v>
      </c>
      <c r="R726">
        <v>81.589126359000005</v>
      </c>
      <c r="S726">
        <v>60.623549834999999</v>
      </c>
      <c r="T726">
        <v>72.585779978999994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52.691332717000002</v>
      </c>
      <c r="AM726"/>
      <c r="AN726">
        <v>66.307202086999993</v>
      </c>
      <c r="AO726"/>
      <c r="AP726"/>
      <c r="AQ726"/>
      <c r="AR726">
        <v>57.811635670000001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37.108927737000002</v>
      </c>
      <c r="C727">
        <v>54.988917190999999</v>
      </c>
      <c r="D727">
        <v>63.054718731999998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68.714508586999997</v>
      </c>
      <c r="N727">
        <v>84.213248269999994</v>
      </c>
      <c r="O727"/>
      <c r="P727"/>
      <c r="Q727">
        <v>46.806629143000002</v>
      </c>
      <c r="R727">
        <v>82.198455156999998</v>
      </c>
      <c r="S727">
        <v>60.790518736000003</v>
      </c>
      <c r="T727">
        <v>73.753095153999993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52.870584440999998</v>
      </c>
      <c r="AM727"/>
      <c r="AN727">
        <v>65.759379585999994</v>
      </c>
      <c r="AO727"/>
      <c r="AP727"/>
      <c r="AQ727"/>
      <c r="AR727">
        <v>59.133372866999999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37.477523325</v>
      </c>
      <c r="C728">
        <v>54.086657123000002</v>
      </c>
      <c r="D728">
        <v>62.441223995000001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68.714508586999997</v>
      </c>
      <c r="N728">
        <v>83.740663024</v>
      </c>
      <c r="O728"/>
      <c r="P728"/>
      <c r="Q728">
        <v>47.770145886000002</v>
      </c>
      <c r="R728">
        <v>84.026441558000002</v>
      </c>
      <c r="S728">
        <v>60.870066948000002</v>
      </c>
      <c r="T728">
        <v>72.904138662999998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52.917892977000001</v>
      </c>
      <c r="AM728"/>
      <c r="AN728">
        <v>62.376810826000003</v>
      </c>
      <c r="AO728"/>
      <c r="AP728"/>
      <c r="AQ728"/>
      <c r="AR728">
        <v>58.041503007999999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37.540769656999998</v>
      </c>
      <c r="C729">
        <v>54.339740964999997</v>
      </c>
      <c r="D729">
        <v>63.857878499999998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69.105040170999999</v>
      </c>
      <c r="N729">
        <v>84.596380953999997</v>
      </c>
      <c r="O729"/>
      <c r="P729"/>
      <c r="Q729">
        <v>47.212320403</v>
      </c>
      <c r="R729">
        <v>84.026441558000002</v>
      </c>
      <c r="S729">
        <v>61.059163589999997</v>
      </c>
      <c r="T729">
        <v>70.357269189999997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53.115920375000002</v>
      </c>
      <c r="AM729"/>
      <c r="AN729">
        <v>70.535131759999999</v>
      </c>
      <c r="AO729"/>
      <c r="AP729"/>
      <c r="AQ729"/>
      <c r="AR729">
        <v>59.535640710000003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37.904339686999997</v>
      </c>
      <c r="C730">
        <v>55.076727749</v>
      </c>
      <c r="D730">
        <v>62.649859325999998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69.200291777000004</v>
      </c>
      <c r="N730">
        <v>83.344735792999998</v>
      </c>
      <c r="O730"/>
      <c r="P730"/>
      <c r="Q730">
        <v>46.958763365999999</v>
      </c>
      <c r="R730">
        <v>82.807783954000001</v>
      </c>
      <c r="S730">
        <v>60.900202823999997</v>
      </c>
      <c r="T730">
        <v>70.145030066999993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53.00736757</v>
      </c>
      <c r="AM730"/>
      <c r="AN730">
        <v>68.298033115999999</v>
      </c>
      <c r="AO730"/>
      <c r="AP730"/>
      <c r="AQ730"/>
      <c r="AR730">
        <v>60.052842222000002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37.195641215999999</v>
      </c>
      <c r="C731">
        <v>53.939385012000002</v>
      </c>
      <c r="D731">
        <v>64.887446863999998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68.619256981000007</v>
      </c>
      <c r="N731">
        <v>82.531834434999993</v>
      </c>
      <c r="O731"/>
      <c r="P731"/>
      <c r="Q731">
        <v>47.415166032999998</v>
      </c>
      <c r="R731">
        <v>82.076589403</v>
      </c>
      <c r="S731">
        <v>61.136231226</v>
      </c>
      <c r="T731">
        <v>70.357269189999997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53.132078585999999</v>
      </c>
      <c r="AM731"/>
      <c r="AN731">
        <v>69.042880522999994</v>
      </c>
      <c r="AO731"/>
      <c r="AP731"/>
      <c r="AQ731"/>
      <c r="AR731">
        <v>58.616171354999999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37.023564387</v>
      </c>
      <c r="C732">
        <v>53.827864587999997</v>
      </c>
      <c r="D732">
        <v>64.189033613999996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69.390794990000003</v>
      </c>
      <c r="N732">
        <v>82.244750576000001</v>
      </c>
      <c r="O732"/>
      <c r="P732"/>
      <c r="Q732">
        <v>48.581528405999997</v>
      </c>
      <c r="R732">
        <v>82.442186673999998</v>
      </c>
      <c r="S732">
        <v>61.493098381000003</v>
      </c>
      <c r="T732">
        <v>71.312345242000006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53.402807121000002</v>
      </c>
      <c r="AM732"/>
      <c r="AN732">
        <v>69.741097750999998</v>
      </c>
      <c r="AO732"/>
      <c r="AP732"/>
      <c r="AQ732"/>
      <c r="AR732">
        <v>59.075906031999999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40.057977618000002</v>
      </c>
      <c r="C733">
        <v>55.835073108000003</v>
      </c>
      <c r="D733">
        <v>65.431549390000001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70.162332997999997</v>
      </c>
      <c r="N733">
        <v>80.700805696000003</v>
      </c>
      <c r="O733"/>
      <c r="P733"/>
      <c r="Q733">
        <v>48.226548553999997</v>
      </c>
      <c r="R733">
        <v>82.32032092</v>
      </c>
      <c r="S733">
        <v>61.719552950000001</v>
      </c>
      <c r="T733">
        <v>71.736823487999999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53.582050197999997</v>
      </c>
      <c r="AM733"/>
      <c r="AN733">
        <v>69.61237362</v>
      </c>
      <c r="AO733"/>
      <c r="AP733"/>
      <c r="AQ733"/>
      <c r="AR733">
        <v>60.742444237999997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37.969392141999997</v>
      </c>
      <c r="C734">
        <v>55.372013703</v>
      </c>
      <c r="D734">
        <v>66.434543345999998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68.160394914999998</v>
      </c>
      <c r="N734">
        <v>83.394915519999998</v>
      </c>
      <c r="O734"/>
      <c r="P734"/>
      <c r="Q734">
        <v>49.595756557000001</v>
      </c>
      <c r="R734">
        <v>81.833000053000006</v>
      </c>
      <c r="S734">
        <v>61.809210528000001</v>
      </c>
      <c r="T734">
        <v>71.206225681000006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53.732726757000002</v>
      </c>
      <c r="AM734"/>
      <c r="AN734">
        <v>71.702825622999995</v>
      </c>
      <c r="AO734"/>
      <c r="AP734"/>
      <c r="AQ734"/>
      <c r="AR734">
        <v>60.052842222000002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37.758010036000002</v>
      </c>
      <c r="C735">
        <v>54.117760214999997</v>
      </c>
      <c r="D735">
        <v>67.265709544000003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67.577827436999996</v>
      </c>
      <c r="N735">
        <v>82.824198311999993</v>
      </c>
      <c r="O735"/>
      <c r="P735"/>
      <c r="Q735">
        <v>49.139353888999999</v>
      </c>
      <c r="R735">
        <v>81.589207598000002</v>
      </c>
      <c r="S735">
        <v>62.162409232000002</v>
      </c>
      <c r="T735">
        <v>69.614432260000001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53.887194594999997</v>
      </c>
      <c r="AM735"/>
      <c r="AN735">
        <v>69.950485158000006</v>
      </c>
      <c r="AO735"/>
      <c r="AP735"/>
      <c r="AQ735"/>
      <c r="AR735">
        <v>59.593107543999999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39.216872934999998</v>
      </c>
      <c r="C736">
        <v>54.949202669999998</v>
      </c>
      <c r="D736">
        <v>69.746576750000003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67.610648139999995</v>
      </c>
      <c r="N736">
        <v>85.810595824999993</v>
      </c>
      <c r="O736"/>
      <c r="P736"/>
      <c r="Q736">
        <v>50.204293446999998</v>
      </c>
      <c r="R736">
        <v>82.158056654000006</v>
      </c>
      <c r="S736">
        <v>61.819039449000002</v>
      </c>
      <c r="T736">
        <v>69.296073575999998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53.854616843999999</v>
      </c>
      <c r="AM736"/>
      <c r="AN736">
        <v>70.828536305</v>
      </c>
      <c r="AO736"/>
      <c r="AP736"/>
      <c r="AQ736"/>
      <c r="AR736">
        <v>60.39764323</v>
      </c>
      <c r="AS736"/>
      <c r="AT736">
        <v>51.432203461</v>
      </c>
      <c r="AU736"/>
    </row>
    <row r="737" spans="1:47" x14ac:dyDescent="0.35">
      <c r="A737" s="84">
        <v>29312</v>
      </c>
      <c r="B737">
        <v>37.956914261999998</v>
      </c>
      <c r="C737">
        <v>53.214657699</v>
      </c>
      <c r="D737">
        <v>66.712114114000002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67.454749801000006</v>
      </c>
      <c r="N737">
        <v>82.655155504999996</v>
      </c>
      <c r="O737"/>
      <c r="P737"/>
      <c r="Q737">
        <v>50.457850485000002</v>
      </c>
      <c r="R737">
        <v>82.158056654000006</v>
      </c>
      <c r="S737">
        <v>61.188641658999998</v>
      </c>
      <c r="T737">
        <v>67.279801910000003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53.271221578000002</v>
      </c>
      <c r="AM737"/>
      <c r="AN737">
        <v>69.713745111999998</v>
      </c>
      <c r="AO737"/>
      <c r="AP737"/>
      <c r="AQ737"/>
      <c r="AR737">
        <v>59.535640710000003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37.857895259000003</v>
      </c>
      <c r="C738">
        <v>53.296954618000001</v>
      </c>
      <c r="D738">
        <v>68.981894025000003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66.683463281000002</v>
      </c>
      <c r="N738">
        <v>82.151402408999999</v>
      </c>
      <c r="O738"/>
      <c r="P738"/>
      <c r="Q738">
        <v>49.190065296999997</v>
      </c>
      <c r="R738">
        <v>80.126452884000003</v>
      </c>
      <c r="S738">
        <v>60.125789146000002</v>
      </c>
      <c r="T738">
        <v>67.385921472000007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52.384728207999999</v>
      </c>
      <c r="AM738"/>
      <c r="AN738">
        <v>69.195480713999999</v>
      </c>
      <c r="AO738"/>
      <c r="AP738"/>
      <c r="AQ738"/>
      <c r="AR738">
        <v>45.973467728999999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38.313629331000001</v>
      </c>
      <c r="C739">
        <v>52.662653521000003</v>
      </c>
      <c r="D739">
        <v>69.713281515000006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67.069106540999996</v>
      </c>
      <c r="N739">
        <v>83.284050160999996</v>
      </c>
      <c r="O739"/>
      <c r="P739"/>
      <c r="Q739">
        <v>51.877769895</v>
      </c>
      <c r="R739">
        <v>80.532773640000002</v>
      </c>
      <c r="S739">
        <v>59.511693235000003</v>
      </c>
      <c r="T739">
        <v>67.492041033000007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52.116403534</v>
      </c>
      <c r="AM739"/>
      <c r="AN739">
        <v>70.698952078000005</v>
      </c>
      <c r="AO739"/>
      <c r="AP739"/>
      <c r="AQ739"/>
      <c r="AR739">
        <v>59.248306536000001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37.094722040999997</v>
      </c>
      <c r="C740">
        <v>52.300417838000001</v>
      </c>
      <c r="D740">
        <v>68.922942448000001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66.486539062999995</v>
      </c>
      <c r="N740">
        <v>82.147718326000003</v>
      </c>
      <c r="O740"/>
      <c r="P740"/>
      <c r="Q740">
        <v>55.833259681999998</v>
      </c>
      <c r="R740">
        <v>81.264150997000002</v>
      </c>
      <c r="S740">
        <v>59.218108202000003</v>
      </c>
      <c r="T740">
        <v>66.006367174000005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51.781952236999999</v>
      </c>
      <c r="AM740"/>
      <c r="AN740">
        <v>70.171895980000002</v>
      </c>
      <c r="AO740"/>
      <c r="AP740"/>
      <c r="AQ740"/>
      <c r="AR740">
        <v>60.110309055999998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38.12502585</v>
      </c>
      <c r="C741">
        <v>53.021177158999997</v>
      </c>
      <c r="D741">
        <v>68.613491315999994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67.766546478999999</v>
      </c>
      <c r="N741">
        <v>81.867423205999998</v>
      </c>
      <c r="O741"/>
      <c r="P741"/>
      <c r="Q741">
        <v>50.964964559999999</v>
      </c>
      <c r="R741">
        <v>81.264150997000002</v>
      </c>
      <c r="S741">
        <v>59.129096013000002</v>
      </c>
      <c r="T741">
        <v>64.945171560000006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51.765325079999997</v>
      </c>
      <c r="AM741"/>
      <c r="AN741">
        <v>67.614933093999994</v>
      </c>
      <c r="AO741"/>
      <c r="AP741"/>
      <c r="AQ741"/>
      <c r="AR741">
        <v>58.328837182000001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36.956670664000001</v>
      </c>
      <c r="C742">
        <v>51.291917376999997</v>
      </c>
      <c r="D742">
        <v>71.156108184000004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65.682431840000007</v>
      </c>
      <c r="N742">
        <v>82.439005547999997</v>
      </c>
      <c r="O742"/>
      <c r="P742"/>
      <c r="Q742">
        <v>50.812830337000001</v>
      </c>
      <c r="R742">
        <v>79.720132128000003</v>
      </c>
      <c r="S742">
        <v>59.026140427000001</v>
      </c>
      <c r="T742">
        <v>63.777856385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51.645324340999998</v>
      </c>
      <c r="AM742"/>
      <c r="AN742">
        <v>67.308168862000002</v>
      </c>
      <c r="AO742"/>
      <c r="AP742"/>
      <c r="AQ742"/>
      <c r="AR742">
        <v>57.524301497000003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37.601833093000003</v>
      </c>
      <c r="C743">
        <v>50.957891922999998</v>
      </c>
      <c r="D743">
        <v>69.434764799999996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65.772688772999999</v>
      </c>
      <c r="N743">
        <v>82.993737340999999</v>
      </c>
      <c r="O743"/>
      <c r="P743"/>
      <c r="Q743">
        <v>51.015675967</v>
      </c>
      <c r="R743">
        <v>79.395075527000003</v>
      </c>
      <c r="S743">
        <v>59.467991501</v>
      </c>
      <c r="T743">
        <v>63.565617262000004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52.084483745999997</v>
      </c>
      <c r="AM743"/>
      <c r="AN743">
        <v>71.331329509</v>
      </c>
      <c r="AO743"/>
      <c r="AP743"/>
      <c r="AQ743"/>
      <c r="AR743">
        <v>58.156436677999999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37.975665057000001</v>
      </c>
      <c r="C744">
        <v>51.057105917999998</v>
      </c>
      <c r="D744">
        <v>70.647523559000007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66.363461427000004</v>
      </c>
      <c r="N744">
        <v>83.093718863999996</v>
      </c>
      <c r="O744"/>
      <c r="P744"/>
      <c r="Q744">
        <v>51.218521598000002</v>
      </c>
      <c r="R744">
        <v>78.907490616999993</v>
      </c>
      <c r="S744">
        <v>60.087975835999998</v>
      </c>
      <c r="T744">
        <v>63.565617262000004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52.616768780999998</v>
      </c>
      <c r="AM744"/>
      <c r="AN744">
        <v>70.277469371999999</v>
      </c>
      <c r="AO744"/>
      <c r="AP744"/>
      <c r="AQ744"/>
      <c r="AR744">
        <v>58.386304015999997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38.639314487</v>
      </c>
      <c r="C745">
        <v>49.533598476999998</v>
      </c>
      <c r="D745">
        <v>67.870772720000005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66.371666602000005</v>
      </c>
      <c r="N745">
        <v>81.716596315000004</v>
      </c>
      <c r="O745"/>
      <c r="P745"/>
      <c r="Q745">
        <v>52.029904117999997</v>
      </c>
      <c r="R745">
        <v>80.207717029999998</v>
      </c>
      <c r="S745">
        <v>60.282927284000003</v>
      </c>
      <c r="T745">
        <v>63.141139017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52.733896063000003</v>
      </c>
      <c r="AM745"/>
      <c r="AN745">
        <v>71.201753582999999</v>
      </c>
      <c r="AO745"/>
      <c r="AP745"/>
      <c r="AQ745"/>
      <c r="AR745">
        <v>57.064566818999999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36.902053193999997</v>
      </c>
      <c r="C746">
        <v>49.974178672000001</v>
      </c>
      <c r="D746">
        <v>68.086023900000001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65.222941997999996</v>
      </c>
      <c r="N746">
        <v>81.334341796000004</v>
      </c>
      <c r="O746"/>
      <c r="P746"/>
      <c r="Q746">
        <v>50.812830337000001</v>
      </c>
      <c r="R746">
        <v>79.882660428999998</v>
      </c>
      <c r="S746">
        <v>60.023214461999999</v>
      </c>
      <c r="T746">
        <v>63.035019454999997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52.496587632999997</v>
      </c>
      <c r="AM746"/>
      <c r="AN746">
        <v>69.623092709999995</v>
      </c>
      <c r="AO746"/>
      <c r="AP746"/>
      <c r="AQ746"/>
      <c r="AR746">
        <v>57.754168835000002</v>
      </c>
      <c r="AS746"/>
      <c r="AT746">
        <v>50.63586188</v>
      </c>
      <c r="AU746"/>
    </row>
    <row r="747" spans="1:47" x14ac:dyDescent="0.35">
      <c r="A747" s="84">
        <v>29618</v>
      </c>
      <c r="B747">
        <v>37.730513072000001</v>
      </c>
      <c r="C747">
        <v>51.077270157999997</v>
      </c>
      <c r="D747">
        <v>70.894096660000002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66.289614845000003</v>
      </c>
      <c r="N747">
        <v>83.003140526999999</v>
      </c>
      <c r="O747"/>
      <c r="P747"/>
      <c r="Q747">
        <v>51.776347080000001</v>
      </c>
      <c r="R747">
        <v>80.614037785999997</v>
      </c>
      <c r="S747">
        <v>60.113533259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52.717529425999999</v>
      </c>
      <c r="AM747"/>
      <c r="AN747">
        <v>72.910430818999998</v>
      </c>
      <c r="AO747"/>
      <c r="AP747"/>
      <c r="AQ747"/>
      <c r="AR747">
        <v>57.926569338999997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37.767287482999997</v>
      </c>
      <c r="C748">
        <v>51.253633507000004</v>
      </c>
      <c r="D748">
        <v>64.069943878000004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65.436276566999993</v>
      </c>
      <c r="N748">
        <v>82.180752777999999</v>
      </c>
      <c r="O748"/>
      <c r="P748"/>
      <c r="Q748">
        <v>51.269233004999997</v>
      </c>
      <c r="R748">
        <v>79.070018916999999</v>
      </c>
      <c r="S748">
        <v>60.163542348999997</v>
      </c>
      <c r="T748">
        <v>63.565617262000004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52.711203318000003</v>
      </c>
      <c r="AM748"/>
      <c r="AN748">
        <v>71.039518400999995</v>
      </c>
      <c r="AO748"/>
      <c r="AP748"/>
      <c r="AQ748"/>
      <c r="AR748">
        <v>57.524301497000003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37.543070354999998</v>
      </c>
      <c r="C749">
        <v>50.678260551999998</v>
      </c>
      <c r="D749">
        <v>62.950756570999999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65.493712798000004</v>
      </c>
      <c r="N749">
        <v>82.869556149999994</v>
      </c>
      <c r="O749"/>
      <c r="P749"/>
      <c r="Q749">
        <v>51.928481302999998</v>
      </c>
      <c r="R749">
        <v>78.988754771999993</v>
      </c>
      <c r="S749">
        <v>60.058403810000001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52.642731814000001</v>
      </c>
      <c r="AM749"/>
      <c r="AN749">
        <v>72.313660814000002</v>
      </c>
      <c r="AO749"/>
      <c r="AP749"/>
      <c r="AQ749"/>
      <c r="AR749">
        <v>56.949633149999997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37.395461734000001</v>
      </c>
      <c r="C750">
        <v>50.863775273999998</v>
      </c>
      <c r="D750">
        <v>62.127947394000003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66.379871777999995</v>
      </c>
      <c r="N750">
        <v>82.815992077999994</v>
      </c>
      <c r="O750"/>
      <c r="P750"/>
      <c r="Q750">
        <v>53.348400712999997</v>
      </c>
      <c r="R750">
        <v>79.963924583999997</v>
      </c>
      <c r="S750">
        <v>60.163856707999997</v>
      </c>
      <c r="T750">
        <v>62.928899893999997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52.751536004000002</v>
      </c>
      <c r="AM750"/>
      <c r="AN750">
        <v>72.278348906000005</v>
      </c>
      <c r="AO750"/>
      <c r="AP750"/>
      <c r="AQ750"/>
      <c r="AR750">
        <v>56.08763063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36.928737327</v>
      </c>
      <c r="C751">
        <v>51.761169574</v>
      </c>
      <c r="D751">
        <v>61.481529969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65.698842190999997</v>
      </c>
      <c r="N751">
        <v>83.471559499999998</v>
      </c>
      <c r="O751"/>
      <c r="P751"/>
      <c r="Q751">
        <v>50.102870631999998</v>
      </c>
      <c r="R751">
        <v>80.370245338999993</v>
      </c>
      <c r="S751">
        <v>60.506450868999998</v>
      </c>
      <c r="T751">
        <v>64.308454191999999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52.982057943999997</v>
      </c>
      <c r="AM751"/>
      <c r="AN751">
        <v>69.645975014000001</v>
      </c>
      <c r="AO751"/>
      <c r="AP751"/>
      <c r="AQ751"/>
      <c r="AR751">
        <v>56.08763063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36.980655448</v>
      </c>
      <c r="C752">
        <v>50.400752291000003</v>
      </c>
      <c r="D752">
        <v>61.868562472999997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66.174742383999998</v>
      </c>
      <c r="N752">
        <v>84.411161261000004</v>
      </c>
      <c r="O752"/>
      <c r="P752"/>
      <c r="Q752">
        <v>53.500534936000001</v>
      </c>
      <c r="R752">
        <v>79.395075527000003</v>
      </c>
      <c r="S752">
        <v>60.717635817000001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53.294025535999999</v>
      </c>
      <c r="AM752"/>
      <c r="AN752">
        <v>70.616418006000004</v>
      </c>
      <c r="AO752"/>
      <c r="AP752"/>
      <c r="AQ752"/>
      <c r="AR752">
        <v>56.662298976999999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37.097262462000003</v>
      </c>
      <c r="C753">
        <v>50.883232315999997</v>
      </c>
      <c r="D753">
        <v>60.100770482999998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65.042428131999998</v>
      </c>
      <c r="N753">
        <v>78.722555956999997</v>
      </c>
      <c r="O753"/>
      <c r="P753"/>
      <c r="Q753">
        <v>53.348400712999997</v>
      </c>
      <c r="R753">
        <v>79.395075527000003</v>
      </c>
      <c r="S753">
        <v>60.539466234999999</v>
      </c>
      <c r="T753">
        <v>64.732932437000002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53.024336884</v>
      </c>
      <c r="AM753"/>
      <c r="AN753">
        <v>67.768281676000001</v>
      </c>
      <c r="AO753"/>
      <c r="AP753"/>
      <c r="AQ753"/>
      <c r="AR753">
        <v>57.064566818999999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37.206127387000002</v>
      </c>
      <c r="C754">
        <v>51.531302424000003</v>
      </c>
      <c r="D754">
        <v>58.820389847999998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66.092690626999996</v>
      </c>
      <c r="N754">
        <v>80.854724211000004</v>
      </c>
      <c r="O754"/>
      <c r="P754"/>
      <c r="Q754">
        <v>52.891998045999998</v>
      </c>
      <c r="R754">
        <v>80.451509485000003</v>
      </c>
      <c r="S754">
        <v>60.832370769999997</v>
      </c>
      <c r="T754">
        <v>64.839051999000006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53.345108353999997</v>
      </c>
      <c r="AM754"/>
      <c r="AN754">
        <v>75.068233014</v>
      </c>
      <c r="AO754"/>
      <c r="AP754"/>
      <c r="AQ754"/>
      <c r="AR754">
        <v>56.145097464999999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37.428398966000003</v>
      </c>
      <c r="C755">
        <v>51.609853366000003</v>
      </c>
      <c r="D755">
        <v>58.577445591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66.396282130000003</v>
      </c>
      <c r="N755">
        <v>82.390151087999996</v>
      </c>
      <c r="O755"/>
      <c r="P755"/>
      <c r="Q755">
        <v>53.449823529</v>
      </c>
      <c r="R755">
        <v>79.882660428999998</v>
      </c>
      <c r="S755">
        <v>60.709690907000002</v>
      </c>
      <c r="T755">
        <v>66.324725857999994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53.228114728000001</v>
      </c>
      <c r="AM755"/>
      <c r="AN755">
        <v>74.214505880000004</v>
      </c>
      <c r="AO755"/>
      <c r="AP755"/>
      <c r="AQ755"/>
      <c r="AR755">
        <v>56.547365307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37.323865499999997</v>
      </c>
      <c r="C756">
        <v>51.856188136999997</v>
      </c>
      <c r="D756">
        <v>59.515399469000002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65.838330178999996</v>
      </c>
      <c r="N756">
        <v>81.973776439999995</v>
      </c>
      <c r="O756"/>
      <c r="P756"/>
      <c r="Q756">
        <v>51.877769895</v>
      </c>
      <c r="R756">
        <v>79.882660428999998</v>
      </c>
      <c r="S756">
        <v>60.343383316999997</v>
      </c>
      <c r="T756">
        <v>65.475769366999998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52.961342578</v>
      </c>
      <c r="AM756"/>
      <c r="AN756">
        <v>73.780280378</v>
      </c>
      <c r="AO756"/>
      <c r="AP756"/>
      <c r="AQ756"/>
      <c r="AR756">
        <v>56.662298976999999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37.432542431000002</v>
      </c>
      <c r="C757">
        <v>52.176392747000001</v>
      </c>
      <c r="D757">
        <v>57.718531224000003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65.206531646000002</v>
      </c>
      <c r="N757">
        <v>82.047623522999999</v>
      </c>
      <c r="O757"/>
      <c r="P757"/>
      <c r="Q757">
        <v>52.587729600999999</v>
      </c>
      <c r="R757">
        <v>81.426679297000007</v>
      </c>
      <c r="S757">
        <v>59.861257584999997</v>
      </c>
      <c r="T757">
        <v>64.520693313999999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52.601196217000002</v>
      </c>
      <c r="AM757"/>
      <c r="AN757">
        <v>69.168583741999996</v>
      </c>
      <c r="AO757"/>
      <c r="AP757"/>
      <c r="AQ757"/>
      <c r="AR757">
        <v>56.547365307</v>
      </c>
      <c r="AS757"/>
      <c r="AT757">
        <v>49.516164564</v>
      </c>
      <c r="AU757"/>
    </row>
    <row r="758" spans="1:47" x14ac:dyDescent="0.35">
      <c r="A758" s="84">
        <v>29952</v>
      </c>
      <c r="B758">
        <v>38.684551900999999</v>
      </c>
      <c r="C758">
        <v>52.498288713999997</v>
      </c>
      <c r="D758">
        <v>59.416692177000002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65.805509475999997</v>
      </c>
      <c r="N758">
        <v>80.561889171999994</v>
      </c>
      <c r="O758"/>
      <c r="P758"/>
      <c r="Q758">
        <v>53.449823529</v>
      </c>
      <c r="R758">
        <v>80.045188729000003</v>
      </c>
      <c r="S758">
        <v>59.428580599999997</v>
      </c>
      <c r="T758">
        <v>64.520693313999999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52.336203802</v>
      </c>
      <c r="AM758"/>
      <c r="AN758">
        <v>76.902947057999995</v>
      </c>
      <c r="AO758"/>
      <c r="AP758"/>
      <c r="AQ758"/>
      <c r="AR758">
        <v>55.570429118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37.882377599999998</v>
      </c>
      <c r="C759">
        <v>51.202191259999999</v>
      </c>
      <c r="D759">
        <v>60.000467565000001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65.124479889</v>
      </c>
      <c r="N759">
        <v>80.734030618000006</v>
      </c>
      <c r="O759"/>
      <c r="P759"/>
      <c r="Q759">
        <v>52.993420860999997</v>
      </c>
      <c r="R759">
        <v>79.395075527000003</v>
      </c>
      <c r="S759">
        <v>59.656588298999999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52.464991202</v>
      </c>
      <c r="AM759"/>
      <c r="AN759">
        <v>74.409540250000006</v>
      </c>
      <c r="AO759"/>
      <c r="AP759"/>
      <c r="AQ759"/>
      <c r="AR759">
        <v>55.915230125999997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37.353443575999997</v>
      </c>
      <c r="C760">
        <v>49.758407022999997</v>
      </c>
      <c r="D760">
        <v>62.701063253000001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65.017812604</v>
      </c>
      <c r="N760">
        <v>84.195548627999997</v>
      </c>
      <c r="O760"/>
      <c r="P760"/>
      <c r="Q760">
        <v>52.993420860999997</v>
      </c>
      <c r="R760">
        <v>80.451509485000003</v>
      </c>
      <c r="S760">
        <v>59.609123369999999</v>
      </c>
      <c r="T760">
        <v>65.051291121000006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52.478660763999997</v>
      </c>
      <c r="AM760"/>
      <c r="AN760">
        <v>79.503784017000001</v>
      </c>
      <c r="AO760"/>
      <c r="AP760"/>
      <c r="AQ760"/>
      <c r="AR760">
        <v>55.857763290999998</v>
      </c>
      <c r="AS760"/>
      <c r="AT760">
        <v>49.151955545</v>
      </c>
      <c r="AU760"/>
    </row>
    <row r="761" spans="1:47" x14ac:dyDescent="0.35">
      <c r="A761" s="84">
        <v>30042</v>
      </c>
      <c r="B761">
        <v>37.171671977000003</v>
      </c>
      <c r="C761">
        <v>52.054147039999997</v>
      </c>
      <c r="D761">
        <v>63.247857666999998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65.674226664000003</v>
      </c>
      <c r="N761">
        <v>81.328671815999996</v>
      </c>
      <c r="O761"/>
      <c r="P761"/>
      <c r="Q761">
        <v>52.232749748000003</v>
      </c>
      <c r="R761">
        <v>80.370245338999993</v>
      </c>
      <c r="S761">
        <v>59.346644490999999</v>
      </c>
      <c r="T761">
        <v>65.900247612000001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52.249678606000003</v>
      </c>
      <c r="AM761"/>
      <c r="AN761">
        <v>76.688376223000006</v>
      </c>
      <c r="AO761"/>
      <c r="AP761"/>
      <c r="AQ761"/>
      <c r="AR761">
        <v>55.742829622000002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37.716589876999997</v>
      </c>
      <c r="C762">
        <v>52.062030073000003</v>
      </c>
      <c r="D762">
        <v>63.801110512999998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64.935760846999997</v>
      </c>
      <c r="N762">
        <v>81.731496053000001</v>
      </c>
      <c r="O762"/>
      <c r="P762"/>
      <c r="Q762">
        <v>52.232749748000003</v>
      </c>
      <c r="R762">
        <v>80.126452884000003</v>
      </c>
      <c r="S762">
        <v>58.931445541000002</v>
      </c>
      <c r="T762">
        <v>66.536964980999997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51.920037868999998</v>
      </c>
      <c r="AM762"/>
      <c r="AN762">
        <v>72.012304614000001</v>
      </c>
      <c r="AO762"/>
      <c r="AP762"/>
      <c r="AQ762"/>
      <c r="AR762">
        <v>55.915230125999997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37.180545287999998</v>
      </c>
      <c r="C763">
        <v>50.784664055999997</v>
      </c>
      <c r="D763">
        <v>63.413250001999998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63.737805188000003</v>
      </c>
      <c r="N763">
        <v>79.862812469000005</v>
      </c>
      <c r="O763"/>
      <c r="P763"/>
      <c r="Q763">
        <v>53.246977897999997</v>
      </c>
      <c r="R763">
        <v>80.288981184999997</v>
      </c>
      <c r="S763">
        <v>58.662169300000002</v>
      </c>
      <c r="T763">
        <v>65.581888927999998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51.663398295</v>
      </c>
      <c r="AM763"/>
      <c r="AN763">
        <v>78.550337343999999</v>
      </c>
      <c r="AO763"/>
      <c r="AP763"/>
      <c r="AQ763"/>
      <c r="AR763">
        <v>56.202564299000002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37.387840992000001</v>
      </c>
      <c r="C764">
        <v>51.514282766000001</v>
      </c>
      <c r="D764">
        <v>63.960151637000003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64.107038097</v>
      </c>
      <c r="N764">
        <v>81.592018143999994</v>
      </c>
      <c r="O764"/>
      <c r="P764"/>
      <c r="Q764">
        <v>51.725635672999999</v>
      </c>
      <c r="R764">
        <v>77.932320805000003</v>
      </c>
      <c r="S764">
        <v>58.301213836999999</v>
      </c>
      <c r="T764">
        <v>65.581888927999998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51.413837278999999</v>
      </c>
      <c r="AM764"/>
      <c r="AN764">
        <v>78.705881516000005</v>
      </c>
      <c r="AO764"/>
      <c r="AP764"/>
      <c r="AQ764"/>
      <c r="AR764">
        <v>56.719765811000002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36.639042172000003</v>
      </c>
      <c r="C765">
        <v>50.092681968999997</v>
      </c>
      <c r="D765">
        <v>63.949428693999998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63.426008510000003</v>
      </c>
      <c r="N765">
        <v>76.774792387000005</v>
      </c>
      <c r="O765"/>
      <c r="P765"/>
      <c r="Q765">
        <v>52.689152415999999</v>
      </c>
      <c r="R765">
        <v>77.932320805000003</v>
      </c>
      <c r="S765">
        <v>58.179785920999997</v>
      </c>
      <c r="T765">
        <v>66.218606296000004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51.147587463999997</v>
      </c>
      <c r="AM765"/>
      <c r="AN765">
        <v>75.450846573999996</v>
      </c>
      <c r="AO765"/>
      <c r="AP765"/>
      <c r="AQ765"/>
      <c r="AR765">
        <v>55.455495448999997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36.614726902000001</v>
      </c>
      <c r="C766">
        <v>51.427639425999999</v>
      </c>
      <c r="D766">
        <v>63.204206720999998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63.934729406000002</v>
      </c>
      <c r="N766">
        <v>83.914362311999994</v>
      </c>
      <c r="O766"/>
      <c r="P766"/>
      <c r="Q766">
        <v>52.790575230999998</v>
      </c>
      <c r="R766">
        <v>78.501169860999994</v>
      </c>
      <c r="S766">
        <v>58.114374597999998</v>
      </c>
      <c r="T766">
        <v>66.218606296000004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51.287695092</v>
      </c>
      <c r="AM766"/>
      <c r="AN766">
        <v>76.988718223000006</v>
      </c>
      <c r="AO766"/>
      <c r="AP766"/>
      <c r="AQ766"/>
      <c r="AR766">
        <v>55.915230125999997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36.625791417000002</v>
      </c>
      <c r="C767">
        <v>51.799119642000001</v>
      </c>
      <c r="D767">
        <v>61.200009475000002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63.319341225000002</v>
      </c>
      <c r="N767">
        <v>80.660192557000002</v>
      </c>
      <c r="O767"/>
      <c r="P767"/>
      <c r="Q767">
        <v>51.97919271</v>
      </c>
      <c r="R767">
        <v>79.070018916999999</v>
      </c>
      <c r="S767">
        <v>57.398711466999998</v>
      </c>
      <c r="T767">
        <v>65.794128051000001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50.615461193999998</v>
      </c>
      <c r="AM767"/>
      <c r="AN767">
        <v>78.354103295000002</v>
      </c>
      <c r="AO767"/>
      <c r="AP767"/>
      <c r="AQ767"/>
      <c r="AR767">
        <v>55.685362787000003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36.404977064999997</v>
      </c>
      <c r="C768">
        <v>50.850319040000002</v>
      </c>
      <c r="D768">
        <v>59.769418242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62.720363396000003</v>
      </c>
      <c r="N768">
        <v>82.21337321</v>
      </c>
      <c r="O768"/>
      <c r="P768"/>
      <c r="Q768">
        <v>52.384883971000001</v>
      </c>
      <c r="R768">
        <v>78.582434015999993</v>
      </c>
      <c r="S768">
        <v>57.419480503999999</v>
      </c>
      <c r="T768">
        <v>64.732932437000002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50.681216573</v>
      </c>
      <c r="AM768"/>
      <c r="AN768">
        <v>78.110048860999996</v>
      </c>
      <c r="AO768"/>
      <c r="AP768"/>
      <c r="AQ768"/>
      <c r="AR768">
        <v>55.225628110000002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35.636728200999997</v>
      </c>
      <c r="C769">
        <v>49.953184383</v>
      </c>
      <c r="D769">
        <v>59.150163781000003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62.293694256999999</v>
      </c>
      <c r="N769">
        <v>80.309207138000005</v>
      </c>
      <c r="O769"/>
      <c r="P769"/>
      <c r="Q769">
        <v>52.993420860999997</v>
      </c>
      <c r="R769">
        <v>78.907490616999993</v>
      </c>
      <c r="S769">
        <v>57.243468632000003</v>
      </c>
      <c r="T769">
        <v>65.581888927999998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50.50442709</v>
      </c>
      <c r="AM769"/>
      <c r="AN769">
        <v>80.051274493999998</v>
      </c>
      <c r="AO769"/>
      <c r="AP769"/>
      <c r="AQ769"/>
      <c r="AR769">
        <v>56.317497969000001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36.095241891000001</v>
      </c>
      <c r="C770">
        <v>51.422216218000003</v>
      </c>
      <c r="D770">
        <v>58.060717328999999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63.147032533999997</v>
      </c>
      <c r="N770">
        <v>83.819473345000006</v>
      </c>
      <c r="O770"/>
      <c r="P770"/>
      <c r="Q770">
        <v>52.435595378000002</v>
      </c>
      <c r="R770">
        <v>79.070018916999999</v>
      </c>
      <c r="S770">
        <v>58.004847417999997</v>
      </c>
      <c r="T770">
        <v>66.430845418999994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51.122282308999999</v>
      </c>
      <c r="AM770"/>
      <c r="AN770">
        <v>79.310647828</v>
      </c>
      <c r="AO770"/>
      <c r="AP770"/>
      <c r="AQ770"/>
      <c r="AR770">
        <v>56.317497969000001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36.639175469000001</v>
      </c>
      <c r="C771">
        <v>51.549605966999998</v>
      </c>
      <c r="D771">
        <v>56.835605467999997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63.417803333999998</v>
      </c>
      <c r="N771">
        <v>83.055438476999996</v>
      </c>
      <c r="O771"/>
      <c r="P771"/>
      <c r="Q771">
        <v>53.246977897999997</v>
      </c>
      <c r="R771">
        <v>78.744962315999999</v>
      </c>
      <c r="S771">
        <v>57.769281626999998</v>
      </c>
      <c r="T771">
        <v>67.492041033000007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50.961403496999999</v>
      </c>
      <c r="AM771"/>
      <c r="AN771">
        <v>81.044598444000002</v>
      </c>
      <c r="AO771"/>
      <c r="AP771"/>
      <c r="AQ771"/>
      <c r="AR771">
        <v>56.662298976999999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36.199364365999998</v>
      </c>
      <c r="C772">
        <v>51.641311303000002</v>
      </c>
      <c r="D772">
        <v>58.942568944000001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64.008575988000004</v>
      </c>
      <c r="N772">
        <v>84.774589359999993</v>
      </c>
      <c r="O772"/>
      <c r="P772"/>
      <c r="Q772">
        <v>53.196266491000003</v>
      </c>
      <c r="R772">
        <v>79.557603827999998</v>
      </c>
      <c r="S772">
        <v>58.303146509999998</v>
      </c>
      <c r="T772">
        <v>66.536964980999997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51.31797675</v>
      </c>
      <c r="AM772"/>
      <c r="AN772">
        <v>81.079609642999998</v>
      </c>
      <c r="AO772"/>
      <c r="AP772"/>
      <c r="AQ772"/>
      <c r="AR772">
        <v>56.317497969000001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37.580052909000003</v>
      </c>
      <c r="C773">
        <v>51.647001981999999</v>
      </c>
      <c r="D773">
        <v>58.389231823000003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63.778831066999999</v>
      </c>
      <c r="N773">
        <v>82.843930966000002</v>
      </c>
      <c r="O773"/>
      <c r="P773"/>
      <c r="Q773">
        <v>54.159783234000002</v>
      </c>
      <c r="R773">
        <v>79.070018916999999</v>
      </c>
      <c r="S773">
        <v>58.678775682999998</v>
      </c>
      <c r="T773">
        <v>67.279801910000003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51.647064743000001</v>
      </c>
      <c r="AM773"/>
      <c r="AN773">
        <v>79.875262841999998</v>
      </c>
      <c r="AO773"/>
      <c r="AP773"/>
      <c r="AQ773"/>
      <c r="AR773">
        <v>57.811635670000001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37.427900266999998</v>
      </c>
      <c r="C774">
        <v>51.326434579999997</v>
      </c>
      <c r="D774">
        <v>60.048567706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63.910113879000001</v>
      </c>
      <c r="N774">
        <v>83.478433448999994</v>
      </c>
      <c r="O774"/>
      <c r="P774"/>
      <c r="Q774">
        <v>54.819031531999997</v>
      </c>
      <c r="R774">
        <v>79.720132128000003</v>
      </c>
      <c r="S774">
        <v>58.817755791000003</v>
      </c>
      <c r="T774">
        <v>68.128758400999999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51.718953546999998</v>
      </c>
      <c r="AM774"/>
      <c r="AN774">
        <v>79.188897918999999</v>
      </c>
      <c r="AO774"/>
      <c r="AP774"/>
      <c r="AQ774"/>
      <c r="AR774">
        <v>57.466834661999997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37.427900266999998</v>
      </c>
      <c r="C775">
        <v>51.947368636999997</v>
      </c>
      <c r="D775">
        <v>57.994313286000001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64.394219247999999</v>
      </c>
      <c r="N775">
        <v>83.215087120000007</v>
      </c>
      <c r="O775"/>
      <c r="P775"/>
      <c r="Q775">
        <v>55.579702644000001</v>
      </c>
      <c r="R775">
        <v>79.720132128000003</v>
      </c>
      <c r="S775">
        <v>59.443942120999999</v>
      </c>
      <c r="T775">
        <v>67.067562787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52.197895004000003</v>
      </c>
      <c r="AM775"/>
      <c r="AN775">
        <v>81.228304449000007</v>
      </c>
      <c r="AO775"/>
      <c r="AP775"/>
      <c r="AQ775"/>
      <c r="AR775">
        <v>57.811635670000001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39.117364739000003</v>
      </c>
      <c r="C776">
        <v>52.332463154999999</v>
      </c>
      <c r="D776">
        <v>57.848883428999997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64.041396691000003</v>
      </c>
      <c r="N776">
        <v>82.011271891999996</v>
      </c>
      <c r="O776"/>
      <c r="P776"/>
      <c r="Q776">
        <v>53.094843676000004</v>
      </c>
      <c r="R776">
        <v>78.501169860999994</v>
      </c>
      <c r="S776">
        <v>59.508499077000003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52.274997876</v>
      </c>
      <c r="AM776"/>
      <c r="AN776">
        <v>78.874677078000005</v>
      </c>
      <c r="AO776"/>
      <c r="AP776"/>
      <c r="AQ776"/>
      <c r="AR776">
        <v>59.248306536000001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37.473241762000001</v>
      </c>
      <c r="C777">
        <v>53.221420692999999</v>
      </c>
      <c r="D777">
        <v>59.184037144000001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64.377808896000005</v>
      </c>
      <c r="N777">
        <v>82.331764124000003</v>
      </c>
      <c r="O777"/>
      <c r="P777"/>
      <c r="Q777">
        <v>55.427568422</v>
      </c>
      <c r="R777">
        <v>78.501169860999994</v>
      </c>
      <c r="S777">
        <v>60.295303851</v>
      </c>
      <c r="T777">
        <v>68.234877963000002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52.828987671</v>
      </c>
      <c r="AM777"/>
      <c r="AN777">
        <v>77.645840571999997</v>
      </c>
      <c r="AO777"/>
      <c r="AP777"/>
      <c r="AQ777"/>
      <c r="AR777">
        <v>57.869102505000001</v>
      </c>
      <c r="AS777"/>
      <c r="AT777">
        <v>50.059453759</v>
      </c>
      <c r="AU777"/>
    </row>
    <row r="778" spans="1:47" x14ac:dyDescent="0.35">
      <c r="A778" s="84">
        <v>30560</v>
      </c>
      <c r="B778">
        <v>37.798152870000003</v>
      </c>
      <c r="C778">
        <v>51.489231363999998</v>
      </c>
      <c r="D778">
        <v>58.930548373000001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65.042428131999998</v>
      </c>
      <c r="N778">
        <v>83.778443178000003</v>
      </c>
      <c r="O778"/>
      <c r="P778"/>
      <c r="Q778">
        <v>55.478279829000002</v>
      </c>
      <c r="R778">
        <v>79.313811372999993</v>
      </c>
      <c r="S778">
        <v>61.027386051999997</v>
      </c>
      <c r="T778">
        <v>68.553236647000006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53.404778794000002</v>
      </c>
      <c r="AM778"/>
      <c r="AN778">
        <v>80.456688467000006</v>
      </c>
      <c r="AO778"/>
      <c r="AP778"/>
      <c r="AQ778"/>
      <c r="AR778">
        <v>58.616171354999999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38.378874582999998</v>
      </c>
      <c r="C779">
        <v>52.710385160999998</v>
      </c>
      <c r="D779">
        <v>59.491230021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64.853709089000006</v>
      </c>
      <c r="N779">
        <v>82.815000632999997</v>
      </c>
      <c r="O779"/>
      <c r="P779"/>
      <c r="Q779">
        <v>54.971165753999998</v>
      </c>
      <c r="R779">
        <v>78.582434015999993</v>
      </c>
      <c r="S779">
        <v>61.138329566000003</v>
      </c>
      <c r="T779">
        <v>69.296073575999998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53.527814814999999</v>
      </c>
      <c r="AM779"/>
      <c r="AN779">
        <v>80.169208114</v>
      </c>
      <c r="AO779"/>
      <c r="AP779"/>
      <c r="AQ779"/>
      <c r="AR779">
        <v>59.708041213999998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37.994774872999997</v>
      </c>
      <c r="C780">
        <v>53.996764583000001</v>
      </c>
      <c r="D780">
        <v>59.831310545000001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65.485507622</v>
      </c>
      <c r="N780">
        <v>83.121349993999999</v>
      </c>
      <c r="O780"/>
      <c r="P780"/>
      <c r="Q780">
        <v>55.883971090000003</v>
      </c>
      <c r="R780">
        <v>80.532773640000002</v>
      </c>
      <c r="S780">
        <v>61.708682070999998</v>
      </c>
      <c r="T780">
        <v>69.189954014999998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53.981220690999997</v>
      </c>
      <c r="AM780"/>
      <c r="AN780">
        <v>78.838627701999997</v>
      </c>
      <c r="AO780"/>
      <c r="AP780"/>
      <c r="AQ780"/>
      <c r="AR780">
        <v>59.765508048000001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36.810326486999998</v>
      </c>
      <c r="C781">
        <v>52.293833321000001</v>
      </c>
      <c r="D781">
        <v>60.590448516999999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66.207563086999997</v>
      </c>
      <c r="N781">
        <v>85.092723778999996</v>
      </c>
      <c r="O781"/>
      <c r="P781"/>
      <c r="Q781">
        <v>53.855514788999997</v>
      </c>
      <c r="R781">
        <v>80.939094396000002</v>
      </c>
      <c r="S781">
        <v>62.290804774000001</v>
      </c>
      <c r="T781">
        <v>69.508312699000001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54.494698188999998</v>
      </c>
      <c r="AM781"/>
      <c r="AN781">
        <v>80.265504101999994</v>
      </c>
      <c r="AO781"/>
      <c r="AP781"/>
      <c r="AQ781"/>
      <c r="AR781">
        <v>59.478173875000003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38.724157349000002</v>
      </c>
      <c r="C782">
        <v>53.205924709999998</v>
      </c>
      <c r="D782">
        <v>59.378985896000003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65.780893949000003</v>
      </c>
      <c r="N782">
        <v>85.012554105999996</v>
      </c>
      <c r="O782"/>
      <c r="P782"/>
      <c r="Q782">
        <v>55.833259681999998</v>
      </c>
      <c r="R782">
        <v>81.264150997000002</v>
      </c>
      <c r="S782">
        <v>62.850946077000003</v>
      </c>
      <c r="T782">
        <v>70.463388750999997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55.008726852999999</v>
      </c>
      <c r="AM782"/>
      <c r="AN782">
        <v>80.582451512999995</v>
      </c>
      <c r="AO782"/>
      <c r="AP782"/>
      <c r="AQ782"/>
      <c r="AR782">
        <v>60.799911072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38.415165195999997</v>
      </c>
      <c r="C783">
        <v>52.988358949000002</v>
      </c>
      <c r="D783">
        <v>61.705211695000003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65.592174907</v>
      </c>
      <c r="N783">
        <v>84.236442460000006</v>
      </c>
      <c r="O783"/>
      <c r="P783"/>
      <c r="Q783">
        <v>55.174011384000003</v>
      </c>
      <c r="R783">
        <v>81.020358540999993</v>
      </c>
      <c r="S783">
        <v>63.134572871000003</v>
      </c>
      <c r="T783">
        <v>69.826671383000004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55.142169131999999</v>
      </c>
      <c r="AM783"/>
      <c r="AN783">
        <v>82.497023486000003</v>
      </c>
      <c r="AO783"/>
      <c r="AP783"/>
      <c r="AQ783"/>
      <c r="AR783">
        <v>60.627510567999998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38.436010250999999</v>
      </c>
      <c r="C784">
        <v>53.113422485999997</v>
      </c>
      <c r="D784">
        <v>58.878499048999998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65.419866216000003</v>
      </c>
      <c r="N784">
        <v>82.814006180999996</v>
      </c>
      <c r="O784"/>
      <c r="P784"/>
      <c r="Q784">
        <v>55.681125459</v>
      </c>
      <c r="R784">
        <v>80.857830241000002</v>
      </c>
      <c r="S784">
        <v>63.090959749</v>
      </c>
      <c r="T784">
        <v>68.977714891999995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55.150671524000003</v>
      </c>
      <c r="AM784"/>
      <c r="AN784">
        <v>78.851698803000005</v>
      </c>
      <c r="AO784"/>
      <c r="AP784"/>
      <c r="AQ784"/>
      <c r="AR784">
        <v>60.340176395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38.612332426000002</v>
      </c>
      <c r="C785">
        <v>52.777779449000001</v>
      </c>
      <c r="D785">
        <v>61.340754474000001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65.354224810000005</v>
      </c>
      <c r="N785">
        <v>83.670789739</v>
      </c>
      <c r="O785"/>
      <c r="P785"/>
      <c r="Q785">
        <v>56.086816720000002</v>
      </c>
      <c r="R785">
        <v>79.557603827999998</v>
      </c>
      <c r="S785">
        <v>63.035585734999998</v>
      </c>
      <c r="T785">
        <v>67.704280155999996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55.161330575000001</v>
      </c>
      <c r="AM785"/>
      <c r="AN785">
        <v>78.843807995000006</v>
      </c>
      <c r="AO785"/>
      <c r="AP785"/>
      <c r="AQ785"/>
      <c r="AR785">
        <v>60.972311576000003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38.936573316999997</v>
      </c>
      <c r="C786">
        <v>53.820563622999998</v>
      </c>
      <c r="D786">
        <v>63.271085823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66.379871777999995</v>
      </c>
      <c r="N786">
        <v>83.385358956000005</v>
      </c>
      <c r="O786"/>
      <c r="P786"/>
      <c r="Q786">
        <v>56.492507979999999</v>
      </c>
      <c r="R786">
        <v>81.670471753000001</v>
      </c>
      <c r="S786">
        <v>63.730397332000003</v>
      </c>
      <c r="T786">
        <v>67.173682349000003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55.706515860000003</v>
      </c>
      <c r="AM786"/>
      <c r="AN786">
        <v>81.394919975999997</v>
      </c>
      <c r="AO786"/>
      <c r="AP786"/>
      <c r="AQ786"/>
      <c r="AR786">
        <v>62.753783450999997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38.937796284999997</v>
      </c>
      <c r="C787">
        <v>53.508549389999999</v>
      </c>
      <c r="D787">
        <v>64.291292987999995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63.040365250000001</v>
      </c>
      <c r="N787">
        <v>83.453160132999997</v>
      </c>
      <c r="O787"/>
      <c r="P787"/>
      <c r="Q787">
        <v>56.695353609999998</v>
      </c>
      <c r="R787">
        <v>79.720132128000003</v>
      </c>
      <c r="S787">
        <v>63.013827120000002</v>
      </c>
      <c r="T787">
        <v>67.704280155999996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55.274258486000001</v>
      </c>
      <c r="AM787"/>
      <c r="AN787">
        <v>80.834002071</v>
      </c>
      <c r="AO787"/>
      <c r="AP787"/>
      <c r="AQ787"/>
      <c r="AR787">
        <v>61.489513088000002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38.998863180000001</v>
      </c>
      <c r="C788">
        <v>53.100480193000003</v>
      </c>
      <c r="D788">
        <v>63.900136744999998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66.658847753000003</v>
      </c>
      <c r="N788">
        <v>83.904400749999994</v>
      </c>
      <c r="O788"/>
      <c r="P788"/>
      <c r="Q788">
        <v>57.303890500000001</v>
      </c>
      <c r="R788">
        <v>81.101622696000007</v>
      </c>
      <c r="S788">
        <v>63.946974355999998</v>
      </c>
      <c r="T788">
        <v>66.749204102999997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55.955743124999998</v>
      </c>
      <c r="AM788"/>
      <c r="AN788">
        <v>84.888798058000006</v>
      </c>
      <c r="AO788"/>
      <c r="AP788"/>
      <c r="AQ788"/>
      <c r="AR788">
        <v>60.684977402999998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39.400905928999997</v>
      </c>
      <c r="C789">
        <v>53.572458875000002</v>
      </c>
      <c r="D789">
        <v>63.520781366000001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68.127574211999999</v>
      </c>
      <c r="N789">
        <v>87.629009457999999</v>
      </c>
      <c r="O789"/>
      <c r="P789"/>
      <c r="Q789">
        <v>56.746065016999999</v>
      </c>
      <c r="R789">
        <v>81.101622696000007</v>
      </c>
      <c r="S789">
        <v>64.380304718000005</v>
      </c>
      <c r="T789">
        <v>66.430845418999994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56.453055114999998</v>
      </c>
      <c r="AM789"/>
      <c r="AN789">
        <v>83.309105575000004</v>
      </c>
      <c r="AO789"/>
      <c r="AP789"/>
      <c r="AQ789"/>
      <c r="AR789">
        <v>62.351515608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41.349222171000001</v>
      </c>
      <c r="C790">
        <v>54.238340022000003</v>
      </c>
      <c r="D790">
        <v>63.148243117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67.823982709000006</v>
      </c>
      <c r="N790">
        <v>84.366968295000007</v>
      </c>
      <c r="O790"/>
      <c r="P790"/>
      <c r="Q790">
        <v>56.898199239999997</v>
      </c>
      <c r="R790">
        <v>80.939094396000002</v>
      </c>
      <c r="S790">
        <v>64.148680885999994</v>
      </c>
      <c r="T790">
        <v>67.598160594000007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56.323609511000001</v>
      </c>
      <c r="AM790"/>
      <c r="AN790">
        <v>84.075623726000003</v>
      </c>
      <c r="AO790"/>
      <c r="AP790"/>
      <c r="AQ790"/>
      <c r="AR790">
        <v>63.328451797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40.024040536999998</v>
      </c>
      <c r="C791">
        <v>53.651978657999997</v>
      </c>
      <c r="D791">
        <v>64.046803859999997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67.22500488</v>
      </c>
      <c r="N791">
        <v>84.575883414000003</v>
      </c>
      <c r="O791"/>
      <c r="P791"/>
      <c r="Q791">
        <v>57.861715983000003</v>
      </c>
      <c r="R791">
        <v>81.264150997000002</v>
      </c>
      <c r="S791">
        <v>64.532560513999996</v>
      </c>
      <c r="T791">
        <v>67.704280155999996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56.462113129999999</v>
      </c>
      <c r="AM791"/>
      <c r="AN791">
        <v>81.810011204999995</v>
      </c>
      <c r="AO791"/>
      <c r="AP791"/>
      <c r="AQ791"/>
      <c r="AR791">
        <v>63.788186475000003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38.734775585999998</v>
      </c>
      <c r="C792">
        <v>52.439776577000003</v>
      </c>
      <c r="D792">
        <v>64.666754378999997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66.962439255999996</v>
      </c>
      <c r="N792">
        <v>83.484614690000001</v>
      </c>
      <c r="O792"/>
      <c r="P792"/>
      <c r="Q792">
        <v>58.673098502999999</v>
      </c>
      <c r="R792">
        <v>80.045188729000003</v>
      </c>
      <c r="S792">
        <v>64.531913106000005</v>
      </c>
      <c r="T792">
        <v>67.279801910000003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56.537777677000001</v>
      </c>
      <c r="AM792"/>
      <c r="AN792">
        <v>85.038007467</v>
      </c>
      <c r="AO792"/>
      <c r="AP792"/>
      <c r="AQ792"/>
      <c r="AR792">
        <v>63.960586978999999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41.471435384000003</v>
      </c>
      <c r="C793">
        <v>55.474374130000001</v>
      </c>
      <c r="D793">
        <v>66.161455807999999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67.815777533000002</v>
      </c>
      <c r="N793">
        <v>84.252219359999998</v>
      </c>
      <c r="O793"/>
      <c r="P793"/>
      <c r="Q793">
        <v>60.093017914000001</v>
      </c>
      <c r="R793">
        <v>80.045188729000003</v>
      </c>
      <c r="S793">
        <v>64.687169510000004</v>
      </c>
      <c r="T793">
        <v>68.447117085000002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56.787191022000002</v>
      </c>
      <c r="AM793"/>
      <c r="AN793">
        <v>81.396166307000001</v>
      </c>
      <c r="AO793"/>
      <c r="AP793"/>
      <c r="AQ793"/>
      <c r="AR793">
        <v>65.799525688000003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41.073895944999997</v>
      </c>
      <c r="C794">
        <v>52.974536583000003</v>
      </c>
      <c r="D794">
        <v>66.542001861000003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68.381127965999994</v>
      </c>
      <c r="N794">
        <v>84.499373765000001</v>
      </c>
      <c r="O794"/>
      <c r="P794"/>
      <c r="Q794">
        <v>58.270297704999997</v>
      </c>
      <c r="R794">
        <v>80.669622469000004</v>
      </c>
      <c r="S794">
        <v>64.727336073999993</v>
      </c>
      <c r="T794">
        <v>69.508312699000001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57.040017769000002</v>
      </c>
      <c r="AM794">
        <v>34.999314994000002</v>
      </c>
      <c r="AN794">
        <v>82.645121144000001</v>
      </c>
      <c r="AO794"/>
      <c r="AP794"/>
      <c r="AQ794"/>
      <c r="AR794">
        <v>63.500852301000002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40.499678826</v>
      </c>
      <c r="C795">
        <v>53.917087918</v>
      </c>
      <c r="D795">
        <v>65.282937118999996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68.123948628999997</v>
      </c>
      <c r="N795">
        <v>84.152487453000006</v>
      </c>
      <c r="O795"/>
      <c r="P795"/>
      <c r="Q795">
        <v>58.742600017000001</v>
      </c>
      <c r="R795">
        <v>82.046237185999999</v>
      </c>
      <c r="S795">
        <v>65.190366095000002</v>
      </c>
      <c r="T795">
        <v>69.508312699000001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57.301670197</v>
      </c>
      <c r="AM795">
        <v>34.759482403</v>
      </c>
      <c r="AN795">
        <v>80.361530832</v>
      </c>
      <c r="AO795"/>
      <c r="AP795"/>
      <c r="AQ795"/>
      <c r="AR795">
        <v>62.926183954999999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40.958230035</v>
      </c>
      <c r="C796">
        <v>54.493317830999999</v>
      </c>
      <c r="D796">
        <v>67.101706368999999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68.657357622999996</v>
      </c>
      <c r="N796">
        <v>84.582206002999996</v>
      </c>
      <c r="O796"/>
      <c r="P796"/>
      <c r="Q796">
        <v>60.690847052000002</v>
      </c>
      <c r="R796">
        <v>82.413334445000004</v>
      </c>
      <c r="S796">
        <v>65.262252994999997</v>
      </c>
      <c r="T796">
        <v>71.312345242000006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57.422059750000003</v>
      </c>
      <c r="AM796">
        <v>35.811642579000001</v>
      </c>
      <c r="AN796">
        <v>83.829460499000007</v>
      </c>
      <c r="AO796"/>
      <c r="AP796"/>
      <c r="AQ796"/>
      <c r="AR796">
        <v>64.650188994999993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40.285860511999999</v>
      </c>
      <c r="C797">
        <v>54.694071407999999</v>
      </c>
      <c r="D797">
        <v>61.858112939000002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67.933445417000001</v>
      </c>
      <c r="N797">
        <v>85.037100629999998</v>
      </c>
      <c r="O797"/>
      <c r="P797"/>
      <c r="Q797">
        <v>59.687204639999997</v>
      </c>
      <c r="R797">
        <v>81.495591298999997</v>
      </c>
      <c r="S797">
        <v>65.271947028</v>
      </c>
      <c r="T797">
        <v>71.949062611000002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57.343325700000001</v>
      </c>
      <c r="AM797">
        <v>35.197086413000001</v>
      </c>
      <c r="AN797">
        <v>82.236802980999997</v>
      </c>
      <c r="AO797"/>
      <c r="AP797"/>
      <c r="AQ797"/>
      <c r="AR797">
        <v>64.650188994999993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40.295723834</v>
      </c>
      <c r="C798">
        <v>54.817974309</v>
      </c>
      <c r="D798">
        <v>65.834647255999997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68.838335674999996</v>
      </c>
      <c r="N798">
        <v>84.614469554999999</v>
      </c>
      <c r="O798"/>
      <c r="P798"/>
      <c r="Q798">
        <v>60.808922629999998</v>
      </c>
      <c r="R798">
        <v>82.321560129999995</v>
      </c>
      <c r="S798">
        <v>65.726499216999997</v>
      </c>
      <c r="T798">
        <v>72.585779978999994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57.785121136000001</v>
      </c>
      <c r="AM798">
        <v>35.157528571999997</v>
      </c>
      <c r="AN798">
        <v>82.742746550000007</v>
      </c>
      <c r="AO798"/>
      <c r="AP798"/>
      <c r="AQ798"/>
      <c r="AR798">
        <v>64.420321655999999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42.271935272999997</v>
      </c>
      <c r="C799">
        <v>54.780886250000002</v>
      </c>
      <c r="D799">
        <v>66.922103750000005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68.247775716999996</v>
      </c>
      <c r="N799">
        <v>83.181020121000003</v>
      </c>
      <c r="O799"/>
      <c r="P799"/>
      <c r="Q799">
        <v>60.041431373999998</v>
      </c>
      <c r="R799">
        <v>81.128494040999996</v>
      </c>
      <c r="S799">
        <v>65.598487016000007</v>
      </c>
      <c r="T799">
        <v>74.177573398999996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57.552898399999997</v>
      </c>
      <c r="AM799">
        <v>35.661766954000001</v>
      </c>
      <c r="AN799">
        <v>82.640403194000001</v>
      </c>
      <c r="AO799"/>
      <c r="AP799"/>
      <c r="AQ799"/>
      <c r="AR799">
        <v>65.627125183999993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41.130172324999997</v>
      </c>
      <c r="C800">
        <v>53.878606499999997</v>
      </c>
      <c r="D800">
        <v>68.780164941999999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68.857385996000005</v>
      </c>
      <c r="N800">
        <v>85.961274349999997</v>
      </c>
      <c r="O800"/>
      <c r="P800"/>
      <c r="Q800">
        <v>57.738957603999999</v>
      </c>
      <c r="R800">
        <v>81.312042669999997</v>
      </c>
      <c r="S800">
        <v>65.626403894999996</v>
      </c>
      <c r="T800">
        <v>71.312345242000006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57.685245577000003</v>
      </c>
      <c r="AM800">
        <v>36.119510019000003</v>
      </c>
      <c r="AN800">
        <v>80.935118978000006</v>
      </c>
      <c r="AO800"/>
      <c r="AP800"/>
      <c r="AQ800"/>
      <c r="AR800">
        <v>62.121648268999998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41.848918886</v>
      </c>
      <c r="C801">
        <v>54.492019116999998</v>
      </c>
      <c r="D801">
        <v>69.384507740000004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68.962162762000006</v>
      </c>
      <c r="N801">
        <v>87.083301915999996</v>
      </c>
      <c r="O801"/>
      <c r="P801"/>
      <c r="Q801">
        <v>59.037788962</v>
      </c>
      <c r="R801">
        <v>81.312042669999997</v>
      </c>
      <c r="S801">
        <v>65.513348157999999</v>
      </c>
      <c r="T801">
        <v>71.949062611000002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57.683277982</v>
      </c>
      <c r="AM801">
        <v>36.536265020000002</v>
      </c>
      <c r="AN801">
        <v>82.545850338999998</v>
      </c>
      <c r="AO801"/>
      <c r="AP801"/>
      <c r="AQ801"/>
      <c r="AR801">
        <v>65.914459356999998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42.199810438999997</v>
      </c>
      <c r="C802">
        <v>55.871029655999997</v>
      </c>
      <c r="D802">
        <v>70.198317721999999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68.866911156</v>
      </c>
      <c r="N802">
        <v>86.689020743</v>
      </c>
      <c r="O802"/>
      <c r="P802"/>
      <c r="Q802">
        <v>59.037788962</v>
      </c>
      <c r="R802">
        <v>81.495591298999997</v>
      </c>
      <c r="S802">
        <v>65.475185269999997</v>
      </c>
      <c r="T802">
        <v>73.222497347000001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57.670241720999996</v>
      </c>
      <c r="AM802">
        <v>36.754373813000001</v>
      </c>
      <c r="AN802">
        <v>80.289554589999995</v>
      </c>
      <c r="AO802"/>
      <c r="AP802"/>
      <c r="AQ802"/>
      <c r="AR802">
        <v>65.971926191999998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40.720541406999999</v>
      </c>
      <c r="C803">
        <v>55.369122689000001</v>
      </c>
      <c r="D803">
        <v>71.621227684999994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69.486046595999994</v>
      </c>
      <c r="N803">
        <v>87.621372628000003</v>
      </c>
      <c r="O803"/>
      <c r="P803"/>
      <c r="Q803">
        <v>58.742600017000001</v>
      </c>
      <c r="R803">
        <v>82.321560129999995</v>
      </c>
      <c r="S803">
        <v>65.631339632999996</v>
      </c>
      <c r="T803">
        <v>71.736823487999999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57.820951035</v>
      </c>
      <c r="AM803">
        <v>36.863642294999998</v>
      </c>
      <c r="AN803">
        <v>85.601969419</v>
      </c>
      <c r="AO803"/>
      <c r="AP803"/>
      <c r="AQ803"/>
      <c r="AR803">
        <v>63.960586978999999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42.050987556000003</v>
      </c>
      <c r="C804">
        <v>56.928402792999997</v>
      </c>
      <c r="D804">
        <v>71.844649318999998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70.124232355999993</v>
      </c>
      <c r="N804">
        <v>87.606086938000004</v>
      </c>
      <c r="O804"/>
      <c r="P804"/>
      <c r="Q804">
        <v>59.155864539</v>
      </c>
      <c r="R804">
        <v>83.239303274999997</v>
      </c>
      <c r="S804">
        <v>66.014621477999995</v>
      </c>
      <c r="T804">
        <v>72.585779978999994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58.280128044999998</v>
      </c>
      <c r="AM804">
        <v>36.658042166999998</v>
      </c>
      <c r="AN804">
        <v>82.400161381999993</v>
      </c>
      <c r="AO804"/>
      <c r="AP804"/>
      <c r="AQ804"/>
      <c r="AR804">
        <v>63.788186475000003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41.149105044000002</v>
      </c>
      <c r="C805">
        <v>55.530148218999997</v>
      </c>
      <c r="D805">
        <v>73.091157971000001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69.552722720000006</v>
      </c>
      <c r="N805">
        <v>86.967403145999995</v>
      </c>
      <c r="O805"/>
      <c r="P805"/>
      <c r="Q805">
        <v>59.628166851000003</v>
      </c>
      <c r="R805">
        <v>82.413334445000004</v>
      </c>
      <c r="S805">
        <v>65.885772549999999</v>
      </c>
      <c r="T805">
        <v>70.675627874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57.971371198999996</v>
      </c>
      <c r="AM805">
        <v>37.505615433999999</v>
      </c>
      <c r="AN805">
        <v>83.167041046999998</v>
      </c>
      <c r="AO805"/>
      <c r="AP805"/>
      <c r="AQ805"/>
      <c r="AR805">
        <v>61.891780931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41.283278592000002</v>
      </c>
      <c r="C806">
        <v>55.265240280999997</v>
      </c>
      <c r="D806">
        <v>74.351273640000002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69.981354947</v>
      </c>
      <c r="N806">
        <v>86.907677882000002</v>
      </c>
      <c r="O806"/>
      <c r="P806"/>
      <c r="Q806">
        <v>60.395658107999999</v>
      </c>
      <c r="R806">
        <v>82.780431703000005</v>
      </c>
      <c r="S806">
        <v>66.309846363000005</v>
      </c>
      <c r="T806">
        <v>71.524584364999996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58.229611294000001</v>
      </c>
      <c r="AM806">
        <v>37.159112231999998</v>
      </c>
      <c r="AN806">
        <v>83.336428803999993</v>
      </c>
      <c r="AO806"/>
      <c r="AP806"/>
      <c r="AQ806"/>
      <c r="AR806">
        <v>64.880056332999999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41.940808904999997</v>
      </c>
      <c r="C807">
        <v>55.516337067999999</v>
      </c>
      <c r="D807">
        <v>74.262036355000006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70.209958800999999</v>
      </c>
      <c r="N807">
        <v>87.655329355000006</v>
      </c>
      <c r="O807"/>
      <c r="P807"/>
      <c r="Q807">
        <v>59.864318007000001</v>
      </c>
      <c r="R807">
        <v>81.954462871999993</v>
      </c>
      <c r="S807">
        <v>66.149505555000005</v>
      </c>
      <c r="T807">
        <v>72.161301733000002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58.213988766999996</v>
      </c>
      <c r="AM807">
        <v>37.291909152000002</v>
      </c>
      <c r="AN807">
        <v>84.948033030000005</v>
      </c>
      <c r="AO807"/>
      <c r="AP807"/>
      <c r="AQ807"/>
      <c r="AR807">
        <v>64.535255324999994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42.347294865000002</v>
      </c>
      <c r="C808">
        <v>56.513011370000001</v>
      </c>
      <c r="D808">
        <v>70.079440860999995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69.476521434999995</v>
      </c>
      <c r="N808">
        <v>89.354504985000005</v>
      </c>
      <c r="O808"/>
      <c r="P808"/>
      <c r="Q808">
        <v>57.857033182000002</v>
      </c>
      <c r="R808">
        <v>81.679139927999998</v>
      </c>
      <c r="S808">
        <v>65.975247987000003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58.031934085000003</v>
      </c>
      <c r="AM808">
        <v>37.23184406</v>
      </c>
      <c r="AN808">
        <v>86.678577579000006</v>
      </c>
      <c r="AO808"/>
      <c r="AP808"/>
      <c r="AQ808"/>
      <c r="AR808">
        <v>65.914459356999998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41.688121860999999</v>
      </c>
      <c r="C809">
        <v>54.582355448999998</v>
      </c>
      <c r="D809">
        <v>74.078218507000003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71.191050343000001</v>
      </c>
      <c r="N809">
        <v>88.872455403000004</v>
      </c>
      <c r="O809"/>
      <c r="P809"/>
      <c r="Q809">
        <v>59.864318007000001</v>
      </c>
      <c r="R809">
        <v>83.789949161999999</v>
      </c>
      <c r="S809">
        <v>66.238521732999999</v>
      </c>
      <c r="T809">
        <v>73.753095153999993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58.177770391999999</v>
      </c>
      <c r="AM809">
        <v>37.726647915000001</v>
      </c>
      <c r="AN809">
        <v>88.909808747</v>
      </c>
      <c r="AO809"/>
      <c r="AP809"/>
      <c r="AQ809"/>
      <c r="AR809">
        <v>63.098584459000001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41.849370516999997</v>
      </c>
      <c r="C810">
        <v>54.289805825000002</v>
      </c>
      <c r="D810">
        <v>73.745413377000006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69.247917580000006</v>
      </c>
      <c r="N810">
        <v>85.793457567000004</v>
      </c>
      <c r="O810"/>
      <c r="P810"/>
      <c r="Q810">
        <v>58.329335493999999</v>
      </c>
      <c r="R810">
        <v>81.220268356000005</v>
      </c>
      <c r="S810">
        <v>65.903797937999997</v>
      </c>
      <c r="T810">
        <v>72.479660417000005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57.766454834999998</v>
      </c>
      <c r="AM810">
        <v>37.552338826000003</v>
      </c>
      <c r="AN810">
        <v>86.232770755000004</v>
      </c>
      <c r="AO810"/>
      <c r="AP810"/>
      <c r="AQ810"/>
      <c r="AR810">
        <v>63.213518127999997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42.167199113999999</v>
      </c>
      <c r="C811">
        <v>55.169665606000002</v>
      </c>
      <c r="D811">
        <v>75.537547437000001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70.390936852999999</v>
      </c>
      <c r="N811">
        <v>91.058511526999993</v>
      </c>
      <c r="O811"/>
      <c r="P811"/>
      <c r="Q811">
        <v>59.569129062000002</v>
      </c>
      <c r="R811">
        <v>81.862688556999998</v>
      </c>
      <c r="S811">
        <v>66.010603649000004</v>
      </c>
      <c r="T811">
        <v>73.540856031000004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58.071151792000002</v>
      </c>
      <c r="AM811">
        <v>36.929575278000002</v>
      </c>
      <c r="AN811">
        <v>87.543501234999994</v>
      </c>
      <c r="AO811"/>
      <c r="AP811"/>
      <c r="AQ811"/>
      <c r="AR811">
        <v>63.615785971000001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41.005373026000001</v>
      </c>
      <c r="C812">
        <v>56.628033742</v>
      </c>
      <c r="D812">
        <v>75.603433035999998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70.533814262000007</v>
      </c>
      <c r="N812">
        <v>87.748187313000003</v>
      </c>
      <c r="O812"/>
      <c r="P812"/>
      <c r="Q812">
        <v>61.399300519999997</v>
      </c>
      <c r="R812">
        <v>81.954462871999993</v>
      </c>
      <c r="S812">
        <v>66.389111534999998</v>
      </c>
      <c r="T812">
        <v>72.904138662999998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58.303272173000003</v>
      </c>
      <c r="AM812">
        <v>37.597671916000003</v>
      </c>
      <c r="AN812">
        <v>88.653284619000004</v>
      </c>
      <c r="AO812"/>
      <c r="AP812"/>
      <c r="AQ812"/>
      <c r="AR812">
        <v>64.247921152000004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42.062141863999997</v>
      </c>
      <c r="C813">
        <v>56.014584051999996</v>
      </c>
      <c r="D813">
        <v>76.261860830000003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70.095656873999999</v>
      </c>
      <c r="N813">
        <v>86.679669685999997</v>
      </c>
      <c r="O813"/>
      <c r="P813"/>
      <c r="Q813">
        <v>60.513733686000002</v>
      </c>
      <c r="R813">
        <v>81.954462871999993</v>
      </c>
      <c r="S813">
        <v>65.872403132000002</v>
      </c>
      <c r="T813">
        <v>72.904138662999998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57.962949829000003</v>
      </c>
      <c r="AM813">
        <v>36.893075222</v>
      </c>
      <c r="AN813">
        <v>90.799689443000005</v>
      </c>
      <c r="AO813"/>
      <c r="AP813"/>
      <c r="AQ813"/>
      <c r="AR813">
        <v>64.650188994999993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41.480585896000001</v>
      </c>
      <c r="C814">
        <v>55.137239673000003</v>
      </c>
      <c r="D814">
        <v>78.871259309999999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70.629065867999998</v>
      </c>
      <c r="N814">
        <v>88.257208398000003</v>
      </c>
      <c r="O814"/>
      <c r="P814"/>
      <c r="Q814">
        <v>60.808922629999998</v>
      </c>
      <c r="R814">
        <v>82.688657387999996</v>
      </c>
      <c r="S814">
        <v>66.360143315000002</v>
      </c>
      <c r="T814">
        <v>74.814290768000006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58.225452525999998</v>
      </c>
      <c r="AM814">
        <v>38.018843443000002</v>
      </c>
      <c r="AN814">
        <v>91.546173803000002</v>
      </c>
      <c r="AO814"/>
      <c r="AP814"/>
      <c r="AQ814"/>
      <c r="AR814">
        <v>64.305387987000003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41.360499539999999</v>
      </c>
      <c r="C815">
        <v>54.947638185000002</v>
      </c>
      <c r="D815">
        <v>79.758474143000001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70.514763940999998</v>
      </c>
      <c r="N815">
        <v>89.374712810999995</v>
      </c>
      <c r="O815"/>
      <c r="P815"/>
      <c r="Q815">
        <v>61.635451676000002</v>
      </c>
      <c r="R815">
        <v>83.422851903999998</v>
      </c>
      <c r="S815">
        <v>66.403201077000006</v>
      </c>
      <c r="T815">
        <v>75.026529890000006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58.302084841999999</v>
      </c>
      <c r="AM815">
        <v>37.660869748000003</v>
      </c>
      <c r="AN815">
        <v>90.676889949</v>
      </c>
      <c r="AO815"/>
      <c r="AP815"/>
      <c r="AQ815"/>
      <c r="AR815">
        <v>64.305387987000003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40.862400815000001</v>
      </c>
      <c r="C816">
        <v>54.910824441000003</v>
      </c>
      <c r="D816">
        <v>78.901570109999994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69.838477538000006</v>
      </c>
      <c r="N816">
        <v>88.838937759000004</v>
      </c>
      <c r="O816"/>
      <c r="P816"/>
      <c r="Q816">
        <v>61.812565042999999</v>
      </c>
      <c r="R816">
        <v>82.229785815</v>
      </c>
      <c r="S816">
        <v>66.376205299999995</v>
      </c>
      <c r="T816">
        <v>74.708171206000003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58.262912194999998</v>
      </c>
      <c r="AM816">
        <v>38.247253088000001</v>
      </c>
      <c r="AN816">
        <v>91.396268470999999</v>
      </c>
      <c r="AO816"/>
      <c r="AP816"/>
      <c r="AQ816"/>
      <c r="AR816">
        <v>65.454724679999998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41.647884001000001</v>
      </c>
      <c r="C817">
        <v>55.489767589000003</v>
      </c>
      <c r="D817">
        <v>77.167156327000001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70.590965225000005</v>
      </c>
      <c r="N817">
        <v>90.169746111999999</v>
      </c>
      <c r="O817"/>
      <c r="P817"/>
      <c r="Q817">
        <v>61.340262731000003</v>
      </c>
      <c r="R817">
        <v>82.780431703000005</v>
      </c>
      <c r="S817">
        <v>67.066174887000003</v>
      </c>
      <c r="T817">
        <v>75.026529890000006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58.810038671999997</v>
      </c>
      <c r="AM817">
        <v>37.757585538000001</v>
      </c>
      <c r="AN817">
        <v>91.372856534999997</v>
      </c>
      <c r="AO817"/>
      <c r="AP817"/>
      <c r="AQ817"/>
      <c r="AR817">
        <v>64.707655829000004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40.562071695999997</v>
      </c>
      <c r="C818">
        <v>54.556168018999998</v>
      </c>
      <c r="D818">
        <v>79.596433794000006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69.962304626000005</v>
      </c>
      <c r="N818">
        <v>86.917849962999995</v>
      </c>
      <c r="O818"/>
      <c r="P818"/>
      <c r="Q818">
        <v>60.690847052000002</v>
      </c>
      <c r="R818">
        <v>80.577848153999994</v>
      </c>
      <c r="S818">
        <v>66.461622984000002</v>
      </c>
      <c r="T818">
        <v>73.540856031000004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58.302699961999998</v>
      </c>
      <c r="AM818">
        <v>35.517041622999997</v>
      </c>
      <c r="AN818">
        <v>88.370353621999996</v>
      </c>
      <c r="AO818"/>
      <c r="AP818"/>
      <c r="AQ818"/>
      <c r="AR818">
        <v>62.351515608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41.519815254999997</v>
      </c>
      <c r="C819">
        <v>56.268201406999999</v>
      </c>
      <c r="D819">
        <v>83.971804266000007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70.895770365000004</v>
      </c>
      <c r="N819">
        <v>91.729547088999993</v>
      </c>
      <c r="O819"/>
      <c r="P819"/>
      <c r="Q819">
        <v>61.576413887000001</v>
      </c>
      <c r="R819">
        <v>82.505108758999995</v>
      </c>
      <c r="S819">
        <v>67.189734525000006</v>
      </c>
      <c r="T819">
        <v>75.981605943000005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59.082226130000002</v>
      </c>
      <c r="AM819">
        <v>39.894129552999999</v>
      </c>
      <c r="AN819">
        <v>92.108348599999999</v>
      </c>
      <c r="AO819"/>
      <c r="AP819"/>
      <c r="AQ819"/>
      <c r="AR819">
        <v>64.937523167999998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41.932907872000001</v>
      </c>
      <c r="C820">
        <v>55.373255911999998</v>
      </c>
      <c r="D820">
        <v>79.576914650999996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70.676691671</v>
      </c>
      <c r="N820">
        <v>91.102905989999996</v>
      </c>
      <c r="O820"/>
      <c r="P820"/>
      <c r="Q820">
        <v>63.996963233999999</v>
      </c>
      <c r="R820">
        <v>83.422851903999998</v>
      </c>
      <c r="S820">
        <v>67.510732429000001</v>
      </c>
      <c r="T820">
        <v>75.663247259000002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59.288703019000003</v>
      </c>
      <c r="AM820">
        <v>38.891252797999996</v>
      </c>
      <c r="AN820">
        <v>89.560461312000001</v>
      </c>
      <c r="AO820"/>
      <c r="AP820"/>
      <c r="AQ820"/>
      <c r="AR820">
        <v>64.707655829000004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41.812941819000002</v>
      </c>
      <c r="C821">
        <v>56.698059636000004</v>
      </c>
      <c r="D821">
        <v>80.669632558000004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70.790993598</v>
      </c>
      <c r="N821">
        <v>91.356254668000005</v>
      </c>
      <c r="O821"/>
      <c r="P821"/>
      <c r="Q821">
        <v>62.284867353999999</v>
      </c>
      <c r="R821">
        <v>82.596883074000004</v>
      </c>
      <c r="S821">
        <v>67.769851553999999</v>
      </c>
      <c r="T821">
        <v>75.026529890000006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59.580811504000003</v>
      </c>
      <c r="AM821">
        <v>38.779285315000003</v>
      </c>
      <c r="AN821">
        <v>92.245598290000004</v>
      </c>
      <c r="AO821"/>
      <c r="AP821"/>
      <c r="AQ821"/>
      <c r="AR821">
        <v>65.052456836999994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42.926177719000002</v>
      </c>
      <c r="C822">
        <v>57.052189830000003</v>
      </c>
      <c r="D822">
        <v>79.610641489000002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71.695883855000005</v>
      </c>
      <c r="N822">
        <v>93.154309101999999</v>
      </c>
      <c r="O822"/>
      <c r="P822"/>
      <c r="Q822">
        <v>63.760812078000001</v>
      </c>
      <c r="R822">
        <v>83.331077590000007</v>
      </c>
      <c r="S822">
        <v>67.960202788999993</v>
      </c>
      <c r="T822">
        <v>76.406084187999994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59.886110889999998</v>
      </c>
      <c r="AM822">
        <v>39.050204287</v>
      </c>
      <c r="AN822">
        <v>92.879010824000005</v>
      </c>
      <c r="AO822"/>
      <c r="AP822"/>
      <c r="AQ822"/>
      <c r="AR822">
        <v>65.914459356999998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41.888390645999998</v>
      </c>
      <c r="C823">
        <v>57.016961831000003</v>
      </c>
      <c r="D823">
        <v>74.869607020000004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70.943396168000007</v>
      </c>
      <c r="N823">
        <v>92.973501287000005</v>
      </c>
      <c r="O823"/>
      <c r="P823"/>
      <c r="Q823">
        <v>62.580056298999999</v>
      </c>
      <c r="R823">
        <v>83.789949161999999</v>
      </c>
      <c r="S823">
        <v>68.434715144999998</v>
      </c>
      <c r="T823">
        <v>76.087725504000005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60.182572008000001</v>
      </c>
      <c r="AM823">
        <v>39.068140933000002</v>
      </c>
      <c r="AN823">
        <v>92.889254880999999</v>
      </c>
      <c r="AO823"/>
      <c r="AP823"/>
      <c r="AQ823"/>
      <c r="AR823">
        <v>65.512191514999998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41.778014245999998</v>
      </c>
      <c r="C824">
        <v>56.374053349</v>
      </c>
      <c r="D824">
        <v>70.924286706999993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71.229150985999993</v>
      </c>
      <c r="N824">
        <v>96.383047149999996</v>
      </c>
      <c r="O824"/>
      <c r="P824"/>
      <c r="Q824">
        <v>63.819849867000002</v>
      </c>
      <c r="R824">
        <v>82.780431703000005</v>
      </c>
      <c r="S824">
        <v>68.605120210999999</v>
      </c>
      <c r="T824">
        <v>77.467279801999993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60.314190979999999</v>
      </c>
      <c r="AM824">
        <v>39.141227802000003</v>
      </c>
      <c r="AN824">
        <v>95.419598711000006</v>
      </c>
      <c r="AO824"/>
      <c r="AP824"/>
      <c r="AQ824"/>
      <c r="AR824">
        <v>65.224857341000003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42.445396004000003</v>
      </c>
      <c r="C825">
        <v>56.394106618000002</v>
      </c>
      <c r="D825">
        <v>71.966370206999997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71.267251627999997</v>
      </c>
      <c r="N825">
        <v>90.515234978999999</v>
      </c>
      <c r="O825"/>
      <c r="P825"/>
      <c r="Q825">
        <v>64.056001022999993</v>
      </c>
      <c r="R825">
        <v>82.780431703000005</v>
      </c>
      <c r="S825">
        <v>69.063383865000006</v>
      </c>
      <c r="T825">
        <v>77.255040679000004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60.662447522999997</v>
      </c>
      <c r="AM825">
        <v>39.097206657999998</v>
      </c>
      <c r="AN825">
        <v>90.298249514000005</v>
      </c>
      <c r="AO825"/>
      <c r="AP825"/>
      <c r="AQ825"/>
      <c r="AR825">
        <v>67.753398066000003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41.606883043000003</v>
      </c>
      <c r="C826">
        <v>56.856285988000003</v>
      </c>
      <c r="D826">
        <v>73.915898103999993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71.333927751999994</v>
      </c>
      <c r="N826">
        <v>93.950245629999998</v>
      </c>
      <c r="O826"/>
      <c r="P826"/>
      <c r="Q826">
        <v>63.288509767000001</v>
      </c>
      <c r="R826">
        <v>83.973497791</v>
      </c>
      <c r="S826">
        <v>69.391484000000005</v>
      </c>
      <c r="T826">
        <v>76.724442871999997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60.982611444</v>
      </c>
      <c r="AM826">
        <v>38.178282436000003</v>
      </c>
      <c r="AN826">
        <v>92.949914675000002</v>
      </c>
      <c r="AO826"/>
      <c r="AP826"/>
      <c r="AQ826"/>
      <c r="AR826">
        <v>67.121262884999993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42.502296205999997</v>
      </c>
      <c r="C827">
        <v>57.641723917999997</v>
      </c>
      <c r="D827">
        <v>74.418725937999994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71.857811585999997</v>
      </c>
      <c r="N827">
        <v>93.506196746000001</v>
      </c>
      <c r="O827"/>
      <c r="P827"/>
      <c r="Q827">
        <v>62.875245243999998</v>
      </c>
      <c r="R827">
        <v>84.524143679000005</v>
      </c>
      <c r="S827">
        <v>70.353350688999996</v>
      </c>
      <c r="T827">
        <v>77.679518924999996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61.700502323000002</v>
      </c>
      <c r="AM827">
        <v>38.398295646000001</v>
      </c>
      <c r="AN827">
        <v>92.110947972999995</v>
      </c>
      <c r="AO827"/>
      <c r="AP827"/>
      <c r="AQ827"/>
      <c r="AR827">
        <v>67.293663389000002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42.831279772999999</v>
      </c>
      <c r="C828">
        <v>56.924810788999999</v>
      </c>
      <c r="D828">
        <v>76.796332953000004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72.143566403999998</v>
      </c>
      <c r="N828">
        <v>94.038943329999995</v>
      </c>
      <c r="O828"/>
      <c r="P828"/>
      <c r="Q828">
        <v>62.461980721000003</v>
      </c>
      <c r="R828">
        <v>84.524143679000005</v>
      </c>
      <c r="S828">
        <v>70.618462334</v>
      </c>
      <c r="T828">
        <v>77.573399362999993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61.999092722</v>
      </c>
      <c r="AM828">
        <v>38.781216950000001</v>
      </c>
      <c r="AN828">
        <v>92.763793221</v>
      </c>
      <c r="AO828"/>
      <c r="AP828"/>
      <c r="AQ828"/>
      <c r="AR828">
        <v>68.155665909000007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42.640702586000003</v>
      </c>
      <c r="C829">
        <v>57.216764779999998</v>
      </c>
      <c r="D829">
        <v>74.442663468000006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71.962588351999997</v>
      </c>
      <c r="N829">
        <v>93.260347558999996</v>
      </c>
      <c r="O829"/>
      <c r="P829"/>
      <c r="Q829">
        <v>63.760812078000001</v>
      </c>
      <c r="R829">
        <v>85.717209767</v>
      </c>
      <c r="S829">
        <v>70.975060749999997</v>
      </c>
      <c r="T829">
        <v>78.210116732000003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62.231601523000002</v>
      </c>
      <c r="AM829">
        <v>39.544829796999998</v>
      </c>
      <c r="AN829">
        <v>96.004633506999994</v>
      </c>
      <c r="AO829"/>
      <c r="AP829"/>
      <c r="AQ829"/>
      <c r="AR829">
        <v>68.385533248000002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43.266597554999997</v>
      </c>
      <c r="C830">
        <v>58.939271161999997</v>
      </c>
      <c r="D830">
        <v>74.603362517999997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71.819710943000004</v>
      </c>
      <c r="N830">
        <v>91.681918651999993</v>
      </c>
      <c r="O830"/>
      <c r="P830"/>
      <c r="Q830">
        <v>64.941567857999999</v>
      </c>
      <c r="R830">
        <v>85.625435452999994</v>
      </c>
      <c r="S830">
        <v>71.288274060999996</v>
      </c>
      <c r="T830">
        <v>78.952953660999995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62.473154082000001</v>
      </c>
      <c r="AM830">
        <v>39.831277913999998</v>
      </c>
      <c r="AN830">
        <v>96.317648504000005</v>
      </c>
      <c r="AO830"/>
      <c r="AP830"/>
      <c r="AQ830"/>
      <c r="AR830">
        <v>65.569658348999994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42.575975767999999</v>
      </c>
      <c r="C831">
        <v>58.111198680000001</v>
      </c>
      <c r="D831">
        <v>74.707939898999996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72.534097987999999</v>
      </c>
      <c r="N831">
        <v>93.889234195</v>
      </c>
      <c r="O831"/>
      <c r="P831"/>
      <c r="Q831">
        <v>64.882530068999998</v>
      </c>
      <c r="R831">
        <v>86.910275855999998</v>
      </c>
      <c r="S831">
        <v>71.984767227999995</v>
      </c>
      <c r="T831">
        <v>77.997877609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62.955077314999997</v>
      </c>
      <c r="AM831">
        <v>40.948345007999997</v>
      </c>
      <c r="AN831">
        <v>96.063307656999996</v>
      </c>
      <c r="AO831"/>
      <c r="AP831"/>
      <c r="AQ831"/>
      <c r="AR831">
        <v>64.420321655999999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42.385876623000001</v>
      </c>
      <c r="C832">
        <v>58.041141732</v>
      </c>
      <c r="D832">
        <v>78.609680441999998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73.467563726999998</v>
      </c>
      <c r="N832">
        <v>97.732890436999995</v>
      </c>
      <c r="O832"/>
      <c r="P832"/>
      <c r="Q832">
        <v>63.524660922999999</v>
      </c>
      <c r="R832">
        <v>87.002050170999993</v>
      </c>
      <c r="S832">
        <v>71.823381775000001</v>
      </c>
      <c r="T832">
        <v>79.271312344999998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62.850711502999999</v>
      </c>
      <c r="AM832">
        <v>40.975458105000001</v>
      </c>
      <c r="AN832">
        <v>91.548688941999998</v>
      </c>
      <c r="AO832"/>
      <c r="AP832"/>
      <c r="AQ832"/>
      <c r="AR832">
        <v>66.029393025999994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43.659310235</v>
      </c>
      <c r="C833">
        <v>59.632709873000003</v>
      </c>
      <c r="D833">
        <v>75.311234010999996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72.362645098000002</v>
      </c>
      <c r="N833">
        <v>93.594994693000004</v>
      </c>
      <c r="O833"/>
      <c r="P833"/>
      <c r="Q833">
        <v>65.531945746999995</v>
      </c>
      <c r="R833">
        <v>85.717209767</v>
      </c>
      <c r="S833">
        <v>72.297491561000001</v>
      </c>
      <c r="T833">
        <v>78.634594977000006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63.167984736000001</v>
      </c>
      <c r="AM833">
        <v>40.083730334000002</v>
      </c>
      <c r="AN833">
        <v>95.095904234000002</v>
      </c>
      <c r="AO833"/>
      <c r="AP833"/>
      <c r="AQ833"/>
      <c r="AR833">
        <v>67.695931232000007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43.976989369999998</v>
      </c>
      <c r="C834">
        <v>59.587396173000002</v>
      </c>
      <c r="D834">
        <v>73.919371962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73.486614048999996</v>
      </c>
      <c r="N834">
        <v>95.180292537</v>
      </c>
      <c r="O834"/>
      <c r="P834"/>
      <c r="Q834">
        <v>64.823492279999996</v>
      </c>
      <c r="R834">
        <v>86.818501542000007</v>
      </c>
      <c r="S834">
        <v>72.210205388999995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63.154496084999998</v>
      </c>
      <c r="AM834">
        <v>42.106075859000001</v>
      </c>
      <c r="AN834">
        <v>97.595975909000003</v>
      </c>
      <c r="AO834"/>
      <c r="AP834"/>
      <c r="AQ834"/>
      <c r="AR834">
        <v>68.040732239999997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43.328623845999999</v>
      </c>
      <c r="C835">
        <v>59.333596055000001</v>
      </c>
      <c r="D835">
        <v>76.079811918000004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73.534239851999999</v>
      </c>
      <c r="N835">
        <v>94.619754427000004</v>
      </c>
      <c r="O835"/>
      <c r="P835"/>
      <c r="Q835">
        <v>65.768096903</v>
      </c>
      <c r="R835">
        <v>87.369147428999995</v>
      </c>
      <c r="S835">
        <v>72.621255517999998</v>
      </c>
      <c r="T835">
        <v>79.801910152000005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63.428486421999999</v>
      </c>
      <c r="AM835">
        <v>41.508252309</v>
      </c>
      <c r="AN835">
        <v>94.836375148000002</v>
      </c>
      <c r="AO835"/>
      <c r="AP835"/>
      <c r="AQ835"/>
      <c r="AR835">
        <v>67.753398066000003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45.105860855000003</v>
      </c>
      <c r="C836">
        <v>60.513337149000002</v>
      </c>
      <c r="D836">
        <v>73.567977874999997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72.953205054999998</v>
      </c>
      <c r="N836">
        <v>96.091014088999998</v>
      </c>
      <c r="O836"/>
      <c r="P836"/>
      <c r="Q836">
        <v>64.705416701999994</v>
      </c>
      <c r="R836">
        <v>86.726727226999998</v>
      </c>
      <c r="S836">
        <v>72.454596213000002</v>
      </c>
      <c r="T836">
        <v>80.226388397999997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63.354705985000002</v>
      </c>
      <c r="AM836">
        <v>40.279607026000001</v>
      </c>
      <c r="AN836">
        <v>96.350410588000003</v>
      </c>
      <c r="AO836"/>
      <c r="AP836"/>
      <c r="AQ836"/>
      <c r="AR836">
        <v>66.718995042000003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43.943650974999997</v>
      </c>
      <c r="C837">
        <v>60.628519853999997</v>
      </c>
      <c r="D837">
        <v>74.137783165000002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75.410696490000007</v>
      </c>
      <c r="N837">
        <v>95.510561877000001</v>
      </c>
      <c r="O837"/>
      <c r="P837"/>
      <c r="Q837">
        <v>64.646378913000007</v>
      </c>
      <c r="R837">
        <v>86.726727226999998</v>
      </c>
      <c r="S837">
        <v>73.047329409</v>
      </c>
      <c r="T837">
        <v>81.075344888999993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63.807374873999997</v>
      </c>
      <c r="AM837">
        <v>40.857223525000002</v>
      </c>
      <c r="AN837">
        <v>95.887596576999997</v>
      </c>
      <c r="AO837"/>
      <c r="AP837"/>
      <c r="AQ837"/>
      <c r="AR837">
        <v>65.109923671999994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44.579183739000001</v>
      </c>
      <c r="C838">
        <v>60.755326939</v>
      </c>
      <c r="D838">
        <v>72.953273491999994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74.667733963000003</v>
      </c>
      <c r="N838">
        <v>95.260512333999998</v>
      </c>
      <c r="O838"/>
      <c r="P838"/>
      <c r="Q838">
        <v>66.358474792999999</v>
      </c>
      <c r="R838">
        <v>88.470439202999998</v>
      </c>
      <c r="S838">
        <v>73.340839919000004</v>
      </c>
      <c r="T838">
        <v>81.924301380000003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64.007001557999999</v>
      </c>
      <c r="AM838">
        <v>40.014178174999998</v>
      </c>
      <c r="AN838">
        <v>94.339516204999995</v>
      </c>
      <c r="AO838"/>
      <c r="AP838"/>
      <c r="AQ838"/>
      <c r="AR838">
        <v>66.316727200000003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45.158031053999999</v>
      </c>
      <c r="C839">
        <v>60.294697999999997</v>
      </c>
      <c r="D839">
        <v>69.922094936999997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74.172425611999998</v>
      </c>
      <c r="N839">
        <v>95.959375510000001</v>
      </c>
      <c r="O839"/>
      <c r="P839"/>
      <c r="Q839">
        <v>66.889814892999993</v>
      </c>
      <c r="R839">
        <v>86.451404284000006</v>
      </c>
      <c r="S839">
        <v>73.143984051999993</v>
      </c>
      <c r="T839">
        <v>80.969225327000004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64.067956905000003</v>
      </c>
      <c r="AM839">
        <v>39.602952557000002</v>
      </c>
      <c r="AN839">
        <v>97.563818964000006</v>
      </c>
      <c r="AO839"/>
      <c r="AP839"/>
      <c r="AQ839"/>
      <c r="AR839">
        <v>68.615400586000007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45.240663497</v>
      </c>
      <c r="C840">
        <v>61.250681012000001</v>
      </c>
      <c r="D840">
        <v>69.728949895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74.867762335999998</v>
      </c>
      <c r="N840">
        <v>97.778671317999994</v>
      </c>
      <c r="O840"/>
      <c r="P840"/>
      <c r="Q840">
        <v>67.303079416000003</v>
      </c>
      <c r="R840">
        <v>88.745762146999994</v>
      </c>
      <c r="S840">
        <v>73.770739165999998</v>
      </c>
      <c r="T840">
        <v>81.818181817999999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64.579144354999997</v>
      </c>
      <c r="AM840">
        <v>40.420075828000002</v>
      </c>
      <c r="AN840">
        <v>97.095384654</v>
      </c>
      <c r="AO840"/>
      <c r="AP840"/>
      <c r="AQ840"/>
      <c r="AR840">
        <v>68.270599578000002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43.290798842999997</v>
      </c>
      <c r="C841">
        <v>60.494321755000001</v>
      </c>
      <c r="D841">
        <v>73.890129844000001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75.886954520000003</v>
      </c>
      <c r="N841">
        <v>97.353111021000004</v>
      </c>
      <c r="O841"/>
      <c r="P841"/>
      <c r="Q841">
        <v>66.830777104000006</v>
      </c>
      <c r="R841">
        <v>89.847053920999997</v>
      </c>
      <c r="S841">
        <v>74.441735304000005</v>
      </c>
      <c r="T841">
        <v>81.287584011000007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65.074138403000006</v>
      </c>
      <c r="AM841">
        <v>39.360303737999999</v>
      </c>
      <c r="AN841">
        <v>97.757451009999997</v>
      </c>
      <c r="AO841"/>
      <c r="AP841"/>
      <c r="AQ841"/>
      <c r="AR841">
        <v>68.040732239999997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45.421826856999999</v>
      </c>
      <c r="C842">
        <v>61.578294495000002</v>
      </c>
      <c r="D842">
        <v>73.175230952000007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76.048882250999995</v>
      </c>
      <c r="N842">
        <v>98.938203357999996</v>
      </c>
      <c r="O842"/>
      <c r="P842"/>
      <c r="Q842">
        <v>66.476550371000002</v>
      </c>
      <c r="R842">
        <v>89.388182349000004</v>
      </c>
      <c r="S842">
        <v>74.401593228999999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65.151187257000004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70.511806129999997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44.976338247000001</v>
      </c>
      <c r="C843">
        <v>61.479399983999997</v>
      </c>
      <c r="D843">
        <v>69.951323998000007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75.858379038999999</v>
      </c>
      <c r="N843">
        <v>98.936273600000007</v>
      </c>
      <c r="O843"/>
      <c r="P843"/>
      <c r="Q843">
        <v>66.063285848000007</v>
      </c>
      <c r="R843">
        <v>89.204633719</v>
      </c>
      <c r="S843">
        <v>74.182071410999995</v>
      </c>
      <c r="T843">
        <v>81.924301380000003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65.036628454999999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69.994604617999997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44.898591406000001</v>
      </c>
      <c r="C844">
        <v>60.472110114000003</v>
      </c>
      <c r="D844">
        <v>72.474575767000005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75.829803557000005</v>
      </c>
      <c r="N844">
        <v>101.69630897499999</v>
      </c>
      <c r="O844"/>
      <c r="P844"/>
      <c r="Q844">
        <v>66.417512582000001</v>
      </c>
      <c r="R844">
        <v>89.296408033999995</v>
      </c>
      <c r="S844">
        <v>74.778256536000001</v>
      </c>
      <c r="T844">
        <v>80.863105766000004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65.505758888000003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69.937137784000001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47.378622956999997</v>
      </c>
      <c r="C845">
        <v>61.644695802999998</v>
      </c>
      <c r="D845">
        <v>74.596554392000002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77.458606020000005</v>
      </c>
      <c r="N845">
        <v>99.359591367999997</v>
      </c>
      <c r="O845"/>
      <c r="P845"/>
      <c r="Q845">
        <v>64.292152178999999</v>
      </c>
      <c r="R845">
        <v>90.948345695</v>
      </c>
      <c r="S845">
        <v>74.957079629999996</v>
      </c>
      <c r="T845">
        <v>82.879377431999998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65.557665756999995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69.937137784000001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45.802594681999999</v>
      </c>
      <c r="C846">
        <v>61.345196444999999</v>
      </c>
      <c r="D846">
        <v>76.521867014999998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75.153517153999999</v>
      </c>
      <c r="N846">
        <v>99.663693187000007</v>
      </c>
      <c r="O846"/>
      <c r="P846"/>
      <c r="Q846">
        <v>65.531945746999995</v>
      </c>
      <c r="R846">
        <v>89.938828236000006</v>
      </c>
      <c r="S846">
        <v>74.194200586999997</v>
      </c>
      <c r="T846">
        <v>80.756986204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65.145359686999996</v>
      </c>
      <c r="AM846">
        <v>39.95717441</v>
      </c>
      <c r="AN846">
        <v>102.225693225</v>
      </c>
      <c r="AO846"/>
      <c r="AP846">
        <v>46.997573766000002</v>
      </c>
      <c r="AQ846"/>
      <c r="AR846">
        <v>67.983265404999997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45.554876983</v>
      </c>
      <c r="C847">
        <v>60.868358342000001</v>
      </c>
      <c r="D847">
        <v>79.253054384999999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77.553857625999996</v>
      </c>
      <c r="N847">
        <v>100.519236687</v>
      </c>
      <c r="O847"/>
      <c r="P847"/>
      <c r="Q847">
        <v>66.417512582000001</v>
      </c>
      <c r="R847">
        <v>91.131894325000005</v>
      </c>
      <c r="S847">
        <v>74.932642940999997</v>
      </c>
      <c r="T847">
        <v>80.756986204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65.818376399000002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68.960201593999997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47.112346396</v>
      </c>
      <c r="C848">
        <v>63.920832617000002</v>
      </c>
      <c r="D848">
        <v>78.389644614000005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76.877571223000004</v>
      </c>
      <c r="N848">
        <v>101.499461612</v>
      </c>
      <c r="O848"/>
      <c r="P848"/>
      <c r="Q848">
        <v>77.339503539999995</v>
      </c>
      <c r="R848">
        <v>90.122376865000007</v>
      </c>
      <c r="S848">
        <v>74.235003793999994</v>
      </c>
      <c r="T848">
        <v>80.969225327000004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65.485543579999998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67.236196554000003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46.242725710000002</v>
      </c>
      <c r="C849">
        <v>62.507710852000002</v>
      </c>
      <c r="D849">
        <v>78.288228196999995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79.173134927999996</v>
      </c>
      <c r="N849">
        <v>99.501066199999997</v>
      </c>
      <c r="O849"/>
      <c r="P849"/>
      <c r="Q849">
        <v>68.897099718000007</v>
      </c>
      <c r="R849">
        <v>90.122376865000007</v>
      </c>
      <c r="S849">
        <v>74.771561038000002</v>
      </c>
      <c r="T849">
        <v>82.667138308999995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65.795677710999996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68.213132744000006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46.848359539999997</v>
      </c>
      <c r="C850">
        <v>61.699849360000002</v>
      </c>
      <c r="D850">
        <v>77.088529573000002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77.572907947000004</v>
      </c>
      <c r="N850">
        <v>101.377842738</v>
      </c>
      <c r="O850"/>
      <c r="P850"/>
      <c r="Q850">
        <v>66.712701526999993</v>
      </c>
      <c r="R850">
        <v>90.030602549999998</v>
      </c>
      <c r="S850">
        <v>74.829037098000001</v>
      </c>
      <c r="T850">
        <v>82.242660064000006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65.824928772000007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68.845267925000002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46.859335461999997</v>
      </c>
      <c r="C851">
        <v>61.416243721000001</v>
      </c>
      <c r="D851">
        <v>77.922511330000006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78.144417583000006</v>
      </c>
      <c r="N851">
        <v>100.213811605</v>
      </c>
      <c r="O851"/>
      <c r="P851"/>
      <c r="Q851">
        <v>66.299437003999998</v>
      </c>
      <c r="R851">
        <v>90.856571380999995</v>
      </c>
      <c r="S851">
        <v>74.777880092000004</v>
      </c>
      <c r="T851">
        <v>81.818181817999999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65.712782888000007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69.937137784000001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47.704451382000002</v>
      </c>
      <c r="C852">
        <v>62.649135719</v>
      </c>
      <c r="D852">
        <v>77.153246084000003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78.077741458999995</v>
      </c>
      <c r="N852">
        <v>100.512115127</v>
      </c>
      <c r="O852"/>
      <c r="P852"/>
      <c r="Q852">
        <v>66.358474792999999</v>
      </c>
      <c r="R852">
        <v>91.866088841000007</v>
      </c>
      <c r="S852">
        <v>75.109818062000002</v>
      </c>
      <c r="T852">
        <v>82.454899186000006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66.053146208000001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69.937137784000001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48.828654342</v>
      </c>
      <c r="C853">
        <v>62.935919834000003</v>
      </c>
      <c r="D853">
        <v>78.597558332000006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78.792128504000004</v>
      </c>
      <c r="N853">
        <v>100.610817496</v>
      </c>
      <c r="O853"/>
      <c r="P853"/>
      <c r="Q853">
        <v>65.768096903</v>
      </c>
      <c r="R853">
        <v>92.141411783999999</v>
      </c>
      <c r="S853">
        <v>75.606408631999997</v>
      </c>
      <c r="T853">
        <v>82.348779625000006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66.482394252000006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70.684206634000006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48.280599971999997</v>
      </c>
      <c r="C854">
        <v>64.099984778000007</v>
      </c>
      <c r="D854">
        <v>76.810190114999997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78.87785495</v>
      </c>
      <c r="N854">
        <v>100.964844415</v>
      </c>
      <c r="O854"/>
      <c r="P854"/>
      <c r="Q854">
        <v>68.910603377000001</v>
      </c>
      <c r="R854">
        <v>91.18</v>
      </c>
      <c r="S854">
        <v>75.001271872000004</v>
      </c>
      <c r="T854">
        <v>81.499823133999996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66.140770860000003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69.734783738000004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49.630366297000002</v>
      </c>
      <c r="C855">
        <v>63.391017714</v>
      </c>
      <c r="D855">
        <v>76.098016579000003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79.801795528</v>
      </c>
      <c r="N855">
        <v>98.439311247999996</v>
      </c>
      <c r="O855"/>
      <c r="P855"/>
      <c r="Q855">
        <v>68.832295873000007</v>
      </c>
      <c r="R855">
        <v>92.63</v>
      </c>
      <c r="S855">
        <v>75.425990182000007</v>
      </c>
      <c r="T855">
        <v>80.969225327000004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66.304012959000005</v>
      </c>
      <c r="AM855">
        <v>28.797455271</v>
      </c>
      <c r="AN855">
        <v>105.685188588</v>
      </c>
      <c r="AO855"/>
      <c r="AP855">
        <v>45.454802868999998</v>
      </c>
      <c r="AQ855"/>
      <c r="AR855">
        <v>69.734783738000004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49.828272808999998</v>
      </c>
      <c r="C856">
        <v>65.017121322999998</v>
      </c>
      <c r="D856">
        <v>70.201766145999997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79.573191674</v>
      </c>
      <c r="N856">
        <v>99.465395247000004</v>
      </c>
      <c r="O856"/>
      <c r="P856"/>
      <c r="Q856">
        <v>68.429571566999996</v>
      </c>
      <c r="R856">
        <v>92.22</v>
      </c>
      <c r="S856">
        <v>76.004603404999997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67.063224438000006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70.342053261999993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49.339299936000003</v>
      </c>
      <c r="C857">
        <v>62.145929496000001</v>
      </c>
      <c r="D857">
        <v>53.528991566000002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79.897047134000005</v>
      </c>
      <c r="N857">
        <v>100.818038438</v>
      </c>
      <c r="O857"/>
      <c r="P857"/>
      <c r="Q857">
        <v>67.769551178</v>
      </c>
      <c r="R857">
        <v>92.67</v>
      </c>
      <c r="S857">
        <v>75.895606439000005</v>
      </c>
      <c r="T857">
        <v>82.667138308999995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66.899497486000001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70.139630087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48.811863299000002</v>
      </c>
      <c r="C858">
        <v>63.571595043999999</v>
      </c>
      <c r="D858">
        <v>66.995497205999996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79.877996812999996</v>
      </c>
      <c r="N858">
        <v>99.754563243999996</v>
      </c>
      <c r="O858"/>
      <c r="P858"/>
      <c r="Q858">
        <v>68.530252644000001</v>
      </c>
      <c r="R858">
        <v>92.91</v>
      </c>
      <c r="S858">
        <v>76.319891721000005</v>
      </c>
      <c r="T858">
        <v>82.136540502000003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67.153273706999997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70.342053261999993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50.676350255000003</v>
      </c>
      <c r="C859">
        <v>63.998700569999997</v>
      </c>
      <c r="D859">
        <v>66.776339108000002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79.363638140000006</v>
      </c>
      <c r="N859">
        <v>102.361370808</v>
      </c>
      <c r="O859"/>
      <c r="P859"/>
      <c r="Q859">
        <v>67.266145796000004</v>
      </c>
      <c r="R859">
        <v>91.55</v>
      </c>
      <c r="S859">
        <v>76.324847177999999</v>
      </c>
      <c r="T859">
        <v>83.409975239000005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67.320760887999995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70.443264850000006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49.412607293999997</v>
      </c>
      <c r="C860">
        <v>61.362915219999998</v>
      </c>
      <c r="D860">
        <v>70.523933463999995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79.668443280000005</v>
      </c>
      <c r="N860">
        <v>99.310819111000001</v>
      </c>
      <c r="O860"/>
      <c r="P860"/>
      <c r="Q860">
        <v>66.225774673999993</v>
      </c>
      <c r="R860">
        <v>91.58</v>
      </c>
      <c r="S860">
        <v>76.479423241999996</v>
      </c>
      <c r="T860">
        <v>81.393703572999996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67.425335306999997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68.621456276000004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49.383596083999997</v>
      </c>
      <c r="C861">
        <v>64.210941000000005</v>
      </c>
      <c r="D861">
        <v>72.188485600000007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80.201852273</v>
      </c>
      <c r="N861">
        <v>98.018718198000002</v>
      </c>
      <c r="O861"/>
      <c r="P861"/>
      <c r="Q861">
        <v>67.501068306999997</v>
      </c>
      <c r="R861">
        <v>91.01</v>
      </c>
      <c r="S861">
        <v>76.731390665999996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67.667288266</v>
      </c>
      <c r="AM861">
        <v>29.80333181</v>
      </c>
      <c r="AN861">
        <v>116.206026264</v>
      </c>
      <c r="AO861"/>
      <c r="AP861">
        <v>48.103866863999997</v>
      </c>
      <c r="AQ861"/>
      <c r="AR861">
        <v>70.240841674999999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50.663163703999999</v>
      </c>
      <c r="C862">
        <v>63.445649754000002</v>
      </c>
      <c r="D862">
        <v>72.753878317000002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80.601909019000004</v>
      </c>
      <c r="N862">
        <v>101.426331296</v>
      </c>
      <c r="O862"/>
      <c r="P862"/>
      <c r="Q862">
        <v>66.841047918000001</v>
      </c>
      <c r="R862">
        <v>91.84</v>
      </c>
      <c r="S862">
        <v>76.629255942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67.715017545999999</v>
      </c>
      <c r="AM862">
        <v>29.67632948</v>
      </c>
      <c r="AN862">
        <v>113.22951275699999</v>
      </c>
      <c r="AO862"/>
      <c r="AP862">
        <v>43.160507443</v>
      </c>
      <c r="AQ862"/>
      <c r="AR862">
        <v>70.342053261999993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49.921732884999997</v>
      </c>
      <c r="C863">
        <v>65.063529975999998</v>
      </c>
      <c r="D863">
        <v>71.464405396999993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80.763836749000006</v>
      </c>
      <c r="N863">
        <v>97.370327470999996</v>
      </c>
      <c r="O863"/>
      <c r="P863"/>
      <c r="Q863">
        <v>66.852234703999997</v>
      </c>
      <c r="R863">
        <v>91.53</v>
      </c>
      <c r="S863">
        <v>76.730023590000002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67.813063408000005</v>
      </c>
      <c r="AM863">
        <v>29.970693253</v>
      </c>
      <c r="AN863">
        <v>113.668448852</v>
      </c>
      <c r="AO863"/>
      <c r="AP863">
        <v>55.876052715</v>
      </c>
      <c r="AQ863"/>
      <c r="AR863">
        <v>70.342053261999993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49.304466185000003</v>
      </c>
      <c r="C864">
        <v>64.345943914000003</v>
      </c>
      <c r="D864">
        <v>69.854900834000006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80.001823900999995</v>
      </c>
      <c r="N864">
        <v>100.52667703199999</v>
      </c>
      <c r="O864"/>
      <c r="P864"/>
      <c r="Q864">
        <v>66.606125406000004</v>
      </c>
      <c r="R864">
        <v>90.48</v>
      </c>
      <c r="S864">
        <v>76.058641285999997</v>
      </c>
      <c r="T864">
        <v>80.544747082000001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67.353508555000005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70.139630087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52.062477262000002</v>
      </c>
      <c r="C865">
        <v>63.533185977000002</v>
      </c>
      <c r="D865">
        <v>65.574110265000002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80.840038034000003</v>
      </c>
      <c r="N865">
        <v>100.036131502</v>
      </c>
      <c r="O865"/>
      <c r="P865"/>
      <c r="Q865">
        <v>65.230150695999995</v>
      </c>
      <c r="R865">
        <v>91.6</v>
      </c>
      <c r="S865">
        <v>76.014595642000003</v>
      </c>
      <c r="T865">
        <v>80.120268835999994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67.390138097000005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70.949322787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50.637744482999999</v>
      </c>
      <c r="C866">
        <v>63.355646872999998</v>
      </c>
      <c r="D866">
        <v>64.290250744999994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100.139078337</v>
      </c>
      <c r="O866"/>
      <c r="P866"/>
      <c r="Q866">
        <v>65.431512849000001</v>
      </c>
      <c r="R866">
        <v>92.79</v>
      </c>
      <c r="S866">
        <v>76.410447234000003</v>
      </c>
      <c r="T866">
        <v>79.908029713000005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67.252995096999996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70.038418500000006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50.682139352999997</v>
      </c>
      <c r="C867">
        <v>62.149267070999997</v>
      </c>
      <c r="D867">
        <v>63.254726640999998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98.548410251000007</v>
      </c>
      <c r="O867"/>
      <c r="P867"/>
      <c r="Q867">
        <v>63.350770603999997</v>
      </c>
      <c r="R867">
        <v>92.37</v>
      </c>
      <c r="S867">
        <v>75.922738312999996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67.042907567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70.139630087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50.462230951999999</v>
      </c>
      <c r="C868">
        <v>61.987356183999999</v>
      </c>
      <c r="D868">
        <v>62.500022633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95.118164348999997</v>
      </c>
      <c r="O868"/>
      <c r="P868"/>
      <c r="Q868">
        <v>63.205342383000001</v>
      </c>
      <c r="R868">
        <v>91.3</v>
      </c>
      <c r="S868">
        <v>75.425310723999999</v>
      </c>
      <c r="T868">
        <v>79.059073221999995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66.640542914999997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69.431148974999999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51.104416854</v>
      </c>
      <c r="C869">
        <v>63.464411777999999</v>
      </c>
      <c r="D869">
        <v>66.756202213999998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102.214007456</v>
      </c>
      <c r="O869"/>
      <c r="P869"/>
      <c r="Q869">
        <v>63.227715955000001</v>
      </c>
      <c r="R869">
        <v>91.27</v>
      </c>
      <c r="S869">
        <v>75.420920022999994</v>
      </c>
      <c r="T869">
        <v>77.997877609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66.607636468999999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69.026302626000003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50.652635183000001</v>
      </c>
      <c r="C870">
        <v>63.001939485000001</v>
      </c>
      <c r="D870">
        <v>67.905809481999995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97.181776564000003</v>
      </c>
      <c r="O870"/>
      <c r="P870"/>
      <c r="Q870">
        <v>62.701937000999997</v>
      </c>
      <c r="R870">
        <v>91.39</v>
      </c>
      <c r="S870">
        <v>75.808042542999999</v>
      </c>
      <c r="T870">
        <v>78.952953660999995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66.788090851000007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68.621456276000004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51.148114344</v>
      </c>
      <c r="C871">
        <v>62.377126597</v>
      </c>
      <c r="D871">
        <v>70.828093607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100.228068759</v>
      </c>
      <c r="O871"/>
      <c r="P871"/>
      <c r="Q871">
        <v>57.074983510999999</v>
      </c>
      <c r="R871">
        <v>91.75</v>
      </c>
      <c r="S871">
        <v>76.034242051999996</v>
      </c>
      <c r="T871">
        <v>79.165192783999998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66.829210825000004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68.419033100999997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50.422794944000003</v>
      </c>
      <c r="C872">
        <v>61.928899481999998</v>
      </c>
      <c r="D872">
        <v>72.214642831000006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97.774502037999994</v>
      </c>
      <c r="O872"/>
      <c r="P872"/>
      <c r="Q872">
        <v>62.321586267999997</v>
      </c>
      <c r="R872">
        <v>90.19</v>
      </c>
      <c r="S872">
        <v>76.080866619000005</v>
      </c>
      <c r="T872">
        <v>78.528475416000006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66.904871585999999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68.520244688000005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51.248968847999997</v>
      </c>
      <c r="C873">
        <v>61.236506562000002</v>
      </c>
      <c r="D873">
        <v>72.706077999000001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97.547641671999997</v>
      </c>
      <c r="O873"/>
      <c r="P873"/>
      <c r="Q873">
        <v>61.169347283</v>
      </c>
      <c r="R873">
        <v>91.09</v>
      </c>
      <c r="S873">
        <v>75.724009043999999</v>
      </c>
      <c r="T873">
        <v>77.679518924999996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66.692175630999998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66.799647702000001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50.513420363000002</v>
      </c>
      <c r="C874">
        <v>62.698315592999997</v>
      </c>
      <c r="D874">
        <v>69.652159455000003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99.987594826000006</v>
      </c>
      <c r="O874"/>
      <c r="P874"/>
      <c r="Q874">
        <v>61.079852993000003</v>
      </c>
      <c r="R874">
        <v>91.43</v>
      </c>
      <c r="S874">
        <v>76.078230696000006</v>
      </c>
      <c r="T874">
        <v>77.785638485999996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66.959924200000003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67.609340402000001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50.115936837</v>
      </c>
      <c r="C875">
        <v>62.794957103999998</v>
      </c>
      <c r="D875">
        <v>71.380958171000003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100.58768546</v>
      </c>
      <c r="O875"/>
      <c r="P875"/>
      <c r="Q875">
        <v>60.598821184000002</v>
      </c>
      <c r="R875">
        <v>91.05</v>
      </c>
      <c r="S875">
        <v>76.047003333000006</v>
      </c>
      <c r="T875">
        <v>78.740714538000006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67.076500558999996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67.912975164000002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50.344446013999999</v>
      </c>
      <c r="C876">
        <v>62.085685448</v>
      </c>
      <c r="D876">
        <v>67.107227334000001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100.294000325</v>
      </c>
      <c r="O876"/>
      <c r="P876"/>
      <c r="Q876">
        <v>60.117789373999997</v>
      </c>
      <c r="R876">
        <v>92.49</v>
      </c>
      <c r="S876">
        <v>76.338863317000005</v>
      </c>
      <c r="T876">
        <v>78.952953660999995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67.250375571999996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68.925091038000005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50.788120954</v>
      </c>
      <c r="C877">
        <v>62.476623945999997</v>
      </c>
      <c r="D877">
        <v>63.017784685000002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101.301302013</v>
      </c>
      <c r="O877"/>
      <c r="P877"/>
      <c r="Q877">
        <v>61.079852993000003</v>
      </c>
      <c r="R877">
        <v>91.63</v>
      </c>
      <c r="S877">
        <v>75.853937729999998</v>
      </c>
      <c r="T877">
        <v>78.634594977000006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66.927516206000007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67.811763576000004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50.427102595000001</v>
      </c>
      <c r="C878">
        <v>63.328985047000003</v>
      </c>
      <c r="D878">
        <v>63.202072872999999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99.727083105999995</v>
      </c>
      <c r="O878"/>
      <c r="P878"/>
      <c r="Q878">
        <v>60.822556908999999</v>
      </c>
      <c r="R878">
        <v>91.88</v>
      </c>
      <c r="S878">
        <v>75.805363563</v>
      </c>
      <c r="T878">
        <v>78.634594977000006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66.951189513000003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69.127514212999998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50.328410204000001</v>
      </c>
      <c r="C879">
        <v>63.270105667999999</v>
      </c>
      <c r="D879">
        <v>65.387204245000007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100.04408337</v>
      </c>
      <c r="O879"/>
      <c r="P879"/>
      <c r="Q879">
        <v>62.612442711</v>
      </c>
      <c r="R879">
        <v>91.17</v>
      </c>
      <c r="S879">
        <v>76.093870683000006</v>
      </c>
      <c r="T879">
        <v>79.059073221999995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67.168769330000003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68.925091038000005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50.213060745999996</v>
      </c>
      <c r="C880">
        <v>62.975422440999999</v>
      </c>
      <c r="D880">
        <v>64.395558281000007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98.773082310999996</v>
      </c>
      <c r="O880"/>
      <c r="P880"/>
      <c r="Q880">
        <v>62.164971260000002</v>
      </c>
      <c r="R880">
        <v>92.05</v>
      </c>
      <c r="S880">
        <v>75.799809170000003</v>
      </c>
      <c r="T880">
        <v>78.740714538000006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67.148806888999999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68.216609926000004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50.861785337999997</v>
      </c>
      <c r="C881">
        <v>62.686344255999998</v>
      </c>
      <c r="D881">
        <v>64.790461540999999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98.726082271999999</v>
      </c>
      <c r="O881"/>
      <c r="P881"/>
      <c r="Q881">
        <v>62.008356253000002</v>
      </c>
      <c r="R881">
        <v>91.37</v>
      </c>
      <c r="S881">
        <v>75.925307114000006</v>
      </c>
      <c r="T881">
        <v>79.271312344999998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67.177935146999999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69.431148974999999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52.217363591000002</v>
      </c>
      <c r="C882">
        <v>62.287512692999996</v>
      </c>
      <c r="D882">
        <v>63.307380408999997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97.746081454999995</v>
      </c>
      <c r="O882"/>
      <c r="P882"/>
      <c r="Q882">
        <v>61.985982679999999</v>
      </c>
      <c r="R882">
        <v>91.4</v>
      </c>
      <c r="S882">
        <v>75.532244633000005</v>
      </c>
      <c r="T882">
        <v>77.679518924999996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66.903601012999999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68.621456276000004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51.388702952999999</v>
      </c>
      <c r="C883">
        <v>63.230795448000002</v>
      </c>
      <c r="D883">
        <v>64.439436420999996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96.595080495999994</v>
      </c>
      <c r="O883"/>
      <c r="P883"/>
      <c r="Q883">
        <v>62.176158047000001</v>
      </c>
      <c r="R883">
        <v>90.25</v>
      </c>
      <c r="S883">
        <v>75.671780232000003</v>
      </c>
      <c r="T883">
        <v>78.422355854000003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66.970447155000002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68.014186750999997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49.358639973999999</v>
      </c>
      <c r="C884">
        <v>63.117973534999997</v>
      </c>
      <c r="D884">
        <v>64.448212049000006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95.578079647999999</v>
      </c>
      <c r="O884"/>
      <c r="P884"/>
      <c r="Q884">
        <v>61.258841572999998</v>
      </c>
      <c r="R884">
        <v>89.94</v>
      </c>
      <c r="S884">
        <v>75.641552501000007</v>
      </c>
      <c r="T884">
        <v>79.165192783999998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67.131079166999996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69.532360562999997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49.611061657999997</v>
      </c>
      <c r="C885">
        <v>61.964748505999999</v>
      </c>
      <c r="D885">
        <v>64.088411300999994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95.156079297000005</v>
      </c>
      <c r="O885"/>
      <c r="P885"/>
      <c r="Q885">
        <v>62.646003069999999</v>
      </c>
      <c r="R885">
        <v>90.23</v>
      </c>
      <c r="S885">
        <v>74.969511507999997</v>
      </c>
      <c r="T885">
        <v>79.059073221999995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66.430777028999998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70.342053261999993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49.584691454000001</v>
      </c>
      <c r="C886">
        <v>61.953638619000003</v>
      </c>
      <c r="D886">
        <v>65.624146202000006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94.585078820999996</v>
      </c>
      <c r="O886"/>
      <c r="P886"/>
      <c r="Q886">
        <v>62.198531619000001</v>
      </c>
      <c r="R886">
        <v>88.97</v>
      </c>
      <c r="S886">
        <v>75.527430072000001</v>
      </c>
      <c r="T886">
        <v>79.589671029000002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66.990195143999998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68.216609926000004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50.302726925999998</v>
      </c>
      <c r="C887">
        <v>61.232073362999998</v>
      </c>
      <c r="D887">
        <v>65.659248714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93.886078237999996</v>
      </c>
      <c r="O887"/>
      <c r="P887"/>
      <c r="Q887">
        <v>62.388706986000003</v>
      </c>
      <c r="R887">
        <v>89.88</v>
      </c>
      <c r="S887">
        <v>75.325336754999995</v>
      </c>
      <c r="T887">
        <v>80.438627519999997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66.880700293999993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68.115398338999995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49.067987897999998</v>
      </c>
      <c r="C888">
        <v>60.597511251999997</v>
      </c>
      <c r="D888">
        <v>66.966817285999994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92.272076893000005</v>
      </c>
      <c r="O888"/>
      <c r="P888"/>
      <c r="Q888">
        <v>62.836178435999997</v>
      </c>
      <c r="R888">
        <v>88.71</v>
      </c>
      <c r="S888">
        <v>75.086887422999993</v>
      </c>
      <c r="T888">
        <v>79.377431907000002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66.574364536999994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66.698436115000007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47.314607760000001</v>
      </c>
      <c r="C889">
        <v>59.849292147</v>
      </c>
      <c r="D889">
        <v>66.238440162000003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90.761075633999994</v>
      </c>
      <c r="O889"/>
      <c r="P889"/>
      <c r="Q889">
        <v>62.668376641999998</v>
      </c>
      <c r="R889">
        <v>87.55</v>
      </c>
      <c r="S889">
        <v>74.764008179000001</v>
      </c>
      <c r="T889">
        <v>79.271312344999998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66.19159569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66.698436115000007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49.246979969000002</v>
      </c>
      <c r="C890">
        <v>58.612635937</v>
      </c>
      <c r="D890">
        <v>67.589886874000001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92.110076758000005</v>
      </c>
      <c r="O890"/>
      <c r="P890"/>
      <c r="Q890">
        <v>62.824991650000001</v>
      </c>
      <c r="R890">
        <v>87.45</v>
      </c>
      <c r="S890">
        <v>75.203718318</v>
      </c>
      <c r="T890">
        <v>79.377431907000002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66.527672894999995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66.90085929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49.281182622999999</v>
      </c>
      <c r="C891">
        <v>59.168825146000003</v>
      </c>
      <c r="D891">
        <v>69.037865494000002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90.721075600999995</v>
      </c>
      <c r="O891"/>
      <c r="P891"/>
      <c r="Q891">
        <v>63.138221665000003</v>
      </c>
      <c r="R891">
        <v>87.58</v>
      </c>
      <c r="S891">
        <v>75.268307578999995</v>
      </c>
      <c r="T891">
        <v>80.544747082000001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66.624156372000002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65.989955003000006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49.347497044000001</v>
      </c>
      <c r="C892">
        <v>59.412603885999999</v>
      </c>
      <c r="D892">
        <v>68.792147909999997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90.955075796000003</v>
      </c>
      <c r="O892"/>
      <c r="P892"/>
      <c r="Q892">
        <v>63.630440260999997</v>
      </c>
      <c r="R892">
        <v>87.14</v>
      </c>
      <c r="S892">
        <v>74.664876199999995</v>
      </c>
      <c r="T892">
        <v>79.801910152000005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66.274080803999993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67.204494052000001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49.186771866999997</v>
      </c>
      <c r="C893">
        <v>59.662054159</v>
      </c>
      <c r="D893">
        <v>69.476646895000002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90.470075391999998</v>
      </c>
      <c r="O893"/>
      <c r="P893"/>
      <c r="Q893">
        <v>64.100285283999995</v>
      </c>
      <c r="R893">
        <v>86.58</v>
      </c>
      <c r="S893">
        <v>74.933572640999998</v>
      </c>
      <c r="T893">
        <v>79.908029713000005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66.530860942000004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66.49601294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49.240500408999999</v>
      </c>
      <c r="C894">
        <v>58.275178349000001</v>
      </c>
      <c r="D894">
        <v>71.126464959000003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91.196075996999994</v>
      </c>
      <c r="O894"/>
      <c r="P894"/>
      <c r="Q894">
        <v>63.350770603999997</v>
      </c>
      <c r="R894">
        <v>86.48</v>
      </c>
      <c r="S894">
        <v>74.993184963999994</v>
      </c>
      <c r="T894">
        <v>80.544747082000001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66.601193640000005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67.508128814000003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47.834511317</v>
      </c>
      <c r="C895">
        <v>59.20358538</v>
      </c>
      <c r="D895">
        <v>70.582376022999995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90.496075413</v>
      </c>
      <c r="O895"/>
      <c r="P895"/>
      <c r="Q895">
        <v>65.218963909999999</v>
      </c>
      <c r="R895">
        <v>85.78</v>
      </c>
      <c r="S895">
        <v>74.658518197000006</v>
      </c>
      <c r="T895">
        <v>80.014149274999994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66.366918721000005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68.014186750999997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48.831820016999998</v>
      </c>
      <c r="C896">
        <v>57.841004794</v>
      </c>
      <c r="D896">
        <v>70.994830539000006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91.371076142999996</v>
      </c>
      <c r="O896"/>
      <c r="P896"/>
      <c r="Q896">
        <v>66.046786092999994</v>
      </c>
      <c r="R896">
        <v>86.96</v>
      </c>
      <c r="S896">
        <v>74.519455816000004</v>
      </c>
      <c r="T896">
        <v>80.756986204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66.332035043000005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69.127514212999998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49.319567362999997</v>
      </c>
      <c r="C897">
        <v>58.921842087000002</v>
      </c>
      <c r="D897">
        <v>70.222575274999997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89.969074973999994</v>
      </c>
      <c r="O897"/>
      <c r="P897"/>
      <c r="Q897">
        <v>65.588127857000003</v>
      </c>
      <c r="R897">
        <v>86.36</v>
      </c>
      <c r="S897">
        <v>74.798040811000007</v>
      </c>
      <c r="T897">
        <v>80.969225327000004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66.364668072000001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69.431148974999999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49.485182344000002</v>
      </c>
      <c r="C898">
        <v>59.670056850000002</v>
      </c>
      <c r="D898">
        <v>69.941755178999998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92.529077107999996</v>
      </c>
      <c r="O898"/>
      <c r="P898"/>
      <c r="Q898">
        <v>66.952915781000002</v>
      </c>
      <c r="R898">
        <v>86.95</v>
      </c>
      <c r="S898">
        <v>75.085764955000002</v>
      </c>
      <c r="T898">
        <v>81.287584011000007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66.941918510999997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69.532360562999997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49.921602800000002</v>
      </c>
      <c r="C899">
        <v>59.233768161</v>
      </c>
      <c r="D899">
        <v>70.591151651000004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93.200077667000002</v>
      </c>
      <c r="O899"/>
      <c r="P899"/>
      <c r="Q899">
        <v>67.612936169999998</v>
      </c>
      <c r="R899">
        <v>87.31</v>
      </c>
      <c r="S899">
        <v>75.207755582000004</v>
      </c>
      <c r="T899">
        <v>81.499823133999996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66.983025158999993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69.532360562999997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49.824535576999999</v>
      </c>
      <c r="C900">
        <v>58.939075633000002</v>
      </c>
      <c r="D900">
        <v>70.161145879000003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68.328890490999996</v>
      </c>
      <c r="R900">
        <v>86.71</v>
      </c>
      <c r="S900">
        <v>75.267660946999996</v>
      </c>
      <c r="T900">
        <v>82.242660064000006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67.106485442999997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70.038418500000006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49.123895284</v>
      </c>
      <c r="C901">
        <v>59.536494853999997</v>
      </c>
      <c r="D901">
        <v>71.354631287000004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93.886078237999996</v>
      </c>
      <c r="O901"/>
      <c r="P901"/>
      <c r="Q901">
        <v>68.619746934000005</v>
      </c>
      <c r="R901">
        <v>85.93</v>
      </c>
      <c r="S901">
        <v>75.382433015999993</v>
      </c>
      <c r="T901">
        <v>82.454899186000006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67.384476672000005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71.354169135999996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49.569698682000002</v>
      </c>
      <c r="C902">
        <v>61.312516438999999</v>
      </c>
      <c r="D902">
        <v>72.451584787000002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93.605078004000006</v>
      </c>
      <c r="O902"/>
      <c r="P902"/>
      <c r="Q902">
        <v>69.179086247000001</v>
      </c>
      <c r="R902">
        <v>87.53</v>
      </c>
      <c r="S902">
        <v>75.516073496000004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67.617852384000003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71.759015485999996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50.640475598999998</v>
      </c>
      <c r="C903">
        <v>60.866067389000001</v>
      </c>
      <c r="D903">
        <v>71.222996867000006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96.224080186999998</v>
      </c>
      <c r="O903"/>
      <c r="P903"/>
      <c r="Q903">
        <v>69.525876620999995</v>
      </c>
      <c r="R903">
        <v>87.26</v>
      </c>
      <c r="S903">
        <v>75.939632338999999</v>
      </c>
      <c r="T903">
        <v>83.197736116000002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67.879564087000006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73.277189297000007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49.685007526</v>
      </c>
      <c r="C904">
        <v>61.048658920000001</v>
      </c>
      <c r="D904">
        <v>71.916271479000002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96.201080168000004</v>
      </c>
      <c r="O904"/>
      <c r="P904"/>
      <c r="Q904">
        <v>70.141149865000003</v>
      </c>
      <c r="R904">
        <v>87.24</v>
      </c>
      <c r="S904">
        <v>76.553697966000001</v>
      </c>
      <c r="T904">
        <v>83.622214361999994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68.373097102000003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73.682035647000006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49.184457721000001</v>
      </c>
      <c r="C905">
        <v>59.958918584000003</v>
      </c>
      <c r="D905">
        <v>71.600348870999994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97.712081427000001</v>
      </c>
      <c r="O905"/>
      <c r="P905"/>
      <c r="Q905">
        <v>71.427630285999996</v>
      </c>
      <c r="R905">
        <v>89.65</v>
      </c>
      <c r="S905">
        <v>77.298147224999994</v>
      </c>
      <c r="T905">
        <v>84.683409975000004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68.890697798000005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73.985670408999994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52.139420219000002</v>
      </c>
      <c r="C906">
        <v>59.751754650000002</v>
      </c>
      <c r="D906">
        <v>73.443230752000005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97.022080852000002</v>
      </c>
      <c r="O906"/>
      <c r="P906"/>
      <c r="Q906">
        <v>72.143584606000005</v>
      </c>
      <c r="R906">
        <v>89.57</v>
      </c>
      <c r="S906">
        <v>77.468844341999997</v>
      </c>
      <c r="T906">
        <v>85.744605589000003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69.092725552999994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74.694151520999995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50.783820468000002</v>
      </c>
      <c r="C907">
        <v>60.129899715999997</v>
      </c>
      <c r="D907">
        <v>73.732826476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98.580082149999996</v>
      </c>
      <c r="O907"/>
      <c r="P907"/>
      <c r="Q907">
        <v>72.691737133000004</v>
      </c>
      <c r="R907">
        <v>90.04</v>
      </c>
      <c r="S907">
        <v>78.088163756</v>
      </c>
      <c r="T907">
        <v>84.789529537000007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69.546881567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75.807478982999996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51.036101891999998</v>
      </c>
      <c r="C908">
        <v>55.010369787999998</v>
      </c>
      <c r="D908">
        <v>74.075075967999993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99.848083207000002</v>
      </c>
      <c r="O908"/>
      <c r="P908"/>
      <c r="Q908">
        <v>73.407691454000002</v>
      </c>
      <c r="R908">
        <v>90.87</v>
      </c>
      <c r="S908">
        <v>78.320626520000005</v>
      </c>
      <c r="T908">
        <v>85.214007781999996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69.661011224999996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73.884458821999999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51.018054417999998</v>
      </c>
      <c r="C909">
        <v>61.842340579999998</v>
      </c>
      <c r="D909">
        <v>77.480019632999998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99.951083292999996</v>
      </c>
      <c r="O909"/>
      <c r="P909"/>
      <c r="Q909">
        <v>73.407691454000002</v>
      </c>
      <c r="R909">
        <v>91.38</v>
      </c>
      <c r="S909">
        <v>78.754116409000005</v>
      </c>
      <c r="T909">
        <v>85.532366465999999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70.270277892999999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75.402632632999996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50.937019202000002</v>
      </c>
      <c r="C910">
        <v>61.068409936000002</v>
      </c>
      <c r="D910">
        <v>77.910025404999999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100.019083349</v>
      </c>
      <c r="O910"/>
      <c r="P910"/>
      <c r="Q910">
        <v>75.152830111</v>
      </c>
      <c r="R910">
        <v>91.09</v>
      </c>
      <c r="S910">
        <v>78.900075239000003</v>
      </c>
      <c r="T910">
        <v>86.275203395999995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70.487995753000007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78.843826605999993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52.860266477000003</v>
      </c>
      <c r="C911">
        <v>60.650435238</v>
      </c>
      <c r="D911">
        <v>77.962679172999998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101.01608418000001</v>
      </c>
      <c r="O911"/>
      <c r="P911"/>
      <c r="Q911">
        <v>75.477246913000002</v>
      </c>
      <c r="R911">
        <v>91.97</v>
      </c>
      <c r="S911">
        <v>79.580634185999997</v>
      </c>
      <c r="T911">
        <v>86.487442518999998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71.073505300999997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79.653519305000003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52.775434519999997</v>
      </c>
      <c r="C912">
        <v>62.638334127</v>
      </c>
      <c r="D912">
        <v>79.208818348999998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102.60408550299999</v>
      </c>
      <c r="O912"/>
      <c r="P912"/>
      <c r="Q912">
        <v>75.857597644999998</v>
      </c>
      <c r="R912">
        <v>92.76</v>
      </c>
      <c r="S912">
        <v>80.156366808000001</v>
      </c>
      <c r="T912">
        <v>86.381322956999995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71.543421265000006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80.362000417000004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53.125935509000001</v>
      </c>
      <c r="C913">
        <v>57.084180076000003</v>
      </c>
      <c r="D913">
        <v>83.552754210000003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105.309087758</v>
      </c>
      <c r="O913"/>
      <c r="P913"/>
      <c r="Q913">
        <v>76.461684104</v>
      </c>
      <c r="R913">
        <v>92.66</v>
      </c>
      <c r="S913">
        <v>80.772725315000002</v>
      </c>
      <c r="T913">
        <v>87.230279448000005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72.066090313999993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80.868058355000002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54.656796937999999</v>
      </c>
      <c r="C914">
        <v>62.790572758000003</v>
      </c>
      <c r="D914">
        <v>82.201307498000006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104.822087352</v>
      </c>
      <c r="O914"/>
      <c r="P914"/>
      <c r="Q914">
        <v>80.213368895000002</v>
      </c>
      <c r="R914">
        <v>93.32</v>
      </c>
      <c r="S914">
        <v>80.305162991000003</v>
      </c>
      <c r="T914">
        <v>85.744605589000003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71.878008781000005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82.082597403999998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54.515568948999999</v>
      </c>
      <c r="C915">
        <v>63.955603279000002</v>
      </c>
      <c r="D915">
        <v>81.876609262000002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103.76208646800001</v>
      </c>
      <c r="O915"/>
      <c r="P915"/>
      <c r="Q915">
        <v>79.013168860999997</v>
      </c>
      <c r="R915">
        <v>92.68</v>
      </c>
      <c r="S915">
        <v>80.546146707999995</v>
      </c>
      <c r="T915">
        <v>85.850725150000002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71.733042171999998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82.285020579000005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51.331550725</v>
      </c>
      <c r="C916">
        <v>64.309892895999994</v>
      </c>
      <c r="D916">
        <v>81.876609262000002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103.603086336</v>
      </c>
      <c r="O916"/>
      <c r="P916"/>
      <c r="Q916">
        <v>78.813135523</v>
      </c>
      <c r="R916">
        <v>93.47</v>
      </c>
      <c r="S916">
        <v>80.691396225000005</v>
      </c>
      <c r="T916">
        <v>86.062964273000006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71.832089503000006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83.600771214999995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54.475583669999999</v>
      </c>
      <c r="C917">
        <v>63.163701232999998</v>
      </c>
      <c r="D917">
        <v>80.639245713999998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104.06408672000001</v>
      </c>
      <c r="O917"/>
      <c r="P917"/>
      <c r="Q917">
        <v>78.513085513999997</v>
      </c>
      <c r="R917">
        <v>93.48</v>
      </c>
      <c r="S917">
        <v>80.921243445000002</v>
      </c>
      <c r="T917">
        <v>86.805801203000001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72.214864145999996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84.208040740000001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54.479564947999997</v>
      </c>
      <c r="C918">
        <v>65.793216072999996</v>
      </c>
      <c r="D918">
        <v>71.600348870999994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104.897087414</v>
      </c>
      <c r="O918"/>
      <c r="P918"/>
      <c r="Q918">
        <v>77.312885480999995</v>
      </c>
      <c r="R918">
        <v>93.03</v>
      </c>
      <c r="S918">
        <v>80.889201881000005</v>
      </c>
      <c r="T918">
        <v>86.699681640999998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72.210974320999995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84.208040740000001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55.169439132000001</v>
      </c>
      <c r="C919">
        <v>65.192242481999997</v>
      </c>
      <c r="D919">
        <v>76.497149296000003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104.17008680799999</v>
      </c>
      <c r="O919"/>
      <c r="P919"/>
      <c r="Q919">
        <v>76.712785464000007</v>
      </c>
      <c r="R919">
        <v>93.67</v>
      </c>
      <c r="S919">
        <v>80.901824265000002</v>
      </c>
      <c r="T919">
        <v>86.169083834000006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72.296556495000004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84.511675502000003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54.023640129</v>
      </c>
      <c r="C920">
        <v>63.147700516</v>
      </c>
      <c r="D920">
        <v>74.601613647999997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103.703086419</v>
      </c>
      <c r="O920"/>
      <c r="P920"/>
      <c r="Q920">
        <v>78.013002166999996</v>
      </c>
      <c r="R920">
        <v>94.09</v>
      </c>
      <c r="S920">
        <v>80.506208642999994</v>
      </c>
      <c r="T920">
        <v>86.699681640999998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72.043454780999994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84.511675502000003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53.641844949000003</v>
      </c>
      <c r="C921">
        <v>64.276274138999995</v>
      </c>
      <c r="D921">
        <v>72.899141814999993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103.22108601799999</v>
      </c>
      <c r="O921"/>
      <c r="P921"/>
      <c r="Q921">
        <v>78.513085513999997</v>
      </c>
      <c r="R921">
        <v>93.51</v>
      </c>
      <c r="S921">
        <v>81.173198103999994</v>
      </c>
      <c r="T921">
        <v>86.805801203000001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72.587835397000006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84.612887088999997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53.229576162000001</v>
      </c>
      <c r="C922">
        <v>63.321689266</v>
      </c>
      <c r="D922">
        <v>73.557313915999998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103.750086458</v>
      </c>
      <c r="O922"/>
      <c r="P922"/>
      <c r="Q922">
        <v>76.312718786000005</v>
      </c>
      <c r="R922">
        <v>93.63</v>
      </c>
      <c r="S922">
        <v>81.194052821</v>
      </c>
      <c r="T922">
        <v>87.124159887000005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72.521074362999997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84.208040740000001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52.328262938999998</v>
      </c>
      <c r="C923">
        <v>64.390923185999995</v>
      </c>
      <c r="D923">
        <v>74.496306111999999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102.999085833</v>
      </c>
      <c r="O923"/>
      <c r="P923"/>
      <c r="Q923">
        <v>75.612602100000004</v>
      </c>
      <c r="R923">
        <v>91.83</v>
      </c>
      <c r="S923">
        <v>81.098487089000002</v>
      </c>
      <c r="T923">
        <v>86.805801203000001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72.285527333999994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84.916521852000002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53.941419308</v>
      </c>
      <c r="C924">
        <v>64.071509513999999</v>
      </c>
      <c r="D924">
        <v>74.978965651999999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103.52908627399999</v>
      </c>
      <c r="O924"/>
      <c r="P924"/>
      <c r="Q924">
        <v>75.712618770000006</v>
      </c>
      <c r="R924">
        <v>91.84</v>
      </c>
      <c r="S924">
        <v>81.396242302000005</v>
      </c>
      <c r="T924">
        <v>87.230279448000005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72.945732460000002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85.017733438999997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53.727631778000003</v>
      </c>
      <c r="C925">
        <v>64.028077143000004</v>
      </c>
      <c r="D925">
        <v>75.812650312000002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104.42308701899999</v>
      </c>
      <c r="O925"/>
      <c r="P925"/>
      <c r="Q925">
        <v>76.512752125000006</v>
      </c>
      <c r="R925">
        <v>93.77</v>
      </c>
      <c r="S925">
        <v>81.938430081000007</v>
      </c>
      <c r="T925">
        <v>87.760877254999997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73.728747862000006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84.005617564999994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52.786454409999997</v>
      </c>
      <c r="C926">
        <v>63.955808595999997</v>
      </c>
      <c r="D926">
        <v>74.935087511999996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101.04708420599999</v>
      </c>
      <c r="O926"/>
      <c r="P926"/>
      <c r="Q926">
        <v>76.812802133999995</v>
      </c>
      <c r="R926">
        <v>92.93</v>
      </c>
      <c r="S926">
        <v>81.462077066999996</v>
      </c>
      <c r="T926">
        <v>87.336399009999994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73.286468911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84.208040740000001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53.715496010000003</v>
      </c>
      <c r="C927">
        <v>63.037444792999999</v>
      </c>
      <c r="D927">
        <v>74.540184252000003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101.14008428299999</v>
      </c>
      <c r="O927"/>
      <c r="P927"/>
      <c r="Q927">
        <v>78.013002166999996</v>
      </c>
      <c r="R927">
        <v>93.19</v>
      </c>
      <c r="S927">
        <v>81.808979883000006</v>
      </c>
      <c r="T927">
        <v>87.973116378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73.465584837999998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84.916521852000002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53.208746040000001</v>
      </c>
      <c r="C928">
        <v>63.046283133999999</v>
      </c>
      <c r="D928">
        <v>74.417325460000001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101.41308451099999</v>
      </c>
      <c r="O928"/>
      <c r="P928"/>
      <c r="Q928">
        <v>76.812802133999995</v>
      </c>
      <c r="R928">
        <v>93.85</v>
      </c>
      <c r="S928">
        <v>81.686639396000004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73.424715319000001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83.398348040000002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53.124287709999997</v>
      </c>
      <c r="C929">
        <v>64.601729331000001</v>
      </c>
      <c r="D929">
        <v>76.356739247999997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100.693083911</v>
      </c>
      <c r="O929"/>
      <c r="P929"/>
      <c r="Q929">
        <v>75.712618770000006</v>
      </c>
      <c r="R929">
        <v>92.91</v>
      </c>
      <c r="S929">
        <v>81.970249464000005</v>
      </c>
      <c r="T929">
        <v>87.018040325000001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73.760139304000006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83.398348040000002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53.799954329999998</v>
      </c>
      <c r="C930">
        <v>64.538489747</v>
      </c>
      <c r="D930">
        <v>76.374290504000001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101.969084974</v>
      </c>
      <c r="O930"/>
      <c r="P930"/>
      <c r="Q930">
        <v>78.113018835999995</v>
      </c>
      <c r="R930">
        <v>94.75</v>
      </c>
      <c r="S930">
        <v>82.501967153999999</v>
      </c>
      <c r="T930">
        <v>87.654757693999997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74.196796703000004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84.916521852000002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54.306704289999999</v>
      </c>
      <c r="C931">
        <v>63.311529948999997</v>
      </c>
      <c r="D931">
        <v>76.163675432000005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103.28108606799999</v>
      </c>
      <c r="O931"/>
      <c r="P931"/>
      <c r="Q931">
        <v>78.813135523</v>
      </c>
      <c r="R931">
        <v>94.02</v>
      </c>
      <c r="S931">
        <v>82.839810661000001</v>
      </c>
      <c r="T931">
        <v>87.124159887000005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74.467976469999996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85.118945026000006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54.391162620000003</v>
      </c>
      <c r="C932">
        <v>64.732224450000004</v>
      </c>
      <c r="D932">
        <v>80.411079384999994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102.087085073</v>
      </c>
      <c r="O932"/>
      <c r="P932"/>
      <c r="Q932">
        <v>75.912652109000007</v>
      </c>
      <c r="R932">
        <v>92.34</v>
      </c>
      <c r="S932">
        <v>82.790158461000004</v>
      </c>
      <c r="T932">
        <v>87.018040325000001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74.516143718999999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85.928637726000005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54.560079270000003</v>
      </c>
      <c r="C933">
        <v>63.500106011</v>
      </c>
      <c r="D933">
        <v>78.734934437000007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102.776085647</v>
      </c>
      <c r="O933"/>
      <c r="P933"/>
      <c r="Q933">
        <v>79.113185530999999</v>
      </c>
      <c r="R933">
        <v>94.35</v>
      </c>
      <c r="S933">
        <v>83.279693571999999</v>
      </c>
      <c r="T933">
        <v>87.654757693999997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74.833799299999995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86.434695662999999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55.404662539999997</v>
      </c>
      <c r="C934">
        <v>65.552645916000003</v>
      </c>
      <c r="D934">
        <v>79.682702261000003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103.17208597699999</v>
      </c>
      <c r="O934"/>
      <c r="P934"/>
      <c r="Q934">
        <v>81.013502250000002</v>
      </c>
      <c r="R934">
        <v>94.5</v>
      </c>
      <c r="S934">
        <v>83.731255184999995</v>
      </c>
      <c r="T934">
        <v>88.185355501000004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75.237894691999998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85.118945026000006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54.6445376</v>
      </c>
      <c r="C935">
        <v>65.805648634999997</v>
      </c>
      <c r="D935">
        <v>80.226791196999997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103.270086058</v>
      </c>
      <c r="O935"/>
      <c r="P935"/>
      <c r="Q935">
        <v>81.113518920000004</v>
      </c>
      <c r="R935">
        <v>93.53</v>
      </c>
      <c r="S935">
        <v>83.673739519999998</v>
      </c>
      <c r="T935">
        <v>88.079235939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75.353556206999997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84.714098676999996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55.235745889999997</v>
      </c>
      <c r="C936">
        <v>65.899722568000001</v>
      </c>
      <c r="D936">
        <v>80.727001994000005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104.717087264</v>
      </c>
      <c r="O936"/>
      <c r="P936"/>
      <c r="Q936">
        <v>81.013502250000002</v>
      </c>
      <c r="R936">
        <v>94.67</v>
      </c>
      <c r="S936">
        <v>84.320783767999998</v>
      </c>
      <c r="T936">
        <v>88.609833746000007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75.917365937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85.827426138000007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56.164787490000002</v>
      </c>
      <c r="C937">
        <v>66.307110492000007</v>
      </c>
      <c r="D937">
        <v>80.007400497000006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103.173085978</v>
      </c>
      <c r="O937"/>
      <c r="P937"/>
      <c r="Q937">
        <v>78.413068844999998</v>
      </c>
      <c r="R937">
        <v>94.83</v>
      </c>
      <c r="S937">
        <v>84.661754919000003</v>
      </c>
      <c r="T937">
        <v>89.034311991999999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76.235173836000001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88.155292649000003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57.685037370000003</v>
      </c>
      <c r="C938">
        <v>65.072093826</v>
      </c>
      <c r="D938">
        <v>80.068829893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105.952088293</v>
      </c>
      <c r="O938"/>
      <c r="P938"/>
      <c r="Q938">
        <v>80.613435573000004</v>
      </c>
      <c r="R938">
        <v>93.98</v>
      </c>
      <c r="S938">
        <v>84.954993665999993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76.363929704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88.458927411999994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56.924912429999999</v>
      </c>
      <c r="C939">
        <v>66.507448135999994</v>
      </c>
      <c r="D939">
        <v>80.437406268999993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105.090087575</v>
      </c>
      <c r="O939"/>
      <c r="P939"/>
      <c r="Q939">
        <v>80.313385564000001</v>
      </c>
      <c r="R939">
        <v>94.81</v>
      </c>
      <c r="S939">
        <v>85.755045859000006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77.068687208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87.548023125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56.924912429999999</v>
      </c>
      <c r="C940">
        <v>66.463687965000005</v>
      </c>
      <c r="D940">
        <v>81.437827862000006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109.313091094</v>
      </c>
      <c r="O940"/>
      <c r="P940"/>
      <c r="Q940">
        <v>80.913485581000003</v>
      </c>
      <c r="R940">
        <v>95.13</v>
      </c>
      <c r="S940">
        <v>86.133771097999997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77.515582222000006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87.649234711999995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57.7694957</v>
      </c>
      <c r="C941">
        <v>66.902564428999995</v>
      </c>
      <c r="D941">
        <v>79.858214821000004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108.69809058200001</v>
      </c>
      <c r="O941"/>
      <c r="P941"/>
      <c r="Q941">
        <v>83.413902316999994</v>
      </c>
      <c r="R941">
        <v>98.47</v>
      </c>
      <c r="S941">
        <v>86.022759886000003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77.815319775000006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89.369831697999999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55.995870830000001</v>
      </c>
      <c r="C942">
        <v>66.804546067999993</v>
      </c>
      <c r="D942">
        <v>79.393106536999994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108.032090027</v>
      </c>
      <c r="O942"/>
      <c r="P942"/>
      <c r="Q942">
        <v>81.613602267000005</v>
      </c>
      <c r="R942">
        <v>96.65</v>
      </c>
      <c r="S942">
        <v>86.506213239000004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77.974982679999997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88.964985349000003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57.347204060000003</v>
      </c>
      <c r="C943">
        <v>67.154852613000003</v>
      </c>
      <c r="D943">
        <v>82.297839405999994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109.09009090799999</v>
      </c>
      <c r="O943"/>
      <c r="P943"/>
      <c r="Q943">
        <v>85.314219037000001</v>
      </c>
      <c r="R943">
        <v>97.35</v>
      </c>
      <c r="S943">
        <v>87.051183064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78.676649165000001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88.357715823999996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57.7694957</v>
      </c>
      <c r="C944">
        <v>69.423138231999999</v>
      </c>
      <c r="D944">
        <v>81.262315302000005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110.203091836</v>
      </c>
      <c r="O944"/>
      <c r="P944"/>
      <c r="Q944">
        <v>85.014169027999998</v>
      </c>
      <c r="R944">
        <v>97.56</v>
      </c>
      <c r="S944">
        <v>87.791970406999994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79.102934579999996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90.07831281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59.289745580000002</v>
      </c>
      <c r="C945">
        <v>68.607620741000005</v>
      </c>
      <c r="D945">
        <v>81.929263030000001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112.150093458</v>
      </c>
      <c r="O945"/>
      <c r="P945"/>
      <c r="Q945">
        <v>83.913985663999995</v>
      </c>
      <c r="R945">
        <v>101.29</v>
      </c>
      <c r="S945">
        <v>87.889713248000007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79.3720778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89.572254873000006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58.360703989999998</v>
      </c>
      <c r="C946">
        <v>68.699972302999996</v>
      </c>
      <c r="D946">
        <v>83.938881842000001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111.747093123</v>
      </c>
      <c r="O946"/>
      <c r="P946"/>
      <c r="Q946">
        <v>83.913985663999995</v>
      </c>
      <c r="R946">
        <v>98.93</v>
      </c>
      <c r="S946">
        <v>88.134233217000002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79.655451748000004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89.875889635999997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58.698537299999998</v>
      </c>
      <c r="C947">
        <v>68.435183366000004</v>
      </c>
      <c r="D947">
        <v>84.377663243000001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85.314219037000001</v>
      </c>
      <c r="R947">
        <v>101.37</v>
      </c>
      <c r="S947">
        <v>88.824894865000005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80.160928401999996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91.292851859999999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59.289745580000002</v>
      </c>
      <c r="C948">
        <v>66.807602243999995</v>
      </c>
      <c r="D948">
        <v>80.604143202000003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111.613093011</v>
      </c>
      <c r="O948"/>
      <c r="P948"/>
      <c r="Q948">
        <v>87.214535756000004</v>
      </c>
      <c r="R948">
        <v>99.07</v>
      </c>
      <c r="S948">
        <v>88.886943224000007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80.208088868000004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90.989217096999994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60.978912129999998</v>
      </c>
      <c r="C949">
        <v>70.141204944999998</v>
      </c>
      <c r="D949">
        <v>77.076340744999996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111.815093179</v>
      </c>
      <c r="O949"/>
      <c r="P949"/>
      <c r="Q949">
        <v>88.414735789000005</v>
      </c>
      <c r="R949">
        <v>101</v>
      </c>
      <c r="S949">
        <v>89.211508365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80.353573166999993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92.608602496000003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61.823495399999999</v>
      </c>
      <c r="C950">
        <v>69.437356966999999</v>
      </c>
      <c r="D950">
        <v>78.489216853000002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113.39809449800001</v>
      </c>
      <c r="O950">
        <v>44.409918415</v>
      </c>
      <c r="P950"/>
      <c r="Q950">
        <v>86.614435739000001</v>
      </c>
      <c r="R950">
        <v>101.03</v>
      </c>
      <c r="S950">
        <v>89.733703946999995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80.737601146000003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91.394063446999994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62.752536999999997</v>
      </c>
      <c r="C951">
        <v>70.232932434000006</v>
      </c>
      <c r="D951">
        <v>79.954746728999993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115.84509653800001</v>
      </c>
      <c r="O951">
        <v>43.725905253000001</v>
      </c>
      <c r="P951"/>
      <c r="Q951">
        <v>88.114685781000006</v>
      </c>
      <c r="R951">
        <v>101.73</v>
      </c>
      <c r="S951">
        <v>89.424999256999996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80.784718484999999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91.292851859999999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63.17482863</v>
      </c>
      <c r="C952">
        <v>69.698798554999996</v>
      </c>
      <c r="D952">
        <v>79.621272864999995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114.64709553900001</v>
      </c>
      <c r="O952">
        <v>43.543986859</v>
      </c>
      <c r="P952"/>
      <c r="Q952">
        <v>89.314885813999993</v>
      </c>
      <c r="R952">
        <v>100.54</v>
      </c>
      <c r="S952">
        <v>89.165158171000002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80.608006240999998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92.001332972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62.66807867</v>
      </c>
      <c r="C953">
        <v>69.875011365000006</v>
      </c>
      <c r="D953">
        <v>80.279444964999996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115.35609613</v>
      </c>
      <c r="O953">
        <v>42.859973695999997</v>
      </c>
      <c r="P953"/>
      <c r="Q953">
        <v>90.115019169999997</v>
      </c>
      <c r="R953">
        <v>101.83</v>
      </c>
      <c r="S953">
        <v>89.254215932999998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80.559159455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93.114660432999997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63.259286959999997</v>
      </c>
      <c r="C954">
        <v>69.847766618999998</v>
      </c>
      <c r="D954">
        <v>81.859058005999998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115.789096491</v>
      </c>
      <c r="O954">
        <v>41.906721310000002</v>
      </c>
      <c r="P954"/>
      <c r="Q954">
        <v>89.614935822999996</v>
      </c>
      <c r="R954">
        <v>103.13</v>
      </c>
      <c r="S954">
        <v>89.335301603000005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80.703586826000006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91.596486622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63.766036919999998</v>
      </c>
      <c r="C955">
        <v>71.105479540999994</v>
      </c>
      <c r="D955">
        <v>80.691899481999997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115.601096334</v>
      </c>
      <c r="O955">
        <v>41.404626542000003</v>
      </c>
      <c r="P955"/>
      <c r="Q955">
        <v>88.414735789000005</v>
      </c>
      <c r="R955">
        <v>102.46</v>
      </c>
      <c r="S955">
        <v>88.941497714999997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80.300810366999997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93.721929958000004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63.850495250000002</v>
      </c>
      <c r="C956">
        <v>70.694713194000002</v>
      </c>
      <c r="D956">
        <v>81.385174094000007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115.413096178</v>
      </c>
      <c r="O956">
        <v>40.218518611</v>
      </c>
      <c r="P956"/>
      <c r="Q956">
        <v>89.314885813999993</v>
      </c>
      <c r="R956">
        <v>103.07</v>
      </c>
      <c r="S956">
        <v>88.872971742999994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80.316514514000005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94.430411070000005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63.259286959999997</v>
      </c>
      <c r="C957">
        <v>69.564049889000003</v>
      </c>
      <c r="D957">
        <v>80.033727381000006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115.467096223</v>
      </c>
      <c r="O957">
        <v>40.720613379</v>
      </c>
      <c r="P957"/>
      <c r="Q957">
        <v>88.814802467000007</v>
      </c>
      <c r="R957">
        <v>100.46</v>
      </c>
      <c r="S957">
        <v>88.9811239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80.451499080999994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95.543738532000006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65.201828480000003</v>
      </c>
      <c r="C958">
        <v>69.524042152999996</v>
      </c>
      <c r="D958">
        <v>79.682702261000003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115.70109641800001</v>
      </c>
      <c r="O958">
        <v>38.442995083</v>
      </c>
      <c r="P958"/>
      <c r="Q958">
        <v>88.314719120000007</v>
      </c>
      <c r="R958">
        <v>102.28</v>
      </c>
      <c r="S958">
        <v>89.244065238999994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80.768903761000004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94.227987894999998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64.948453499999999</v>
      </c>
      <c r="C959">
        <v>69.743366038999994</v>
      </c>
      <c r="D959">
        <v>77.304507072999996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117.011097509</v>
      </c>
      <c r="O959">
        <v>37.897239900000002</v>
      </c>
      <c r="P959"/>
      <c r="Q959">
        <v>89.014835805999994</v>
      </c>
      <c r="R959">
        <v>102.32</v>
      </c>
      <c r="S959">
        <v>89.467142494000001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80.887712629999996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94.227987894999998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64.357245210000002</v>
      </c>
      <c r="C960">
        <v>69.446246197999997</v>
      </c>
      <c r="D960">
        <v>77.980230429000002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116.48809707300001</v>
      </c>
      <c r="O960">
        <v>40.262179025000002</v>
      </c>
      <c r="P960"/>
      <c r="Q960">
        <v>88.514752458999993</v>
      </c>
      <c r="R960">
        <v>102.93</v>
      </c>
      <c r="S960">
        <v>89.262124095000004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80.788215997999998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94.734045832000007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63.17482863</v>
      </c>
      <c r="C961">
        <v>68.979961023000001</v>
      </c>
      <c r="D961">
        <v>75.329990772000002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117.356097797</v>
      </c>
      <c r="O961">
        <v>39.811021408000002</v>
      </c>
      <c r="P961"/>
      <c r="Q961">
        <v>88.214702450000004</v>
      </c>
      <c r="R961">
        <v>102.18</v>
      </c>
      <c r="S961">
        <v>89.441974290000005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80.750652298999995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93.721929958000004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63.597120269999998</v>
      </c>
      <c r="C962">
        <v>69.054257245000002</v>
      </c>
      <c r="D962">
        <v>77.655532192999999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118.29809858199999</v>
      </c>
      <c r="O962">
        <v>38.304737103000001</v>
      </c>
      <c r="P962"/>
      <c r="Q962">
        <v>89.614935822999996</v>
      </c>
      <c r="R962">
        <v>102.48</v>
      </c>
      <c r="S962">
        <v>90.366513002999994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81.653979595999999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93.114660432999997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62.83699532</v>
      </c>
      <c r="C963">
        <v>68.351708420999998</v>
      </c>
      <c r="D963">
        <v>76.444495528000004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116.404097003</v>
      </c>
      <c r="O963">
        <v>38.079158294000003</v>
      </c>
      <c r="P963"/>
      <c r="Q963">
        <v>90.115019169999997</v>
      </c>
      <c r="R963">
        <v>102.15</v>
      </c>
      <c r="S963">
        <v>90.286319445000004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81.635042701000003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94.531622657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64.863995169999995</v>
      </c>
      <c r="C964">
        <v>69.483243963999996</v>
      </c>
      <c r="D964">
        <v>76.549803064000002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115.130095942</v>
      </c>
      <c r="O964">
        <v>38.035497878999998</v>
      </c>
      <c r="P964"/>
      <c r="Q964">
        <v>90.915152524999996</v>
      </c>
      <c r="R964">
        <v>102.08</v>
      </c>
      <c r="S964">
        <v>90.734268051000001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82.132715653999995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95.442526943999994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65.370745130000003</v>
      </c>
      <c r="C965">
        <v>69.599578824999995</v>
      </c>
      <c r="D965">
        <v>77.874922893000004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117.07409756200001</v>
      </c>
      <c r="O965">
        <v>38.668573891000001</v>
      </c>
      <c r="P965"/>
      <c r="Q965">
        <v>91.715285881</v>
      </c>
      <c r="R965">
        <v>102.91</v>
      </c>
      <c r="S965">
        <v>90.578758863000004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81.994997302000002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93.823141544999999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66.299786729999994</v>
      </c>
      <c r="C966">
        <v>69.607146998000005</v>
      </c>
      <c r="D966">
        <v>79.287799000999996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117.004097503</v>
      </c>
      <c r="O966">
        <v>38.122818709000001</v>
      </c>
      <c r="P966"/>
      <c r="Q966">
        <v>91.515252541999999</v>
      </c>
      <c r="R966">
        <v>103.34</v>
      </c>
      <c r="S966">
        <v>91.189629717000003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82.738737086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94.835257420000005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66.722078359999998</v>
      </c>
      <c r="C967">
        <v>69.693647845000001</v>
      </c>
      <c r="D967">
        <v>78.726158808999998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118.157098464</v>
      </c>
      <c r="O967">
        <v>40.080260631000002</v>
      </c>
      <c r="P967"/>
      <c r="Q967">
        <v>92.115352559000002</v>
      </c>
      <c r="R967">
        <v>104.75</v>
      </c>
      <c r="S967">
        <v>91.237383008999998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82.824016932999996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95.341315356999999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65.877495100000004</v>
      </c>
      <c r="C968">
        <v>70.649339036000001</v>
      </c>
      <c r="D968">
        <v>77.743288473000007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119.777099814</v>
      </c>
      <c r="O968">
        <v>40.080260631000002</v>
      </c>
      <c r="P968"/>
      <c r="Q968">
        <v>91.615269212000001</v>
      </c>
      <c r="R968">
        <v>104.99</v>
      </c>
      <c r="S968">
        <v>91.837728659000007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83.424873148000003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95.037680593999994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66.890995020000005</v>
      </c>
      <c r="C969">
        <v>71.088705133000005</v>
      </c>
      <c r="D969">
        <v>79.042081417000006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118.555098796</v>
      </c>
      <c r="O969">
        <v>40.080260631000002</v>
      </c>
      <c r="P969"/>
      <c r="Q969">
        <v>90.515085847999998</v>
      </c>
      <c r="R969">
        <v>103.04</v>
      </c>
      <c r="S969">
        <v>92.324325246000001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83.570920419000004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93.519506782999997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67.566661640000007</v>
      </c>
      <c r="C970">
        <v>71.110724770999994</v>
      </c>
      <c r="D970">
        <v>80.068829893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119.903099919</v>
      </c>
      <c r="O970">
        <v>39.898342237000001</v>
      </c>
      <c r="P970"/>
      <c r="Q970">
        <v>92.815469245000003</v>
      </c>
      <c r="R970">
        <v>105.85</v>
      </c>
      <c r="S970">
        <v>92.531453311000007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84.075124880000004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96.758277581000002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68.242328259999994</v>
      </c>
      <c r="C971">
        <v>71.571746794999996</v>
      </c>
      <c r="D971">
        <v>81.367622838000003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120.415100346</v>
      </c>
      <c r="O971">
        <v>41.768463330000003</v>
      </c>
      <c r="P971"/>
      <c r="Q971">
        <v>91.815302549999998</v>
      </c>
      <c r="R971">
        <v>107.18</v>
      </c>
      <c r="S971">
        <v>93.238568392999994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84.641876683999996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96.758277581000002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72.211869629999995</v>
      </c>
      <c r="C972">
        <v>73.557604312999999</v>
      </c>
      <c r="D972">
        <v>80.744553249999996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91.715285881</v>
      </c>
      <c r="R972">
        <v>107.27</v>
      </c>
      <c r="S972">
        <v>93.796934601999993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85.398870016999993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97.061912343000003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68.749078220000001</v>
      </c>
      <c r="C973">
        <v>72.166079421999996</v>
      </c>
      <c r="D973">
        <v>81.455379117999996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122.00710167299999</v>
      </c>
      <c r="O973">
        <v>41.310028977000002</v>
      </c>
      <c r="P973"/>
      <c r="Q973">
        <v>98.916486081000002</v>
      </c>
      <c r="R973">
        <v>106.36</v>
      </c>
      <c r="S973">
        <v>93.943938274999994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85.600409854000006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96.657065993000003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66.553161709999998</v>
      </c>
      <c r="C974">
        <v>64.894592117000002</v>
      </c>
      <c r="D974">
        <v>80.683123854000002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122.48610207199999</v>
      </c>
      <c r="O974">
        <v>44.303691974000003</v>
      </c>
      <c r="P974"/>
      <c r="Q974">
        <v>96.016002666999995</v>
      </c>
      <c r="R974">
        <v>107.1</v>
      </c>
      <c r="S974">
        <v>93.917648944000007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85.429661701000001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69.678119820000006</v>
      </c>
      <c r="C975">
        <v>67.594367136000002</v>
      </c>
      <c r="D975">
        <v>80.78843139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122.97410247800001</v>
      </c>
      <c r="O975">
        <v>44.803733643999998</v>
      </c>
      <c r="P975"/>
      <c r="Q975">
        <v>96.316052674999995</v>
      </c>
      <c r="R975">
        <v>107.42</v>
      </c>
      <c r="S975">
        <v>94.370584799</v>
      </c>
      <c r="T975">
        <v>99.221789883</v>
      </c>
      <c r="U975"/>
      <c r="V975">
        <v>149.63789228300001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86.059005253999999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69.424744829999995</v>
      </c>
      <c r="C976">
        <v>68.694275477000005</v>
      </c>
      <c r="D976">
        <v>82.113551217999998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124.094103412</v>
      </c>
      <c r="O976">
        <v>44.303691974000003</v>
      </c>
      <c r="P976"/>
      <c r="Q976">
        <v>95.515919319999995</v>
      </c>
      <c r="R976">
        <v>108.13</v>
      </c>
      <c r="S976">
        <v>94.935220787000006</v>
      </c>
      <c r="T976">
        <v>98.903431198999996</v>
      </c>
      <c r="U976"/>
      <c r="V976">
        <v>151.63572796099999</v>
      </c>
      <c r="W976">
        <v>56.304692058000001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86.514922917999996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70.100411449999996</v>
      </c>
      <c r="C977">
        <v>71.194067161000007</v>
      </c>
      <c r="D977">
        <v>82.877030853999997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123.683103069</v>
      </c>
      <c r="O977">
        <v>44.603716976000001</v>
      </c>
      <c r="P977"/>
      <c r="Q977">
        <v>97.016169361999999</v>
      </c>
      <c r="R977">
        <v>108.77</v>
      </c>
      <c r="S977">
        <v>95.691902580999994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87.142657865000004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71.367286350000001</v>
      </c>
      <c r="C978">
        <v>71.894008833000001</v>
      </c>
      <c r="D978">
        <v>82.640088898000002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124.78410398699999</v>
      </c>
      <c r="O978">
        <v>44.903741977999999</v>
      </c>
      <c r="P978"/>
      <c r="Q978">
        <v>101.31688614799999</v>
      </c>
      <c r="R978">
        <v>110.11</v>
      </c>
      <c r="S978">
        <v>96.115391426000002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87.848990047000001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70.776078069999997</v>
      </c>
      <c r="C979">
        <v>70.994083825999994</v>
      </c>
      <c r="D979">
        <v>84.658483339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123.66210305200001</v>
      </c>
      <c r="O979">
        <v>46.803900325000001</v>
      </c>
      <c r="P979"/>
      <c r="Q979">
        <v>97.016169361999999</v>
      </c>
      <c r="R979">
        <v>108.68</v>
      </c>
      <c r="S979">
        <v>96.097812146999999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87.800467331999997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104.19131738999999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71.705119659999994</v>
      </c>
      <c r="C980">
        <v>70.994083825999994</v>
      </c>
      <c r="D980">
        <v>85.255226042999993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124.64410387</v>
      </c>
      <c r="O980">
        <v>43.403616968000001</v>
      </c>
      <c r="P980"/>
      <c r="Q980">
        <v>100.41673612300001</v>
      </c>
      <c r="R980">
        <v>109.95</v>
      </c>
      <c r="S980">
        <v>96.137195132000002</v>
      </c>
      <c r="T980">
        <v>98.266713831000004</v>
      </c>
      <c r="U980"/>
      <c r="V980">
        <v>148.03962374100001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87.980782390000002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100.591617365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71.958494639999998</v>
      </c>
      <c r="C981">
        <v>72.993917174000003</v>
      </c>
      <c r="D981">
        <v>85.237674787000003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123.517102931</v>
      </c>
      <c r="O981">
        <v>45.403783648999998</v>
      </c>
      <c r="P981"/>
      <c r="Q981">
        <v>100.8168028</v>
      </c>
      <c r="R981">
        <v>108.97</v>
      </c>
      <c r="S981">
        <v>96.562947455</v>
      </c>
      <c r="T981">
        <v>99.540148567000003</v>
      </c>
      <c r="U981"/>
      <c r="V981">
        <v>153.43378007199999</v>
      </c>
      <c r="W981">
        <v>59.404950413000002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88.515035583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72.127411300000006</v>
      </c>
      <c r="C982">
        <v>74.193817182000004</v>
      </c>
      <c r="D982">
        <v>84.219701938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123.676103063</v>
      </c>
      <c r="O982">
        <v>46.303858654999999</v>
      </c>
      <c r="P982"/>
      <c r="Q982">
        <v>102.61710284999999</v>
      </c>
      <c r="R982">
        <v>109.28</v>
      </c>
      <c r="S982">
        <v>96.320780998999993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88.190499493000004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71.874036309999994</v>
      </c>
      <c r="C983">
        <v>74.393800517000003</v>
      </c>
      <c r="D983">
        <v>86.045032563000007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122.32410193699999</v>
      </c>
      <c r="O983">
        <v>45.203766981000001</v>
      </c>
      <c r="P983"/>
      <c r="Q983">
        <v>103.617269545</v>
      </c>
      <c r="R983">
        <v>110.46</v>
      </c>
      <c r="S983">
        <v>96.549900766999997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88.344785048999995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74.492244459999995</v>
      </c>
      <c r="C984">
        <v>75.093742187999993</v>
      </c>
      <c r="D984">
        <v>85.325431066999997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125.366104472</v>
      </c>
      <c r="O984">
        <v>46.503875323000003</v>
      </c>
      <c r="P984"/>
      <c r="Q984">
        <v>103.217202867</v>
      </c>
      <c r="R984">
        <v>110.27</v>
      </c>
      <c r="S984">
        <v>96.874611297000001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88.619113268999996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106.691109074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75.674661029999996</v>
      </c>
      <c r="C985">
        <v>75.293725523000006</v>
      </c>
      <c r="D985">
        <v>89.160380504000003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126.427105356</v>
      </c>
      <c r="O985">
        <v>47.903991998999999</v>
      </c>
      <c r="P985"/>
      <c r="Q985">
        <v>102.61710284999999</v>
      </c>
      <c r="R985">
        <v>111.26</v>
      </c>
      <c r="S985">
        <v>97.335176159</v>
      </c>
      <c r="T985">
        <v>103.042094093</v>
      </c>
      <c r="U985"/>
      <c r="V985">
        <v>150.83659369</v>
      </c>
      <c r="W985">
        <v>61.705142094999999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88.898315132999997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73.64766118</v>
      </c>
      <c r="C986">
        <v>76.793600533000003</v>
      </c>
      <c r="D986">
        <v>87.001576014999998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123.445102871</v>
      </c>
      <c r="O986">
        <v>49.504125344000002</v>
      </c>
      <c r="P986"/>
      <c r="Q986">
        <v>103.417236206</v>
      </c>
      <c r="R986">
        <v>110.78</v>
      </c>
      <c r="S986">
        <v>96.063579339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87.785945632999997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73.985494500000001</v>
      </c>
      <c r="C987">
        <v>76.193650528999996</v>
      </c>
      <c r="D987">
        <v>87.896690070999995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123.200102667</v>
      </c>
      <c r="O987">
        <v>48.804067005999997</v>
      </c>
      <c r="P987"/>
      <c r="Q987">
        <v>101.71695282500001</v>
      </c>
      <c r="R987">
        <v>111.5</v>
      </c>
      <c r="S987">
        <v>96.066380221000003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87.772605486000003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73.394286210000004</v>
      </c>
      <c r="C988">
        <v>74.493792184</v>
      </c>
      <c r="D988">
        <v>86.659326523000004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122.572102143</v>
      </c>
      <c r="O988">
        <v>49.204100341999997</v>
      </c>
      <c r="P988"/>
      <c r="Q988">
        <v>102.71711952</v>
      </c>
      <c r="R988">
        <v>111.95</v>
      </c>
      <c r="S988">
        <v>95.435036105999998</v>
      </c>
      <c r="T988">
        <v>103.78493102199999</v>
      </c>
      <c r="U988"/>
      <c r="V988">
        <v>142.146008491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87.251250546999998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72.127411300000006</v>
      </c>
      <c r="C989">
        <v>73.093908841000001</v>
      </c>
      <c r="D989">
        <v>86.360955171000001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121.4401012</v>
      </c>
      <c r="O989">
        <v>46.703891990999999</v>
      </c>
      <c r="P989"/>
      <c r="Q989">
        <v>98.316386064</v>
      </c>
      <c r="R989">
        <v>110.13</v>
      </c>
      <c r="S989">
        <v>94.790350458000006</v>
      </c>
      <c r="T989">
        <v>103.254333215</v>
      </c>
      <c r="U989"/>
      <c r="V989">
        <v>140.34795638099999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86.585294978999997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96.391967335999993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72.465244609999999</v>
      </c>
      <c r="C990">
        <v>75.793683860000002</v>
      </c>
      <c r="D990">
        <v>87.027902898999997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123.087102573</v>
      </c>
      <c r="O990">
        <v>49.104092008000002</v>
      </c>
      <c r="P990"/>
      <c r="Q990">
        <v>99.016502750000001</v>
      </c>
      <c r="R990">
        <v>110.98</v>
      </c>
      <c r="S990">
        <v>94.314275285999997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86.415552540999997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72.549702940000003</v>
      </c>
      <c r="C991">
        <v>76.793600533000003</v>
      </c>
      <c r="D991">
        <v>85.948500655000004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99.016502750000001</v>
      </c>
      <c r="R991">
        <v>111.01</v>
      </c>
      <c r="S991">
        <v>93.921500358000003</v>
      </c>
      <c r="T991">
        <v>102.40537672400001</v>
      </c>
      <c r="U991"/>
      <c r="V991">
        <v>141.746441355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86.218695647000004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99.691692359000001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73.225369549999996</v>
      </c>
      <c r="C992">
        <v>72.493958836999994</v>
      </c>
      <c r="D992">
        <v>85.737885582999994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121.622101352</v>
      </c>
      <c r="O992">
        <v>49.504125344000002</v>
      </c>
      <c r="P992"/>
      <c r="Q992">
        <v>96.916152691999997</v>
      </c>
      <c r="R992">
        <v>109.47</v>
      </c>
      <c r="S992">
        <v>92.753105321999996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85.266000915000006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99.391717357000005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73.47874453</v>
      </c>
      <c r="C993">
        <v>75.893675526999999</v>
      </c>
      <c r="D993">
        <v>85.755436838999998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125.317104431</v>
      </c>
      <c r="O993">
        <v>49.104092008000002</v>
      </c>
      <c r="P993"/>
      <c r="Q993">
        <v>100.8168028</v>
      </c>
      <c r="R993">
        <v>112.17</v>
      </c>
      <c r="S993">
        <v>93.149496764000006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85.981755301999996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72.971994570000007</v>
      </c>
      <c r="C994">
        <v>74.793767185999997</v>
      </c>
      <c r="D994">
        <v>84.114394402000002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122.87010239200001</v>
      </c>
      <c r="O994">
        <v>48.504042003999999</v>
      </c>
      <c r="P994"/>
      <c r="Q994">
        <v>100.116686114</v>
      </c>
      <c r="R994">
        <v>110.51</v>
      </c>
      <c r="S994">
        <v>92.089832295999997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85.115316065000002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73.985494500000001</v>
      </c>
      <c r="C995">
        <v>73.193900507999999</v>
      </c>
      <c r="D995">
        <v>82.183756242000001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121.913101594</v>
      </c>
      <c r="O995">
        <v>50.204183682</v>
      </c>
      <c r="P995"/>
      <c r="Q995">
        <v>99.216536089000002</v>
      </c>
      <c r="R995">
        <v>109.76</v>
      </c>
      <c r="S995">
        <v>91.670220221999998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84.560833693000006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71.958494639999998</v>
      </c>
      <c r="C996">
        <v>73.093908841000001</v>
      </c>
      <c r="D996">
        <v>83.140299694000007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119.84209986800001</v>
      </c>
      <c r="O996">
        <v>51.904325360000001</v>
      </c>
      <c r="P996"/>
      <c r="Q996">
        <v>99.216536089000002</v>
      </c>
      <c r="R996">
        <v>108.53</v>
      </c>
      <c r="S996">
        <v>90.865218467000005</v>
      </c>
      <c r="T996">
        <v>100.707463742</v>
      </c>
      <c r="U996"/>
      <c r="V996">
        <v>144.64330308800001</v>
      </c>
      <c r="W996">
        <v>59.804983749000002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84.191889353999997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72.634161259999999</v>
      </c>
      <c r="C997">
        <v>72.293975501999995</v>
      </c>
      <c r="D997">
        <v>83.386017277999997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119.84209986800001</v>
      </c>
      <c r="O997">
        <v>52.704392032999998</v>
      </c>
      <c r="P997"/>
      <c r="Q997">
        <v>95.415902650000007</v>
      </c>
      <c r="R997">
        <v>109.2</v>
      </c>
      <c r="S997">
        <v>91.143009770000006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84.315116778999993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72.380786279999995</v>
      </c>
      <c r="C998">
        <v>73.693858844999994</v>
      </c>
      <c r="D998">
        <v>85.737389082999997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121.075100896</v>
      </c>
      <c r="O998">
        <v>51.204267022000003</v>
      </c>
      <c r="P998"/>
      <c r="Q998">
        <v>98.516419403</v>
      </c>
      <c r="R998">
        <v>109.2</v>
      </c>
      <c r="S998">
        <v>91.524889869000006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84.666270957999998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99.491709024000002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72.887536240000003</v>
      </c>
      <c r="C999">
        <v>73.493875509999995</v>
      </c>
      <c r="D999">
        <v>87.862156622000001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121.74110145100001</v>
      </c>
      <c r="O999">
        <v>50.904242019999998</v>
      </c>
      <c r="P999"/>
      <c r="Q999">
        <v>97.416236038999998</v>
      </c>
      <c r="R999">
        <v>109.61</v>
      </c>
      <c r="S999">
        <v>92.021174283999997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85.139463344999996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71.958494639999998</v>
      </c>
      <c r="C1000">
        <v>75.693692192</v>
      </c>
      <c r="D1000">
        <v>87.314505022000006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121.429101191</v>
      </c>
      <c r="O1000">
        <v>50.604217018</v>
      </c>
      <c r="P1000"/>
      <c r="Q1000">
        <v>102.517086181</v>
      </c>
      <c r="R1000">
        <v>110.12</v>
      </c>
      <c r="S1000">
        <v>92.701458740000007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85.820482197999993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74.914536089999999</v>
      </c>
      <c r="C1001">
        <v>75.093742187999993</v>
      </c>
      <c r="D1001">
        <v>87.415905674000001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122.479102066</v>
      </c>
      <c r="O1001">
        <v>52.904408701000001</v>
      </c>
      <c r="P1001"/>
      <c r="Q1001">
        <v>100.41673612300001</v>
      </c>
      <c r="R1001">
        <v>110.8</v>
      </c>
      <c r="S1001">
        <v>92.562488043000002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85.975074456000002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74.154411150000001</v>
      </c>
      <c r="C1002">
        <v>75.893675526999999</v>
      </c>
      <c r="D1002">
        <v>87.375873885999994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121.427101189</v>
      </c>
      <c r="O1002">
        <v>53.904492040999997</v>
      </c>
      <c r="P1002"/>
      <c r="Q1002">
        <v>100.61676946199999</v>
      </c>
      <c r="R1002">
        <v>109.83</v>
      </c>
      <c r="S1002">
        <v>93.729046745999995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86.640626893000004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100.891592367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75.083452739999998</v>
      </c>
      <c r="C1003">
        <v>74.593783850999998</v>
      </c>
      <c r="D1003">
        <v>87.785440037000001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121.425101188</v>
      </c>
      <c r="O1003">
        <v>52.804400367</v>
      </c>
      <c r="P1003"/>
      <c r="Q1003">
        <v>103.017169528</v>
      </c>
      <c r="R1003">
        <v>109.67</v>
      </c>
      <c r="S1003">
        <v>93.671444708999999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86.625375766000005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73.732119510000004</v>
      </c>
      <c r="C1004">
        <v>74.093825515000006</v>
      </c>
      <c r="D1004">
        <v>88.020808455999997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121.995101663</v>
      </c>
      <c r="O1004">
        <v>53.104425368999998</v>
      </c>
      <c r="P1004"/>
      <c r="Q1004">
        <v>101.516919487</v>
      </c>
      <c r="R1004">
        <v>108.55</v>
      </c>
      <c r="S1004">
        <v>93.796386861000002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86.841238636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99.991667360999998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71.789577989999998</v>
      </c>
      <c r="C1005">
        <v>75.393717190000004</v>
      </c>
      <c r="D1005">
        <v>87.111076156999999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122.84410237</v>
      </c>
      <c r="O1005">
        <v>54.904575381000001</v>
      </c>
      <c r="P1005"/>
      <c r="Q1005">
        <v>101.21686947800001</v>
      </c>
      <c r="R1005">
        <v>110.58</v>
      </c>
      <c r="S1005">
        <v>94.011605094999993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87.002429819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99.691692359000001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74.323327809999995</v>
      </c>
      <c r="C1006">
        <v>75.293725523000006</v>
      </c>
      <c r="D1006">
        <v>87.662008689999993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123.139102616</v>
      </c>
      <c r="O1006">
        <v>55.204600382999999</v>
      </c>
      <c r="P1006"/>
      <c r="Q1006">
        <v>100.91681946999999</v>
      </c>
      <c r="R1006">
        <v>109.2</v>
      </c>
      <c r="S1006">
        <v>94.136339636000002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87.127237827000002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73.394286210000004</v>
      </c>
      <c r="C1007">
        <v>76.393633863999995</v>
      </c>
      <c r="D1007">
        <v>87.956577033000002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123.878103232</v>
      </c>
      <c r="O1007">
        <v>56.604717059999999</v>
      </c>
      <c r="P1007"/>
      <c r="Q1007">
        <v>102.61710284999999</v>
      </c>
      <c r="R1007">
        <v>108.34</v>
      </c>
      <c r="S1007">
        <v>93.730480616999998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86.980067818999999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73.563202860000004</v>
      </c>
      <c r="C1008">
        <v>77.193567203000001</v>
      </c>
      <c r="D1008">
        <v>87.963623333000001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123.44710287300001</v>
      </c>
      <c r="O1008">
        <v>56.004667056000002</v>
      </c>
      <c r="P1008"/>
      <c r="Q1008">
        <v>103.717286214</v>
      </c>
      <c r="R1008">
        <v>109.37</v>
      </c>
      <c r="S1008">
        <v>94.329324361000005</v>
      </c>
      <c r="T1008">
        <v>103.46657233800001</v>
      </c>
      <c r="U1008"/>
      <c r="V1008">
        <v>143.244818114</v>
      </c>
      <c r="W1008">
        <v>63.805317109999997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87.42477968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73.47874453</v>
      </c>
      <c r="C1009">
        <v>73.493875509999995</v>
      </c>
      <c r="D1009">
        <v>87.719601177000001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122.671102226</v>
      </c>
      <c r="O1009">
        <v>56.104675389999997</v>
      </c>
      <c r="P1009"/>
      <c r="Q1009">
        <v>100.116686114</v>
      </c>
      <c r="R1009">
        <v>106.78</v>
      </c>
      <c r="S1009">
        <v>93.693781246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87.029181940000001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77.532744230000006</v>
      </c>
      <c r="C1010">
        <v>76.093658861999998</v>
      </c>
      <c r="D1010">
        <v>87.852038575999998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123.618103015</v>
      </c>
      <c r="O1010">
        <v>57.304775397999997</v>
      </c>
      <c r="P1010"/>
      <c r="Q1010">
        <v>99.916652775000003</v>
      </c>
      <c r="R1010">
        <v>108.98</v>
      </c>
      <c r="S1010">
        <v>94.611767178999997</v>
      </c>
      <c r="T1010">
        <v>104.527767952</v>
      </c>
      <c r="U1010"/>
      <c r="V1010">
        <v>142.245900275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87.761788812999995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76.688160960000005</v>
      </c>
      <c r="C1011">
        <v>75.993667193999997</v>
      </c>
      <c r="D1011">
        <v>87.530672275000001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124.027103356</v>
      </c>
      <c r="O1011">
        <v>58.404867072000002</v>
      </c>
      <c r="P1011"/>
      <c r="Q1011">
        <v>102.417069512</v>
      </c>
      <c r="R1011">
        <v>109.98</v>
      </c>
      <c r="S1011">
        <v>94.627264957999998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87.864060174000002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76.941535939999994</v>
      </c>
      <c r="C1012">
        <v>74.993750520999996</v>
      </c>
      <c r="D1012">
        <v>87.446259811000004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123.641103034</v>
      </c>
      <c r="O1012">
        <v>58.204850403999998</v>
      </c>
      <c r="P1012"/>
      <c r="Q1012">
        <v>99.116519420000003</v>
      </c>
      <c r="R1012">
        <v>109.13</v>
      </c>
      <c r="S1012">
        <v>94.572580087999995</v>
      </c>
      <c r="T1012">
        <v>106.756278741</v>
      </c>
      <c r="U1012"/>
      <c r="V1012">
        <v>140.34795638099999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87.808655228000006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76.603702630000001</v>
      </c>
      <c r="C1013">
        <v>76.993583868000002</v>
      </c>
      <c r="D1013">
        <v>87.233571667999996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123.96110330099999</v>
      </c>
      <c r="O1013">
        <v>59.604967080999998</v>
      </c>
      <c r="P1013"/>
      <c r="Q1013">
        <v>102.917152859</v>
      </c>
      <c r="R1013">
        <v>109.17</v>
      </c>
      <c r="S1013">
        <v>94.074511974000004</v>
      </c>
      <c r="T1013">
        <v>106.01344181100001</v>
      </c>
      <c r="U1013"/>
      <c r="V1013">
        <v>142.34579205899999</v>
      </c>
      <c r="W1013">
        <v>64.305358780000006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87.414746973999996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75.167911070000002</v>
      </c>
      <c r="C1014">
        <v>74.193817182000004</v>
      </c>
      <c r="D1014">
        <v>85.936347952000006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122.91610243</v>
      </c>
      <c r="O1014">
        <v>58.204850403999998</v>
      </c>
      <c r="P1014"/>
      <c r="Q1014">
        <v>99.416569428000003</v>
      </c>
      <c r="R1014">
        <v>106.58</v>
      </c>
      <c r="S1014">
        <v>93.770896265999994</v>
      </c>
      <c r="T1014">
        <v>105.270604882</v>
      </c>
      <c r="U1014"/>
      <c r="V1014">
        <v>142.64546741000001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87.093343386000001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76.265869330000001</v>
      </c>
      <c r="C1015">
        <v>75.593700525000003</v>
      </c>
      <c r="D1015">
        <v>86.293364123999993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123.34010278300001</v>
      </c>
      <c r="O1015">
        <v>58.704892074</v>
      </c>
      <c r="P1015"/>
      <c r="Q1015">
        <v>100.316719453</v>
      </c>
      <c r="R1015">
        <v>106.29</v>
      </c>
      <c r="S1015">
        <v>93.730376281000005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87.357799236000005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76.265869330000001</v>
      </c>
      <c r="C1016">
        <v>77.793517206999994</v>
      </c>
      <c r="D1016">
        <v>85.530855442000004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123.70410308699999</v>
      </c>
      <c r="O1016">
        <v>59.404950413000002</v>
      </c>
      <c r="P1016"/>
      <c r="Q1016">
        <v>101.71695282500001</v>
      </c>
      <c r="R1016">
        <v>108.2</v>
      </c>
      <c r="S1016">
        <v>94.572636103999997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87.968532186000004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76.772619289999994</v>
      </c>
      <c r="C1017">
        <v>75.693692192</v>
      </c>
      <c r="D1017">
        <v>86.834167601000004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123.903103253</v>
      </c>
      <c r="O1017">
        <v>60.605050421000001</v>
      </c>
      <c r="P1017"/>
      <c r="Q1017">
        <v>101.31688614799999</v>
      </c>
      <c r="R1017">
        <v>107.73</v>
      </c>
      <c r="S1017">
        <v>93.754373032999993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87.714847094999996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76.350327649999997</v>
      </c>
      <c r="C1018">
        <v>75.893675526999999</v>
      </c>
      <c r="D1018">
        <v>89.363800088000005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123.189102658</v>
      </c>
      <c r="O1018">
        <v>61.005083757000001</v>
      </c>
      <c r="P1018"/>
      <c r="Q1018">
        <v>101.61693615599999</v>
      </c>
      <c r="R1018">
        <v>107.34</v>
      </c>
      <c r="S1018">
        <v>94.612366132000005</v>
      </c>
      <c r="T1018">
        <v>106.225680934</v>
      </c>
      <c r="U1018"/>
      <c r="V1018">
        <v>145.64222092700001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88.300759639000006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76.350327649999997</v>
      </c>
      <c r="C1019">
        <v>76.393633863999995</v>
      </c>
      <c r="D1019">
        <v>89.627320675000007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125.248104373</v>
      </c>
      <c r="O1019">
        <v>61.905158763000003</v>
      </c>
      <c r="P1019"/>
      <c r="Q1019">
        <v>101.516919487</v>
      </c>
      <c r="R1019">
        <v>109.95</v>
      </c>
      <c r="S1019">
        <v>95.556881192000006</v>
      </c>
      <c r="T1019">
        <v>107.39299610899999</v>
      </c>
      <c r="U1019"/>
      <c r="V1019">
        <v>144.743194872</v>
      </c>
      <c r="W1019">
        <v>68.105675473000005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89.290087184000001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76.350327649999997</v>
      </c>
      <c r="C1020">
        <v>75.893675526999999</v>
      </c>
      <c r="D1020">
        <v>90.826721938000006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124.329103608</v>
      </c>
      <c r="O1020">
        <v>62.705225435000003</v>
      </c>
      <c r="P1020"/>
      <c r="Q1020">
        <v>102.917152859</v>
      </c>
      <c r="R1020">
        <v>107.81</v>
      </c>
      <c r="S1020">
        <v>95.875171824999995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89.456889394000001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77.701660889999999</v>
      </c>
      <c r="C1021">
        <v>78.493458877999998</v>
      </c>
      <c r="D1021">
        <v>89.443434280999995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123.680103067</v>
      </c>
      <c r="O1021">
        <v>62.305192099000003</v>
      </c>
      <c r="P1021"/>
      <c r="Q1021">
        <v>101.31688614799999</v>
      </c>
      <c r="R1021">
        <v>108.45</v>
      </c>
      <c r="S1021">
        <v>95.954290559</v>
      </c>
      <c r="T1021">
        <v>106.225680934</v>
      </c>
      <c r="U1021"/>
      <c r="V1021">
        <v>146.840922334</v>
      </c>
      <c r="W1021">
        <v>72.306025501999997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89.774739065000006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77.955035859999995</v>
      </c>
      <c r="C1022">
        <v>76.893592201000004</v>
      </c>
      <c r="D1022">
        <v>91.031196738000006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123.75610313</v>
      </c>
      <c r="O1022">
        <v>62.905242104000003</v>
      </c>
      <c r="P1022"/>
      <c r="Q1022">
        <v>101.816969495</v>
      </c>
      <c r="R1022">
        <v>109.14</v>
      </c>
      <c r="S1022">
        <v>96.328529586000002</v>
      </c>
      <c r="T1022">
        <v>107.18075698600001</v>
      </c>
      <c r="U1022"/>
      <c r="V1022">
        <v>140.94730708399999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90.101696606000004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78.377327500000007</v>
      </c>
      <c r="C1023">
        <v>77.993500542000007</v>
      </c>
      <c r="D1023">
        <v>92.490408271000007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124.60010383300001</v>
      </c>
      <c r="O1023">
        <v>62.405200432999997</v>
      </c>
      <c r="P1023"/>
      <c r="Q1023">
        <v>103.617269545</v>
      </c>
      <c r="R1023">
        <v>110.25</v>
      </c>
      <c r="S1023">
        <v>96.584457877999995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90.625201488000002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78.546244160000001</v>
      </c>
      <c r="C1024">
        <v>78.593450546</v>
      </c>
      <c r="D1024">
        <v>92.930592794999995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126.000105</v>
      </c>
      <c r="O1024">
        <v>62.705225435000003</v>
      </c>
      <c r="P1024"/>
      <c r="Q1024">
        <v>103.617269545</v>
      </c>
      <c r="R1024">
        <v>109.9</v>
      </c>
      <c r="S1024">
        <v>96.250371766000001</v>
      </c>
      <c r="T1024">
        <v>108.2419526</v>
      </c>
      <c r="U1024"/>
      <c r="V1024">
        <v>147.04070590200001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90.525978660999996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79.728660730000001</v>
      </c>
      <c r="C1025">
        <v>80.493292225999994</v>
      </c>
      <c r="D1025">
        <v>93.669760609999997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125.60910467399999</v>
      </c>
      <c r="O1025">
        <v>64.105342112000002</v>
      </c>
      <c r="P1025"/>
      <c r="Q1025">
        <v>104.51741957</v>
      </c>
      <c r="R1025">
        <v>109.91</v>
      </c>
      <c r="S1025">
        <v>97.022402197999995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91.201379943999996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80.319869019999999</v>
      </c>
      <c r="C1026">
        <v>79.193400550000007</v>
      </c>
      <c r="D1026">
        <v>94.672382952999996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107.11785297500001</v>
      </c>
      <c r="R1026">
        <v>109.32</v>
      </c>
      <c r="S1026">
        <v>97.296619887000006</v>
      </c>
      <c r="T1026">
        <v>106.331800495</v>
      </c>
      <c r="U1026"/>
      <c r="V1026">
        <v>146.840922334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91.436538818000002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106.791100742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80.99553564</v>
      </c>
      <c r="C1027">
        <v>80.693275560000004</v>
      </c>
      <c r="D1027">
        <v>94.900705071999994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126.518105432</v>
      </c>
      <c r="O1027">
        <v>64.805400449999993</v>
      </c>
      <c r="P1027"/>
      <c r="Q1027">
        <v>108.41806967799999</v>
      </c>
      <c r="R1027">
        <v>110.36</v>
      </c>
      <c r="S1027">
        <v>97.029155368000005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91.218665919000003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81.755660579999997</v>
      </c>
      <c r="C1028">
        <v>82.593117239999998</v>
      </c>
      <c r="D1028">
        <v>95.566272088000005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126.750105625</v>
      </c>
      <c r="O1028">
        <v>66.205517126000004</v>
      </c>
      <c r="P1028"/>
      <c r="Q1028">
        <v>105.217536256</v>
      </c>
      <c r="R1028">
        <v>110.8</v>
      </c>
      <c r="S1028">
        <v>97.680171670999997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91.670356247000001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82.346868869999994</v>
      </c>
      <c r="C1029">
        <v>80.493292225999994</v>
      </c>
      <c r="D1029">
        <v>96.608584914000005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108.21803633899999</v>
      </c>
      <c r="R1029">
        <v>106.95</v>
      </c>
      <c r="S1029">
        <v>96.923562278999995</v>
      </c>
      <c r="T1029">
        <v>103.678811461</v>
      </c>
      <c r="U1029"/>
      <c r="V1029">
        <v>135.55315075300001</v>
      </c>
      <c r="W1029">
        <v>70.705892157999997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90.918811047999995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83.022535489999996</v>
      </c>
      <c r="C1030">
        <v>82.293142238000001</v>
      </c>
      <c r="D1030">
        <v>97.081160396000001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127.06510588800001</v>
      </c>
      <c r="O1030">
        <v>67.305608801000005</v>
      </c>
      <c r="P1030"/>
      <c r="Q1030">
        <v>107.817969662</v>
      </c>
      <c r="R1030">
        <v>110.65</v>
      </c>
      <c r="S1030">
        <v>97.306657651999998</v>
      </c>
      <c r="T1030">
        <v>103.46657233800001</v>
      </c>
      <c r="U1030"/>
      <c r="V1030">
        <v>144.64330308800001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91.480099822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83.275910469999999</v>
      </c>
      <c r="C1031">
        <v>84.392967252999995</v>
      </c>
      <c r="D1031">
        <v>96.506964065000005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125.955104963</v>
      </c>
      <c r="O1031">
        <v>67.405617135</v>
      </c>
      <c r="P1031"/>
      <c r="Q1031">
        <v>108.11801967</v>
      </c>
      <c r="R1031">
        <v>111.47</v>
      </c>
      <c r="S1031">
        <v>97.599918900000006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91.709219175000001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83.867118759999997</v>
      </c>
      <c r="C1032">
        <v>83.593033914000003</v>
      </c>
      <c r="D1032">
        <v>96.430412627999999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126.875105729</v>
      </c>
      <c r="O1032">
        <v>67.605633803000003</v>
      </c>
      <c r="P1032"/>
      <c r="Q1032">
        <v>106.51775295900001</v>
      </c>
      <c r="R1032">
        <v>109.61</v>
      </c>
      <c r="S1032">
        <v>97.541073498000003</v>
      </c>
      <c r="T1032">
        <v>104.84612663599999</v>
      </c>
      <c r="U1032"/>
      <c r="V1032">
        <v>143.44460168200001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91.742005445999993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81.924577240000005</v>
      </c>
      <c r="C1033">
        <v>83.793017249000002</v>
      </c>
      <c r="D1033">
        <v>97.056179061999998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124.264103553</v>
      </c>
      <c r="O1033">
        <v>68.105675473000005</v>
      </c>
      <c r="P1033"/>
      <c r="Q1033">
        <v>111.61860310100001</v>
      </c>
      <c r="R1033">
        <v>109.88</v>
      </c>
      <c r="S1033">
        <v>97.478086611999998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91.510971323999996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80.911077320000004</v>
      </c>
      <c r="C1034">
        <v>85.392883925999996</v>
      </c>
      <c r="D1034">
        <v>97.603070982999995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124.750103958</v>
      </c>
      <c r="O1034">
        <v>65.905492124000006</v>
      </c>
      <c r="P1034"/>
      <c r="Q1034">
        <v>105.81763627300001</v>
      </c>
      <c r="R1034">
        <v>111.66</v>
      </c>
      <c r="S1034">
        <v>98.616147546999997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92.809711688999997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81.755660579999997</v>
      </c>
      <c r="C1035">
        <v>82.993083909999996</v>
      </c>
      <c r="D1035">
        <v>96.278476798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125.309104424</v>
      </c>
      <c r="O1035">
        <v>70.605883824000003</v>
      </c>
      <c r="P1035"/>
      <c r="Q1035">
        <v>104.817469578</v>
      </c>
      <c r="R1035">
        <v>110.38</v>
      </c>
      <c r="S1035">
        <v>98.631507482999993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92.706079097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81.755660579999997</v>
      </c>
      <c r="C1036">
        <v>83.293058912000006</v>
      </c>
      <c r="D1036">
        <v>97.124715334000001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126.212105177</v>
      </c>
      <c r="O1036">
        <v>72.706058838000004</v>
      </c>
      <c r="P1036"/>
      <c r="Q1036">
        <v>105.717619603</v>
      </c>
      <c r="R1036">
        <v>107.97</v>
      </c>
      <c r="S1036">
        <v>98.472975648000002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92.674825398999999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83.444827119999999</v>
      </c>
      <c r="C1037">
        <v>83.893008915999999</v>
      </c>
      <c r="D1037">
        <v>97.169051971000002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127.43110619300001</v>
      </c>
      <c r="O1037">
        <v>70.705892157999997</v>
      </c>
      <c r="P1037"/>
      <c r="Q1037">
        <v>107.51791965300001</v>
      </c>
      <c r="R1037">
        <v>110.78</v>
      </c>
      <c r="S1037">
        <v>99.294483002999996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93.518835026000005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83.782660430000007</v>
      </c>
      <c r="C1038">
        <v>81.293225565</v>
      </c>
      <c r="D1038">
        <v>100.330528325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126.415105346</v>
      </c>
      <c r="O1038">
        <v>70.305858822000005</v>
      </c>
      <c r="P1038"/>
      <c r="Q1038">
        <v>100.41673612300001</v>
      </c>
      <c r="R1038">
        <v>109.57</v>
      </c>
      <c r="S1038">
        <v>98.809515387999994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93.122446182999994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85.218451990000005</v>
      </c>
      <c r="C1039">
        <v>83.093075576999993</v>
      </c>
      <c r="D1039">
        <v>98.518726576999995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127.034105862</v>
      </c>
      <c r="O1039">
        <v>72.606050503999995</v>
      </c>
      <c r="P1039"/>
      <c r="Q1039">
        <v>97.616269377999998</v>
      </c>
      <c r="R1039">
        <v>109.52</v>
      </c>
      <c r="S1039">
        <v>99.376959908000003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93.555463566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85.049535329999998</v>
      </c>
      <c r="C1040">
        <v>82.193150571000004</v>
      </c>
      <c r="D1040">
        <v>97.906513259999997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127.18910599100001</v>
      </c>
      <c r="O1040">
        <v>73.306108842</v>
      </c>
      <c r="P1040"/>
      <c r="Q1040">
        <v>105.517586264</v>
      </c>
      <c r="R1040">
        <v>109.19</v>
      </c>
      <c r="S1040">
        <v>99.377144576000006</v>
      </c>
      <c r="T1040">
        <v>105.16448532</v>
      </c>
      <c r="U1040"/>
      <c r="V1040">
        <v>138.64979605400001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93.543881295000006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84.458327049999994</v>
      </c>
      <c r="C1041">
        <v>81.693192233999994</v>
      </c>
      <c r="D1041">
        <v>97.941392441999994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128.12010676700001</v>
      </c>
      <c r="O1041">
        <v>71.505958829999997</v>
      </c>
      <c r="P1041"/>
      <c r="Q1041">
        <v>106.31771962000001</v>
      </c>
      <c r="R1041">
        <v>108.56</v>
      </c>
      <c r="S1041">
        <v>99.060027903000005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93.539964127999994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85.556285299999999</v>
      </c>
      <c r="C1042">
        <v>83.893008915999999</v>
      </c>
      <c r="D1042">
        <v>97.400985319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127.61710634799999</v>
      </c>
      <c r="O1042">
        <v>76.606383864999998</v>
      </c>
      <c r="P1042"/>
      <c r="Q1042">
        <v>107.01783630600001</v>
      </c>
      <c r="R1042">
        <v>111.29</v>
      </c>
      <c r="S1042">
        <v>98.945272607000007</v>
      </c>
      <c r="T1042">
        <v>104.633887513</v>
      </c>
      <c r="U1042"/>
      <c r="V1042">
        <v>142.94514276199999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93.646032023000004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86.992076859999997</v>
      </c>
      <c r="C1043">
        <v>82.793100574999997</v>
      </c>
      <c r="D1043">
        <v>96.811298139000002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126.99810583199999</v>
      </c>
      <c r="O1043">
        <v>75.006250520999998</v>
      </c>
      <c r="P1043"/>
      <c r="Q1043">
        <v>110.818469745</v>
      </c>
      <c r="R1043">
        <v>108.04</v>
      </c>
      <c r="S1043">
        <v>99.336822940999994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94.046553739000004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87.921118460000002</v>
      </c>
      <c r="C1044">
        <v>87.792683943</v>
      </c>
      <c r="D1044">
        <v>97.797207541000006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128.623107186</v>
      </c>
      <c r="O1044">
        <v>76.006333861000002</v>
      </c>
      <c r="P1044"/>
      <c r="Q1044">
        <v>108.21803633899999</v>
      </c>
      <c r="R1044">
        <v>112.35</v>
      </c>
      <c r="S1044">
        <v>100.404502346</v>
      </c>
      <c r="T1044">
        <v>104.42164839100001</v>
      </c>
      <c r="U1044"/>
      <c r="V1044">
        <v>141.64654957100001</v>
      </c>
      <c r="W1044">
        <v>78.706558880000003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95.350945804999995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86.992076859999997</v>
      </c>
      <c r="C1045">
        <v>90.392467293999999</v>
      </c>
      <c r="D1045">
        <v>99.392280533000005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129.637108031</v>
      </c>
      <c r="O1045">
        <v>77.406450538000001</v>
      </c>
      <c r="P1045"/>
      <c r="Q1045">
        <v>111.018503084</v>
      </c>
      <c r="R1045">
        <v>111.02</v>
      </c>
      <c r="S1045">
        <v>100.737963298</v>
      </c>
      <c r="T1045">
        <v>107.817474354</v>
      </c>
      <c r="U1045"/>
      <c r="V1045">
        <v>138.94947140599999</v>
      </c>
      <c r="W1045">
        <v>78.806567213999998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95.473634598999993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87.667743479999999</v>
      </c>
      <c r="C1046">
        <v>86.192817265000002</v>
      </c>
      <c r="D1046">
        <v>99.784847486999993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130.51310876100001</v>
      </c>
      <c r="O1046">
        <v>76.006333861000002</v>
      </c>
      <c r="P1046"/>
      <c r="Q1046">
        <v>119.719953326</v>
      </c>
      <c r="R1046">
        <v>110.3</v>
      </c>
      <c r="S1046">
        <v>100.81761280000001</v>
      </c>
      <c r="T1046">
        <v>106.225680934</v>
      </c>
      <c r="U1046"/>
      <c r="V1046">
        <v>137.65087821500001</v>
      </c>
      <c r="W1046">
        <v>79.106592215999996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95.792648053999997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87.667743479999999</v>
      </c>
      <c r="C1047">
        <v>88.092658944999997</v>
      </c>
      <c r="D1047">
        <v>100.60936360300001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130.291108576</v>
      </c>
      <c r="O1047">
        <v>77.106425535</v>
      </c>
      <c r="P1047"/>
      <c r="Q1047">
        <v>117.319553259</v>
      </c>
      <c r="R1047">
        <v>109.55</v>
      </c>
      <c r="S1047">
        <v>100.979861493</v>
      </c>
      <c r="T1047">
        <v>106.756278741</v>
      </c>
      <c r="U1047"/>
      <c r="V1047">
        <v>141.746441355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95.783453175999995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88.174493440000006</v>
      </c>
      <c r="C1048">
        <v>87.592700608000001</v>
      </c>
      <c r="D1048">
        <v>99.930771944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130.98210915199999</v>
      </c>
      <c r="O1048">
        <v>78.306525543999996</v>
      </c>
      <c r="P1048"/>
      <c r="Q1048">
        <v>115.31921987</v>
      </c>
      <c r="R1048">
        <v>111.56</v>
      </c>
      <c r="S1048">
        <v>101.299604059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96.370867842999999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88.51232675</v>
      </c>
      <c r="C1049">
        <v>88.292642279999995</v>
      </c>
      <c r="D1049">
        <v>100.542258612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130.15610846300001</v>
      </c>
      <c r="O1049">
        <v>79.006583882000001</v>
      </c>
      <c r="P1049"/>
      <c r="Q1049">
        <v>116.919486581</v>
      </c>
      <c r="R1049">
        <v>111.04</v>
      </c>
      <c r="S1049">
        <v>101.95493075500001</v>
      </c>
      <c r="T1049">
        <v>107.605235232</v>
      </c>
      <c r="U1049"/>
      <c r="V1049">
        <v>142.745359194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96.782384429999993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89.779201650000005</v>
      </c>
      <c r="C1050">
        <v>89.592533955999997</v>
      </c>
      <c r="D1050">
        <v>101.173904302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131.78710982300001</v>
      </c>
      <c r="O1050">
        <v>80.706725559999995</v>
      </c>
      <c r="P1050"/>
      <c r="Q1050">
        <v>114.51908651399999</v>
      </c>
      <c r="R1050">
        <v>112.82</v>
      </c>
      <c r="S1050">
        <v>102.104317725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97.257029113000002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90.454868270000006</v>
      </c>
      <c r="C1051">
        <v>89.692525622999995</v>
      </c>
      <c r="D1051">
        <v>99.731758025000005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132.22411018700001</v>
      </c>
      <c r="O1051">
        <v>79.606633885999997</v>
      </c>
      <c r="P1051"/>
      <c r="Q1051">
        <v>120.32005334199999</v>
      </c>
      <c r="R1051">
        <v>112.6</v>
      </c>
      <c r="S1051">
        <v>102.45822915700001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97.519240218999997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91.890659830000004</v>
      </c>
      <c r="C1052">
        <v>88.092658944999997</v>
      </c>
      <c r="D1052">
        <v>100.690583214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131.91810993199999</v>
      </c>
      <c r="O1052">
        <v>80.106675555999999</v>
      </c>
      <c r="P1052"/>
      <c r="Q1052">
        <v>119.21986997800001</v>
      </c>
      <c r="R1052">
        <v>111.09</v>
      </c>
      <c r="S1052">
        <v>102.511189214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97.204807676000001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91.8062015</v>
      </c>
      <c r="C1053">
        <v>87.492708941000004</v>
      </c>
      <c r="D1053">
        <v>100.46567414499999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131.60110966799999</v>
      </c>
      <c r="O1053">
        <v>81.906825569000006</v>
      </c>
      <c r="P1053"/>
      <c r="Q1053">
        <v>115.919319887</v>
      </c>
      <c r="R1053">
        <v>110.3</v>
      </c>
      <c r="S1053">
        <v>102.922223199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97.790658841999999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92.059576469999996</v>
      </c>
      <c r="C1054">
        <v>89.692525622999995</v>
      </c>
      <c r="D1054">
        <v>99.754614458999995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132.572110477</v>
      </c>
      <c r="O1054">
        <v>80.006667222000004</v>
      </c>
      <c r="P1054"/>
      <c r="Q1054">
        <v>116.119353226</v>
      </c>
      <c r="R1054">
        <v>112.05</v>
      </c>
      <c r="S1054">
        <v>102.81021761700001</v>
      </c>
      <c r="T1054">
        <v>109.62150689800001</v>
      </c>
      <c r="U1054"/>
      <c r="V1054">
        <v>139.34903854199999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97.822695705000001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92.988618059999993</v>
      </c>
      <c r="C1055">
        <v>91.592367303000003</v>
      </c>
      <c r="D1055">
        <v>100.199004743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132.345110288</v>
      </c>
      <c r="O1055">
        <v>81.406783899000004</v>
      </c>
      <c r="P1055"/>
      <c r="Q1055">
        <v>115.31921987</v>
      </c>
      <c r="R1055">
        <v>111.1</v>
      </c>
      <c r="S1055">
        <v>102.72159087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97.996236168999999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93.579826339999997</v>
      </c>
      <c r="C1056">
        <v>90.892425630999995</v>
      </c>
      <c r="D1056">
        <v>101.581279495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116.319386564</v>
      </c>
      <c r="R1056">
        <v>110.48</v>
      </c>
      <c r="S1056">
        <v>103.11424218400001</v>
      </c>
      <c r="T1056">
        <v>109.303148214</v>
      </c>
      <c r="U1056"/>
      <c r="V1056">
        <v>137.65087821500001</v>
      </c>
      <c r="W1056">
        <v>87.507292273999994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98.302127776999995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94.08657633</v>
      </c>
      <c r="C1057">
        <v>94.892092325999997</v>
      </c>
      <c r="D1057">
        <v>102.332448038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106.191150737</v>
      </c>
      <c r="N1057">
        <v>135.70211308500001</v>
      </c>
      <c r="O1057">
        <v>84.307025585000005</v>
      </c>
      <c r="P1057"/>
      <c r="Q1057">
        <v>113.81896982799999</v>
      </c>
      <c r="R1057">
        <v>112.35</v>
      </c>
      <c r="S1057">
        <v>103.956171742</v>
      </c>
      <c r="T1057">
        <v>108.772550407</v>
      </c>
      <c r="U1057"/>
      <c r="V1057">
        <v>142.146008491</v>
      </c>
      <c r="W1057">
        <v>90.407533960999999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99.128693741999996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94.255492989999993</v>
      </c>
      <c r="C1058">
        <v>93.992167319000004</v>
      </c>
      <c r="D1058">
        <v>102.040246811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134.776112313</v>
      </c>
      <c r="O1058">
        <v>80.106675555999999</v>
      </c>
      <c r="P1058"/>
      <c r="Q1058">
        <v>119.81996999499999</v>
      </c>
      <c r="R1058">
        <v>111.03</v>
      </c>
      <c r="S1058">
        <v>103.494131571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98.943376520000001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95.6068262</v>
      </c>
      <c r="C1059">
        <v>93.792183984999994</v>
      </c>
      <c r="D1059">
        <v>103.366470452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134.05411171200001</v>
      </c>
      <c r="O1059">
        <v>82.506875573000002</v>
      </c>
      <c r="P1059"/>
      <c r="Q1059">
        <v>121.120186698</v>
      </c>
      <c r="R1059">
        <v>112.06</v>
      </c>
      <c r="S1059">
        <v>104.218161501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99.484102925000002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96.029117810000002</v>
      </c>
      <c r="C1060">
        <v>94.192150654000002</v>
      </c>
      <c r="D1060">
        <v>104.663198725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135.70011308299999</v>
      </c>
      <c r="O1060">
        <v>83.506958913000005</v>
      </c>
      <c r="P1060"/>
      <c r="Q1060">
        <v>122.320386731</v>
      </c>
      <c r="R1060">
        <v>112.91</v>
      </c>
      <c r="S1060">
        <v>104.45495126900001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99.815041621999995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95.100076209999997</v>
      </c>
      <c r="C1061">
        <v>93.792183984999994</v>
      </c>
      <c r="D1061">
        <v>105.721178557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133.16511097099999</v>
      </c>
      <c r="O1061">
        <v>86.307192266000001</v>
      </c>
      <c r="P1061"/>
      <c r="Q1061">
        <v>119.11985330900001</v>
      </c>
      <c r="R1061">
        <v>111.05</v>
      </c>
      <c r="S1061">
        <v>104.259750985</v>
      </c>
      <c r="T1061">
        <v>106.756278741</v>
      </c>
      <c r="U1061"/>
      <c r="V1061">
        <v>142.745359194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99.711281008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96.113576190000003</v>
      </c>
      <c r="C1062">
        <v>96.191984000999994</v>
      </c>
      <c r="D1062">
        <v>105.985062469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136.293113578</v>
      </c>
      <c r="O1062">
        <v>86.807233936000003</v>
      </c>
      <c r="P1062"/>
      <c r="Q1062">
        <v>119.019836639</v>
      </c>
      <c r="R1062">
        <v>113.7</v>
      </c>
      <c r="S1062">
        <v>105.160699354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100.447629636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95.184534589999998</v>
      </c>
      <c r="C1063">
        <v>96.391967335999993</v>
      </c>
      <c r="D1063">
        <v>106.652258942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136.15111345899999</v>
      </c>
      <c r="O1063">
        <v>87.207267271999996</v>
      </c>
      <c r="P1063"/>
      <c r="Q1063">
        <v>124.020670112</v>
      </c>
      <c r="R1063">
        <v>113.27</v>
      </c>
      <c r="S1063">
        <v>104.980758499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100.292693863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96.029117810000002</v>
      </c>
      <c r="C1064">
        <v>95.092075660000006</v>
      </c>
      <c r="D1064">
        <v>106.270767889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133.712111427</v>
      </c>
      <c r="O1064">
        <v>86.107175597999998</v>
      </c>
      <c r="P1064"/>
      <c r="Q1064">
        <v>122.620436739</v>
      </c>
      <c r="R1064">
        <v>113.43</v>
      </c>
      <c r="S1064">
        <v>104.86152275800001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100.40852827800001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96.620326180000006</v>
      </c>
      <c r="C1065">
        <v>96.391967335999993</v>
      </c>
      <c r="D1065">
        <v>107.728867428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133.85411154499999</v>
      </c>
      <c r="O1065">
        <v>86.607217267999999</v>
      </c>
      <c r="P1065"/>
      <c r="Q1065">
        <v>120.620103351</v>
      </c>
      <c r="R1065">
        <v>114.11</v>
      </c>
      <c r="S1065">
        <v>105.924841484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101.167307433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95.6068262</v>
      </c>
      <c r="C1066">
        <v>96.991917340000001</v>
      </c>
      <c r="D1066">
        <v>107.058962534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134.368111973</v>
      </c>
      <c r="O1066">
        <v>86.807233936000003</v>
      </c>
      <c r="P1066"/>
      <c r="Q1066">
        <v>121.920320053</v>
      </c>
      <c r="R1066">
        <v>111.47</v>
      </c>
      <c r="S1066">
        <v>105.45958717400001</v>
      </c>
      <c r="T1066">
        <v>105.270604882</v>
      </c>
      <c r="U1066"/>
      <c r="V1066">
        <v>143.34470989799999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100.93370198700001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96.704784459999999</v>
      </c>
      <c r="C1067">
        <v>100.49162569800001</v>
      </c>
      <c r="D1067">
        <v>109.5242535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134.63211219300001</v>
      </c>
      <c r="O1067">
        <v>86.707225601999994</v>
      </c>
      <c r="P1067"/>
      <c r="Q1067">
        <v>120.72012002</v>
      </c>
      <c r="R1067">
        <v>114</v>
      </c>
      <c r="S1067">
        <v>105.584418469</v>
      </c>
      <c r="T1067">
        <v>105.058365759</v>
      </c>
      <c r="U1067"/>
      <c r="V1067">
        <v>142.44568384300001</v>
      </c>
      <c r="W1067">
        <v>92.607717309999998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101.34719125300001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94.08657633</v>
      </c>
      <c r="C1068">
        <v>97.591867343999994</v>
      </c>
      <c r="D1068">
        <v>108.529767431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133.62911135799999</v>
      </c>
      <c r="O1068">
        <v>85.707142262000005</v>
      </c>
      <c r="P1068"/>
      <c r="Q1068">
        <v>128.32138689799999</v>
      </c>
      <c r="R1068">
        <v>112.02</v>
      </c>
      <c r="S1068">
        <v>105.42416182700001</v>
      </c>
      <c r="T1068">
        <v>105.058365759</v>
      </c>
      <c r="U1068"/>
      <c r="V1068">
        <v>143.844168817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101.20448070899999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97.295992740000003</v>
      </c>
      <c r="C1069">
        <v>100.091659028</v>
      </c>
      <c r="D1069">
        <v>108.929105439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133.381111151</v>
      </c>
      <c r="O1069">
        <v>84.407033919</v>
      </c>
      <c r="P1069"/>
      <c r="Q1069">
        <v>121.720286714</v>
      </c>
      <c r="R1069">
        <v>112.21</v>
      </c>
      <c r="S1069">
        <v>105.636980163</v>
      </c>
      <c r="T1069">
        <v>105.270604882</v>
      </c>
      <c r="U1069"/>
      <c r="V1069">
        <v>143.244818114</v>
      </c>
      <c r="W1069">
        <v>97.508125676999995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101.560327284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98.647325949999995</v>
      </c>
      <c r="C1070">
        <v>102.591450712</v>
      </c>
      <c r="D1070">
        <v>110.649261255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133.795111496</v>
      </c>
      <c r="O1070">
        <v>84.507042253999998</v>
      </c>
      <c r="P1070"/>
      <c r="Q1070">
        <v>128.22137022800001</v>
      </c>
      <c r="R1070">
        <v>113.2</v>
      </c>
      <c r="S1070">
        <v>106.132825539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102.140841599</v>
      </c>
      <c r="AM1070">
        <v>82.3</v>
      </c>
      <c r="AN1070">
        <v>123.175904734</v>
      </c>
      <c r="AO1070">
        <v>91.9</v>
      </c>
      <c r="AP1070">
        <v>91.015169194999999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99.914200870000002</v>
      </c>
      <c r="C1071">
        <v>101.49154237099999</v>
      </c>
      <c r="D1071">
        <v>110.328016062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133.68711140600001</v>
      </c>
      <c r="O1071">
        <v>84.607050588000007</v>
      </c>
      <c r="P1071"/>
      <c r="Q1071">
        <v>125.12085347599999</v>
      </c>
      <c r="R1071">
        <v>114.23</v>
      </c>
      <c r="S1071">
        <v>105.997253168</v>
      </c>
      <c r="T1071">
        <v>106.11956137200001</v>
      </c>
      <c r="U1071"/>
      <c r="V1071">
        <v>139.149254974</v>
      </c>
      <c r="W1071">
        <v>97.108092341000003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102.09886922299999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99.998659250000003</v>
      </c>
      <c r="C1072">
        <v>101.391550704</v>
      </c>
      <c r="D1072">
        <v>110.774322059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131.233109361</v>
      </c>
      <c r="O1072">
        <v>82.906908908999995</v>
      </c>
      <c r="P1072"/>
      <c r="Q1072">
        <v>123.520586764</v>
      </c>
      <c r="R1072">
        <v>112.96</v>
      </c>
      <c r="S1072">
        <v>105.341647091</v>
      </c>
      <c r="T1072">
        <v>104.42164839100001</v>
      </c>
      <c r="U1072"/>
      <c r="V1072">
        <v>136.75185216</v>
      </c>
      <c r="W1072">
        <v>94.307858988000007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101.510638732</v>
      </c>
      <c r="AM1072">
        <v>79.599999999999994</v>
      </c>
      <c r="AN1072">
        <v>114.64828689799999</v>
      </c>
      <c r="AO1072">
        <v>89.9</v>
      </c>
      <c r="AP1072">
        <v>88.014669112000007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99.322992600000006</v>
      </c>
      <c r="C1073">
        <v>102.591450712</v>
      </c>
      <c r="D1073">
        <v>110.743263293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132.04711003899999</v>
      </c>
      <c r="O1073">
        <v>86.007167264000003</v>
      </c>
      <c r="P1073"/>
      <c r="Q1073">
        <v>127.521253542</v>
      </c>
      <c r="R1073">
        <v>115.3</v>
      </c>
      <c r="S1073">
        <v>105.39083273999999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101.723963345</v>
      </c>
      <c r="AM1073">
        <v>81.599999999999994</v>
      </c>
      <c r="AN1073">
        <v>121.38224608100001</v>
      </c>
      <c r="AO1073">
        <v>90.2</v>
      </c>
      <c r="AP1073">
        <v>87.714619103000004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99.238534310000006</v>
      </c>
      <c r="C1074">
        <v>100.191650696</v>
      </c>
      <c r="D1074">
        <v>111.429605882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128.66210721799999</v>
      </c>
      <c r="O1074">
        <v>83.506958913000005</v>
      </c>
      <c r="P1074"/>
      <c r="Q1074">
        <v>126.721120187</v>
      </c>
      <c r="R1074">
        <v>109.91</v>
      </c>
      <c r="S1074">
        <v>104.333120247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100.572040836</v>
      </c>
      <c r="AM1074">
        <v>78.2</v>
      </c>
      <c r="AN1074">
        <v>114.631952634</v>
      </c>
      <c r="AO1074">
        <v>91.3</v>
      </c>
      <c r="AP1074">
        <v>88.114685781000006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97.211534450000002</v>
      </c>
      <c r="C1075">
        <v>100.191650696</v>
      </c>
      <c r="D1075">
        <v>113.127565855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124.599103833</v>
      </c>
      <c r="O1075">
        <v>84.907075590000005</v>
      </c>
      <c r="P1075"/>
      <c r="Q1075">
        <v>123.320553426</v>
      </c>
      <c r="R1075">
        <v>109.59</v>
      </c>
      <c r="S1075">
        <v>103.961461347</v>
      </c>
      <c r="T1075">
        <v>105.801202688</v>
      </c>
      <c r="U1075"/>
      <c r="V1075">
        <v>143.744277033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100.22659737399999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96.198034469999996</v>
      </c>
      <c r="C1076">
        <v>103.19140071699999</v>
      </c>
      <c r="D1076">
        <v>113.496142362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105.99116740300001</v>
      </c>
      <c r="N1076">
        <v>126.474105395</v>
      </c>
      <c r="O1076">
        <v>84.807067255999996</v>
      </c>
      <c r="P1076"/>
      <c r="Q1076">
        <v>126.521086848</v>
      </c>
      <c r="R1076">
        <v>110.43</v>
      </c>
      <c r="S1076">
        <v>103.45118367000001</v>
      </c>
      <c r="T1076">
        <v>106.11956137200001</v>
      </c>
      <c r="U1076"/>
      <c r="V1076">
        <v>140.148172813</v>
      </c>
      <c r="W1076">
        <v>91.407617301000002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99.742633149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98.647325949999995</v>
      </c>
      <c r="C1077">
        <v>100.591617365</v>
      </c>
      <c r="D1077">
        <v>112.29952659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123.12510260400001</v>
      </c>
      <c r="O1077">
        <v>82.906908908999995</v>
      </c>
      <c r="P1077"/>
      <c r="Q1077">
        <v>122.120353392</v>
      </c>
      <c r="R1077">
        <v>108.94</v>
      </c>
      <c r="S1077">
        <v>102.025742632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98.495600819000003</v>
      </c>
      <c r="AM1077">
        <v>77.2</v>
      </c>
      <c r="AN1077">
        <v>111.967863034</v>
      </c>
      <c r="AO1077">
        <v>89.5</v>
      </c>
      <c r="AP1077">
        <v>82.413735622999994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98.140576050000007</v>
      </c>
      <c r="C1078">
        <v>100.7916007</v>
      </c>
      <c r="D1078">
        <v>113.746065793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122.521102101</v>
      </c>
      <c r="O1078">
        <v>83.906992248999998</v>
      </c>
      <c r="P1078"/>
      <c r="Q1078">
        <v>125.320886814</v>
      </c>
      <c r="R1078">
        <v>108.44</v>
      </c>
      <c r="S1078">
        <v>99.858096019000001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96.873193908000005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94.339951279999994</v>
      </c>
      <c r="C1079">
        <v>98.791767352999997</v>
      </c>
      <c r="D1079">
        <v>110.26952076800001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115.227096023</v>
      </c>
      <c r="O1079">
        <v>75.406283857000005</v>
      </c>
      <c r="P1079"/>
      <c r="Q1079">
        <v>123.920653442</v>
      </c>
      <c r="R1079">
        <v>106.47</v>
      </c>
      <c r="S1079">
        <v>99.226025696999997</v>
      </c>
      <c r="T1079">
        <v>104.95224619699999</v>
      </c>
      <c r="U1079"/>
      <c r="V1079">
        <v>135.153583618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95.920848882000001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91.721743180000004</v>
      </c>
      <c r="C1080">
        <v>93.792183984999994</v>
      </c>
      <c r="D1080">
        <v>103.88458264400001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112.45209371</v>
      </c>
      <c r="O1080">
        <v>71.805983831999995</v>
      </c>
      <c r="P1080"/>
      <c r="Q1080">
        <v>119.51991998699999</v>
      </c>
      <c r="R1080">
        <v>101.13</v>
      </c>
      <c r="S1080">
        <v>96.075068314000006</v>
      </c>
      <c r="T1080">
        <v>101.662539795</v>
      </c>
      <c r="U1080"/>
      <c r="V1080">
        <v>130.45866977399999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92.683850204999999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92.988618059999993</v>
      </c>
      <c r="C1081">
        <v>93.192233981000001</v>
      </c>
      <c r="D1081">
        <v>92.221349732999997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106.598088832</v>
      </c>
      <c r="O1081">
        <v>67.605633803000003</v>
      </c>
      <c r="P1081"/>
      <c r="Q1081">
        <v>104.117352892</v>
      </c>
      <c r="R1081">
        <v>99.72</v>
      </c>
      <c r="S1081">
        <v>92.496825721999997</v>
      </c>
      <c r="T1081">
        <v>101.662539795</v>
      </c>
      <c r="U1081"/>
      <c r="V1081">
        <v>129.25996836799999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89.198271950999995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90.539326590000002</v>
      </c>
      <c r="C1082">
        <v>88.092658944999997</v>
      </c>
      <c r="D1082">
        <v>94.190305976999994</v>
      </c>
      <c r="E1082">
        <v>88.645733288000002</v>
      </c>
      <c r="F1082"/>
      <c r="G1082"/>
      <c r="H1082">
        <v>87.622859086000005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105.615088013</v>
      </c>
      <c r="O1082">
        <v>66.005500458</v>
      </c>
      <c r="P1082"/>
      <c r="Q1082">
        <v>99.816636106000004</v>
      </c>
      <c r="R1082">
        <v>96.07</v>
      </c>
      <c r="S1082">
        <v>88.473608720000001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85.969513324999994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88.174493440000006</v>
      </c>
      <c r="C1083">
        <v>87.592700608000001</v>
      </c>
      <c r="D1083">
        <v>96.476951233999998</v>
      </c>
      <c r="E1083">
        <v>87.567049859999997</v>
      </c>
      <c r="F1083"/>
      <c r="G1083"/>
      <c r="H1083">
        <v>86.735844463000006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105.31708776399999</v>
      </c>
      <c r="O1083">
        <v>65.505458787999999</v>
      </c>
      <c r="P1083"/>
      <c r="Q1083">
        <v>104.117352892</v>
      </c>
      <c r="R1083">
        <v>94.73</v>
      </c>
      <c r="S1083">
        <v>86.177212904000001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84.847605224000006</v>
      </c>
      <c r="AM1083">
        <v>72.7</v>
      </c>
      <c r="AN1083">
        <v>100.710498246</v>
      </c>
      <c r="AO1083">
        <v>76.900000000000006</v>
      </c>
      <c r="AP1083">
        <v>72.512085347999999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89.356910020000001</v>
      </c>
      <c r="C1084">
        <v>85.792850595999994</v>
      </c>
      <c r="D1084">
        <v>96.831545239999997</v>
      </c>
      <c r="E1084">
        <v>85.791716717</v>
      </c>
      <c r="F1084"/>
      <c r="G1084"/>
      <c r="H1084">
        <v>86.248674730000005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102.56008546699999</v>
      </c>
      <c r="O1084">
        <v>61.405117093000001</v>
      </c>
      <c r="P1084"/>
      <c r="Q1084">
        <v>102.217036173</v>
      </c>
      <c r="R1084">
        <v>92.98</v>
      </c>
      <c r="S1084">
        <v>85.298108200000001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84.198003987999996</v>
      </c>
      <c r="AM1084">
        <v>74.5</v>
      </c>
      <c r="AN1084">
        <v>101.31876657700001</v>
      </c>
      <c r="AO1084">
        <v>76.7</v>
      </c>
      <c r="AP1084">
        <v>71.711951991999996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87.160993509999997</v>
      </c>
      <c r="C1085">
        <v>85.692858928000007</v>
      </c>
      <c r="D1085">
        <v>98.130618608999995</v>
      </c>
      <c r="E1085">
        <v>84.177169473000006</v>
      </c>
      <c r="F1085"/>
      <c r="G1085"/>
      <c r="H1085">
        <v>85.861144789999997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103.450086208</v>
      </c>
      <c r="O1085">
        <v>58.804900408000002</v>
      </c>
      <c r="P1085"/>
      <c r="Q1085">
        <v>99.116519420000003</v>
      </c>
      <c r="R1085">
        <v>92.95</v>
      </c>
      <c r="S1085">
        <v>85.283582566000007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84.213176782000005</v>
      </c>
      <c r="AM1085">
        <v>73.3</v>
      </c>
      <c r="AN1085">
        <v>102.58241894699999</v>
      </c>
      <c r="AO1085">
        <v>76.900000000000006</v>
      </c>
      <c r="AP1085">
        <v>69.911651942000006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85.302910319999995</v>
      </c>
      <c r="C1086">
        <v>95.692025665000003</v>
      </c>
      <c r="D1086">
        <v>99.463393108000005</v>
      </c>
      <c r="E1086">
        <v>83.430759065000004</v>
      </c>
      <c r="F1086"/>
      <c r="G1086"/>
      <c r="H1086">
        <v>86.376244108999998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102.778085648</v>
      </c>
      <c r="O1086">
        <v>59.10492541</v>
      </c>
      <c r="P1086"/>
      <c r="Q1086">
        <v>97.416236038999998</v>
      </c>
      <c r="R1086">
        <v>94.07</v>
      </c>
      <c r="S1086">
        <v>86.021286794000005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84.868568069000005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86.654243550000004</v>
      </c>
      <c r="C1087">
        <v>86.892758936999996</v>
      </c>
      <c r="D1087">
        <v>100.683636003</v>
      </c>
      <c r="E1087">
        <v>83.068790145999998</v>
      </c>
      <c r="F1087"/>
      <c r="G1087"/>
      <c r="H1087">
        <v>88.294070495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103.748086457</v>
      </c>
      <c r="O1087">
        <v>60.205017085000001</v>
      </c>
      <c r="P1087"/>
      <c r="Q1087">
        <v>100.01666944500001</v>
      </c>
      <c r="R1087">
        <v>95.27</v>
      </c>
      <c r="S1087">
        <v>86.316679389000001</v>
      </c>
      <c r="T1087">
        <v>98.372833392000004</v>
      </c>
      <c r="U1087"/>
      <c r="V1087">
        <v>123.266461334</v>
      </c>
      <c r="W1087">
        <v>74.106175515000004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85.465977279000001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93.392217314999996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86.823160200000004</v>
      </c>
      <c r="C1088">
        <v>86.392800600000001</v>
      </c>
      <c r="D1088">
        <v>101.96324396999999</v>
      </c>
      <c r="E1088">
        <v>83.160553145999998</v>
      </c>
      <c r="F1088"/>
      <c r="G1088"/>
      <c r="H1088">
        <v>84.398415917999998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104.74308728600001</v>
      </c>
      <c r="O1088">
        <v>61.105092091000003</v>
      </c>
      <c r="P1088"/>
      <c r="Q1088">
        <v>101.11685280899999</v>
      </c>
      <c r="R1088">
        <v>94.92</v>
      </c>
      <c r="S1088">
        <v>86.944882324000005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86.125919061000005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86.316410239999996</v>
      </c>
      <c r="C1089">
        <v>90.692442295999996</v>
      </c>
      <c r="D1089">
        <v>103.655710032</v>
      </c>
      <c r="E1089">
        <v>82.912017207999995</v>
      </c>
      <c r="F1089"/>
      <c r="G1089"/>
      <c r="H1089">
        <v>89.141438276000002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105.196087663</v>
      </c>
      <c r="O1089">
        <v>62.005167096999998</v>
      </c>
      <c r="P1089"/>
      <c r="Q1089">
        <v>101.71695282500001</v>
      </c>
      <c r="R1089">
        <v>96.47</v>
      </c>
      <c r="S1089">
        <v>87.515882519000002</v>
      </c>
      <c r="T1089">
        <v>96.038203042000006</v>
      </c>
      <c r="U1089"/>
      <c r="V1089">
        <v>118.87122284199999</v>
      </c>
      <c r="W1089">
        <v>73.606133843999999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86.600529241000004</v>
      </c>
      <c r="AM1089">
        <v>75.599999999999994</v>
      </c>
      <c r="AN1089">
        <v>102.08607758300001</v>
      </c>
      <c r="AO1089">
        <v>78.2</v>
      </c>
      <c r="AP1089">
        <v>76.712785464000007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88.090035110000002</v>
      </c>
      <c r="C1090">
        <v>89.092575619000002</v>
      </c>
      <c r="D1090">
        <v>105.209375006</v>
      </c>
      <c r="E1090">
        <v>84.334745002999995</v>
      </c>
      <c r="F1090"/>
      <c r="G1090"/>
      <c r="H1090">
        <v>89.616201457000003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106.257088548</v>
      </c>
      <c r="O1090">
        <v>60.505042087</v>
      </c>
      <c r="P1090"/>
      <c r="Q1090">
        <v>99.916652775000003</v>
      </c>
      <c r="R1090">
        <v>96.97</v>
      </c>
      <c r="S1090">
        <v>89.279518268999993</v>
      </c>
      <c r="T1090">
        <v>97.736116023999998</v>
      </c>
      <c r="U1090"/>
      <c r="V1090">
        <v>123.266461334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88.111776789000004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88.596785069999996</v>
      </c>
      <c r="C1091">
        <v>89.892508957999993</v>
      </c>
      <c r="D1091">
        <v>107.274667374</v>
      </c>
      <c r="E1091">
        <v>84.338490432</v>
      </c>
      <c r="F1091"/>
      <c r="G1091"/>
      <c r="H1091">
        <v>90.170923970999993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105.98908832399999</v>
      </c>
      <c r="O1091">
        <v>61.205100424999998</v>
      </c>
      <c r="P1091"/>
      <c r="Q1091">
        <v>101.21686947800001</v>
      </c>
      <c r="R1091">
        <v>96.33</v>
      </c>
      <c r="S1091">
        <v>89.638891666999996</v>
      </c>
      <c r="T1091">
        <v>97.736116023999998</v>
      </c>
      <c r="U1091"/>
      <c r="V1091">
        <v>120.66927495199999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88.446619909000006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89.103535030000003</v>
      </c>
      <c r="C1092">
        <v>91.592367303000003</v>
      </c>
      <c r="D1092">
        <v>108.770927027</v>
      </c>
      <c r="E1092">
        <v>85.646447594999998</v>
      </c>
      <c r="F1092"/>
      <c r="G1092"/>
      <c r="H1092">
        <v>88.239243841000004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105.549087958</v>
      </c>
      <c r="O1092">
        <v>63.105258771999999</v>
      </c>
      <c r="P1092"/>
      <c r="Q1092">
        <v>101.01683613900001</v>
      </c>
      <c r="R1092">
        <v>97.26</v>
      </c>
      <c r="S1092">
        <v>90.439755141999996</v>
      </c>
      <c r="T1092">
        <v>97.629996462999998</v>
      </c>
      <c r="U1092"/>
      <c r="V1092">
        <v>122.966785982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89.182618259999998</v>
      </c>
      <c r="AM1092">
        <v>77.8</v>
      </c>
      <c r="AN1092">
        <v>102.85683666</v>
      </c>
      <c r="AO1092">
        <v>81</v>
      </c>
      <c r="AP1092">
        <v>76.712785464000007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89.441368350000005</v>
      </c>
      <c r="C1093">
        <v>90.392467293999999</v>
      </c>
      <c r="D1093">
        <v>109.150601456</v>
      </c>
      <c r="E1093">
        <v>85.146165350000004</v>
      </c>
      <c r="F1093"/>
      <c r="G1093"/>
      <c r="H1093">
        <v>87.596880909999996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104.965087471</v>
      </c>
      <c r="O1093">
        <v>63.105258771999999</v>
      </c>
      <c r="P1093"/>
      <c r="Q1093">
        <v>102.917152859</v>
      </c>
      <c r="R1093">
        <v>96.93</v>
      </c>
      <c r="S1093">
        <v>90.578346971000002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89.175753039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94.792100657999995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87.979774759999998</v>
      </c>
      <c r="C1094">
        <v>93.592200649999995</v>
      </c>
      <c r="D1094">
        <v>110.865252351</v>
      </c>
      <c r="E1094">
        <v>86.084662738000006</v>
      </c>
      <c r="F1094"/>
      <c r="G1094"/>
      <c r="H1094">
        <v>87.144673969999999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104.05208671</v>
      </c>
      <c r="O1094">
        <v>67.805650471000007</v>
      </c>
      <c r="P1094"/>
      <c r="Q1094">
        <v>102.517086181</v>
      </c>
      <c r="R1094">
        <v>97.93</v>
      </c>
      <c r="S1094">
        <v>91.811521587000001</v>
      </c>
      <c r="T1094">
        <v>96.568800848999999</v>
      </c>
      <c r="U1094"/>
      <c r="V1094">
        <v>115.974361109</v>
      </c>
      <c r="W1094">
        <v>78.706558880000003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90.254404906999994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89.174902320000001</v>
      </c>
      <c r="C1095">
        <v>95.092075660000006</v>
      </c>
      <c r="D1095">
        <v>110.683325709</v>
      </c>
      <c r="E1095">
        <v>87.217654879999998</v>
      </c>
      <c r="F1095"/>
      <c r="G1095"/>
      <c r="H1095">
        <v>88.701912433000004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91.989725848000006</v>
      </c>
      <c r="T1095">
        <v>98.478952953999993</v>
      </c>
      <c r="U1095"/>
      <c r="V1095">
        <v>115.974361109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90.540867974999998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89.634566770000006</v>
      </c>
      <c r="C1096">
        <v>94.892092325999997</v>
      </c>
      <c r="D1096">
        <v>113.07314420199999</v>
      </c>
      <c r="E1096">
        <v>88.335397778000001</v>
      </c>
      <c r="F1096"/>
      <c r="G1096"/>
      <c r="H1096">
        <v>82.168807595000004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106.338088615</v>
      </c>
      <c r="O1096">
        <v>69.805817150999999</v>
      </c>
      <c r="P1096"/>
      <c r="Q1096">
        <v>103.217202867</v>
      </c>
      <c r="R1096">
        <v>99.23</v>
      </c>
      <c r="S1096">
        <v>92.996558074000006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91.567217905999996</v>
      </c>
      <c r="AM1096">
        <v>81.900000000000006</v>
      </c>
      <c r="AN1096">
        <v>105.165533221</v>
      </c>
      <c r="AO1096">
        <v>83.5</v>
      </c>
      <c r="AP1096">
        <v>81.413568928000004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89.542633879999997</v>
      </c>
      <c r="C1097">
        <v>94.292142321</v>
      </c>
      <c r="D1097">
        <v>113.519912613</v>
      </c>
      <c r="E1097">
        <v>88.162037940999994</v>
      </c>
      <c r="F1097"/>
      <c r="G1097"/>
      <c r="H1097">
        <v>89.975158597000004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94.792100657999995</v>
      </c>
      <c r="N1097">
        <v>106.70408892</v>
      </c>
      <c r="O1097">
        <v>70.705892157999997</v>
      </c>
      <c r="P1097"/>
      <c r="Q1097">
        <v>102.317052842</v>
      </c>
      <c r="R1097">
        <v>98.84</v>
      </c>
      <c r="S1097">
        <v>93.517764243000002</v>
      </c>
      <c r="T1097">
        <v>98.266713831000004</v>
      </c>
      <c r="U1097"/>
      <c r="V1097">
        <v>114.276200782</v>
      </c>
      <c r="W1097">
        <v>79.306608883999999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92.117108240999997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91.749023210000004</v>
      </c>
      <c r="C1098">
        <v>96.591950671000006</v>
      </c>
      <c r="D1098">
        <v>113.296082509</v>
      </c>
      <c r="E1098">
        <v>90.347227982000007</v>
      </c>
      <c r="F1098"/>
      <c r="G1098"/>
      <c r="H1098">
        <v>88.011186046000006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106.221088518</v>
      </c>
      <c r="O1098">
        <v>72.006000499999999</v>
      </c>
      <c r="P1098"/>
      <c r="Q1098">
        <v>105.917652942</v>
      </c>
      <c r="R1098">
        <v>99.62</v>
      </c>
      <c r="S1098">
        <v>94.605225445000002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93.230435689999993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93.219949439999994</v>
      </c>
      <c r="C1099">
        <v>97.491875676999996</v>
      </c>
      <c r="D1099">
        <v>112.76768712400001</v>
      </c>
      <c r="E1099">
        <v>90.928304471000004</v>
      </c>
      <c r="F1099"/>
      <c r="G1099"/>
      <c r="H1099">
        <v>90.77566573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106.316088597</v>
      </c>
      <c r="O1099">
        <v>74.206183848999999</v>
      </c>
      <c r="P1099"/>
      <c r="Q1099">
        <v>114.419069845</v>
      </c>
      <c r="R1099">
        <v>99.23</v>
      </c>
      <c r="S1099">
        <v>94.651208296999997</v>
      </c>
      <c r="T1099">
        <v>96.674920409999999</v>
      </c>
      <c r="U1099"/>
      <c r="V1099">
        <v>116.07425289299999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93.378579533000007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92.208687659999995</v>
      </c>
      <c r="C1100">
        <v>97.891842346000004</v>
      </c>
      <c r="D1100">
        <v>112.054865863</v>
      </c>
      <c r="E1100">
        <v>90.958267899999996</v>
      </c>
      <c r="F1100"/>
      <c r="G1100"/>
      <c r="H1100">
        <v>91.465890767999994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103.817302884</v>
      </c>
      <c r="R1100">
        <v>99.95</v>
      </c>
      <c r="S1100">
        <v>94.877933783000003</v>
      </c>
      <c r="T1100">
        <v>95.613724797000003</v>
      </c>
      <c r="U1100"/>
      <c r="V1100">
        <v>109.08182802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93.429302613000004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93.587680989999996</v>
      </c>
      <c r="C1101">
        <v>96.091992333999997</v>
      </c>
      <c r="D1101">
        <v>111.720232702</v>
      </c>
      <c r="E1101">
        <v>90.982345655000003</v>
      </c>
      <c r="F1101"/>
      <c r="G1101"/>
      <c r="H1101">
        <v>93.015499122999998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104.223086853</v>
      </c>
      <c r="O1101">
        <v>77.106425535</v>
      </c>
      <c r="P1101"/>
      <c r="Q1101">
        <v>107.31788631400001</v>
      </c>
      <c r="R1101">
        <v>98.8</v>
      </c>
      <c r="S1101">
        <v>95.529076963999998</v>
      </c>
      <c r="T1101">
        <v>96.038203042000006</v>
      </c>
      <c r="U1101"/>
      <c r="V1101">
        <v>116.77349538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93.925112724000002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93.77154677</v>
      </c>
      <c r="C1102">
        <v>97.691859011999995</v>
      </c>
      <c r="D1102">
        <v>112.005288541</v>
      </c>
      <c r="E1102">
        <v>90.546538287999994</v>
      </c>
      <c r="F1102"/>
      <c r="G1102"/>
      <c r="H1102">
        <v>90.198819893999996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104.85808738199999</v>
      </c>
      <c r="O1102">
        <v>79.906658887999995</v>
      </c>
      <c r="P1102"/>
      <c r="Q1102">
        <v>108.318053009</v>
      </c>
      <c r="R1102">
        <v>100.1</v>
      </c>
      <c r="S1102">
        <v>95.791240974999994</v>
      </c>
      <c r="T1102">
        <v>95.825963919000003</v>
      </c>
      <c r="U1102"/>
      <c r="V1102">
        <v>108.082910181</v>
      </c>
      <c r="W1102">
        <v>84.207017250999996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94.207242105000006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94.207850653999998</v>
      </c>
      <c r="AR1102">
        <v>104.091325723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94.231211220000006</v>
      </c>
      <c r="C1103">
        <v>100.39163403000001</v>
      </c>
      <c r="D1103">
        <v>111.747360954</v>
      </c>
      <c r="E1103">
        <v>91.310070655000004</v>
      </c>
      <c r="F1103">
        <v>94.3</v>
      </c>
      <c r="G1103"/>
      <c r="H1103">
        <v>90.143157095999996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105.49708791400001</v>
      </c>
      <c r="O1103">
        <v>83.806983915000004</v>
      </c>
      <c r="P1103"/>
      <c r="Q1103">
        <v>108.918153026</v>
      </c>
      <c r="R1103">
        <v>99.91</v>
      </c>
      <c r="S1103">
        <v>95.607266516999999</v>
      </c>
      <c r="T1103">
        <v>96.887159533000002</v>
      </c>
      <c r="U1103"/>
      <c r="V1103">
        <v>115.87446932500001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94.275758601999996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94.323144099999993</v>
      </c>
      <c r="C1104">
        <v>101.49154237099999</v>
      </c>
      <c r="D1104">
        <v>112.421878972</v>
      </c>
      <c r="E1104">
        <v>91.338161369000005</v>
      </c>
      <c r="F1104">
        <v>94.2</v>
      </c>
      <c r="G1104"/>
      <c r="H1104">
        <v>91.067451930999994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108.029090024</v>
      </c>
      <c r="O1104">
        <v>84.107008917000002</v>
      </c>
      <c r="P1104"/>
      <c r="Q1104">
        <v>109.018169695</v>
      </c>
      <c r="R1104">
        <v>101.22</v>
      </c>
      <c r="S1104">
        <v>95.829861292999993</v>
      </c>
      <c r="T1104">
        <v>94.764768305999993</v>
      </c>
      <c r="U1104"/>
      <c r="V1104">
        <v>114.176308999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94.718225148000002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93.955412550000005</v>
      </c>
      <c r="C1105">
        <v>98.791767352999997</v>
      </c>
      <c r="D1105">
        <v>112.978481574</v>
      </c>
      <c r="E1105">
        <v>93.066409124000003</v>
      </c>
      <c r="F1105">
        <v>94.9</v>
      </c>
      <c r="G1105"/>
      <c r="H1105">
        <v>91.293063556999996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105.369087808</v>
      </c>
      <c r="O1105">
        <v>84.807067255999996</v>
      </c>
      <c r="P1105"/>
      <c r="Q1105">
        <v>110.118353059</v>
      </c>
      <c r="R1105">
        <v>102.51</v>
      </c>
      <c r="S1105">
        <v>96.642691462000002</v>
      </c>
      <c r="T1105">
        <v>93.172974885000002</v>
      </c>
      <c r="U1105"/>
      <c r="V1105">
        <v>114.276200782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95.250842999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95.426338770000001</v>
      </c>
      <c r="C1106">
        <v>100.69160903300001</v>
      </c>
      <c r="D1106">
        <v>113.38042891400001</v>
      </c>
      <c r="E1106">
        <v>92.851582042000004</v>
      </c>
      <c r="F1106">
        <v>96.3</v>
      </c>
      <c r="G1106"/>
      <c r="H1106">
        <v>94.389403294999994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105.85208821000001</v>
      </c>
      <c r="O1106">
        <v>88.907408950999994</v>
      </c>
      <c r="P1106"/>
      <c r="Q1106">
        <v>111.71861977</v>
      </c>
      <c r="R1106">
        <v>103.75</v>
      </c>
      <c r="S1106">
        <v>96.551639698000002</v>
      </c>
      <c r="T1106">
        <v>93.066855324000002</v>
      </c>
      <c r="U1106"/>
      <c r="V1106">
        <v>111.679014401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95.630408295999999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95.794070329999997</v>
      </c>
      <c r="C1107">
        <v>102.69144238</v>
      </c>
      <c r="D1107">
        <v>114.660543335</v>
      </c>
      <c r="E1107">
        <v>92.475701532000002</v>
      </c>
      <c r="F1107">
        <v>97.9</v>
      </c>
      <c r="G1107"/>
      <c r="H1107">
        <v>89.771564823999995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106.275088563</v>
      </c>
      <c r="O1107">
        <v>88.707392283000004</v>
      </c>
      <c r="P1107"/>
      <c r="Q1107">
        <v>109.218203034</v>
      </c>
      <c r="R1107">
        <v>104.1</v>
      </c>
      <c r="S1107">
        <v>96.682308884999998</v>
      </c>
      <c r="T1107">
        <v>91.581181463999997</v>
      </c>
      <c r="U1107"/>
      <c r="V1107">
        <v>111.079663698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95.589765850000006</v>
      </c>
      <c r="AM1107">
        <v>88.1</v>
      </c>
      <c r="AN1107">
        <v>104.18523429</v>
      </c>
      <c r="AO1107">
        <v>87</v>
      </c>
      <c r="AP1107">
        <v>87.114519087000005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96.253734769999994</v>
      </c>
      <c r="C1108">
        <v>105.391217399</v>
      </c>
      <c r="D1108">
        <v>115.163142658</v>
      </c>
      <c r="E1108">
        <v>93.528166960999997</v>
      </c>
      <c r="F1108">
        <v>94.1</v>
      </c>
      <c r="G1108"/>
      <c r="H1108">
        <v>92.819001645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105.410087842</v>
      </c>
      <c r="O1108">
        <v>90.407533960999999</v>
      </c>
      <c r="P1108"/>
      <c r="Q1108">
        <v>108.318053009</v>
      </c>
      <c r="R1108">
        <v>102.79</v>
      </c>
      <c r="S1108">
        <v>94.273789497999999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62.472236842000001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94.092364735999993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95.107925660000006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96.345667660000004</v>
      </c>
      <c r="C1109">
        <v>102.69144238</v>
      </c>
      <c r="D1109">
        <v>112.27619673300001</v>
      </c>
      <c r="E1109">
        <v>93.891473532000006</v>
      </c>
      <c r="F1109">
        <v>95.3</v>
      </c>
      <c r="G1109"/>
      <c r="H1109">
        <v>92.544735567999993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104.914087428</v>
      </c>
      <c r="O1109">
        <v>90.507542294999993</v>
      </c>
      <c r="P1109"/>
      <c r="Q1109">
        <v>109.318219703</v>
      </c>
      <c r="R1109">
        <v>101.05</v>
      </c>
      <c r="S1109">
        <v>94.457825228000004</v>
      </c>
      <c r="T1109">
        <v>90.519985851000001</v>
      </c>
      <c r="U1109"/>
      <c r="V1109">
        <v>107.283775909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94.052023757000001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96.98919789</v>
      </c>
      <c r="C1110">
        <v>102.29147571</v>
      </c>
      <c r="D1110">
        <v>115.60154358699999</v>
      </c>
      <c r="E1110">
        <v>92.247230388999995</v>
      </c>
      <c r="F1110">
        <v>97.8</v>
      </c>
      <c r="G1110"/>
      <c r="H1110">
        <v>92.297077548000004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104.05208671</v>
      </c>
      <c r="O1110">
        <v>90.507542294999993</v>
      </c>
      <c r="P1110"/>
      <c r="Q1110">
        <v>110.218369728</v>
      </c>
      <c r="R1110">
        <v>104.36</v>
      </c>
      <c r="S1110">
        <v>95.723572234000002</v>
      </c>
      <c r="T1110">
        <v>91.793420587</v>
      </c>
      <c r="U1110"/>
      <c r="V1110">
        <v>108.38258553199999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95.057198256999996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96.897265000000004</v>
      </c>
      <c r="C1111">
        <v>100.29164236299999</v>
      </c>
      <c r="D1111">
        <v>113.375188229</v>
      </c>
      <c r="E1111">
        <v>92.821083552000005</v>
      </c>
      <c r="F1111">
        <v>95.1</v>
      </c>
      <c r="G1111"/>
      <c r="H1111">
        <v>91.692304109999995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104.456087047</v>
      </c>
      <c r="O1111">
        <v>91.907658971999993</v>
      </c>
      <c r="P1111"/>
      <c r="Q1111">
        <v>107.21786964499999</v>
      </c>
      <c r="R1111">
        <v>101.53</v>
      </c>
      <c r="S1111">
        <v>96.184664170000005</v>
      </c>
      <c r="T1111">
        <v>92.217898833000007</v>
      </c>
      <c r="U1111"/>
      <c r="V1111">
        <v>103.887455257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95.325929971999997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96.069868999999997</v>
      </c>
      <c r="C1112">
        <v>101.191567369</v>
      </c>
      <c r="D1112">
        <v>113.33571794300001</v>
      </c>
      <c r="E1112">
        <v>94.466396817000003</v>
      </c>
      <c r="F1112">
        <v>97.4</v>
      </c>
      <c r="G1112"/>
      <c r="H1112">
        <v>87.027521539999995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104.675087229</v>
      </c>
      <c r="O1112">
        <v>94.407867322000001</v>
      </c>
      <c r="P1112"/>
      <c r="Q1112">
        <v>104.617436239</v>
      </c>
      <c r="R1112">
        <v>102.61</v>
      </c>
      <c r="S1112">
        <v>97.082975012000006</v>
      </c>
      <c r="T1112">
        <v>91.899540149000003</v>
      </c>
      <c r="U1112"/>
      <c r="V1112">
        <v>110.580204778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95.984660304000002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96.713399219999999</v>
      </c>
      <c r="C1113">
        <v>104.791267394</v>
      </c>
      <c r="D1113">
        <v>112.245919665</v>
      </c>
      <c r="E1113">
        <v>95.465356123000007</v>
      </c>
      <c r="F1113">
        <v>95.5</v>
      </c>
      <c r="G1113"/>
      <c r="H1113">
        <v>91.989410077000002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104.590087158</v>
      </c>
      <c r="O1113">
        <v>94.307858988000007</v>
      </c>
      <c r="P1113"/>
      <c r="Q1113">
        <v>107.11785297500001</v>
      </c>
      <c r="R1113">
        <v>101.78</v>
      </c>
      <c r="S1113">
        <v>97.467308861000006</v>
      </c>
      <c r="T1113">
        <v>91.368942341999997</v>
      </c>
      <c r="U1113"/>
      <c r="V1113">
        <v>105.58561558300001</v>
      </c>
      <c r="W1113">
        <v>85.607133927999996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96.507963848000003</v>
      </c>
      <c r="AM1113">
        <v>90.4</v>
      </c>
      <c r="AN1113">
        <v>103.55996810000001</v>
      </c>
      <c r="AO1113">
        <v>88</v>
      </c>
      <c r="AP1113">
        <v>86.014335723000002</v>
      </c>
      <c r="AQ1113">
        <v>92.607717309999998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96.713399219999999</v>
      </c>
      <c r="C1114">
        <v>101.991500708</v>
      </c>
      <c r="D1114">
        <v>110.50604522</v>
      </c>
      <c r="E1114">
        <v>96.107697122999994</v>
      </c>
      <c r="F1114">
        <v>97.8</v>
      </c>
      <c r="G1114"/>
      <c r="H1114">
        <v>93.886814934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103.155085963</v>
      </c>
      <c r="O1114">
        <v>89.807483957000002</v>
      </c>
      <c r="P1114"/>
      <c r="Q1114">
        <v>107.11785297500001</v>
      </c>
      <c r="R1114">
        <v>101.06</v>
      </c>
      <c r="S1114">
        <v>97.098812069999994</v>
      </c>
      <c r="T1114">
        <v>91.262822779999993</v>
      </c>
      <c r="U1114"/>
      <c r="V1114">
        <v>111.279447265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96.230760477000004</v>
      </c>
      <c r="AM1114">
        <v>91.2</v>
      </c>
      <c r="AN1114">
        <v>101.277027725</v>
      </c>
      <c r="AO1114">
        <v>88.1</v>
      </c>
      <c r="AP1114">
        <v>85.614269045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96.713399219999999</v>
      </c>
      <c r="C1115">
        <v>99.791684025999999</v>
      </c>
      <c r="D1115">
        <v>109.443254087</v>
      </c>
      <c r="E1115">
        <v>95.470974265999999</v>
      </c>
      <c r="F1115">
        <v>97</v>
      </c>
      <c r="G1115"/>
      <c r="H1115">
        <v>93.680320987000002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101.656084713</v>
      </c>
      <c r="O1115">
        <v>90.007500625000006</v>
      </c>
      <c r="P1115"/>
      <c r="Q1115">
        <v>106.91781963699999</v>
      </c>
      <c r="R1115">
        <v>101.26</v>
      </c>
      <c r="S1115">
        <v>97.700890044000005</v>
      </c>
      <c r="T1115">
        <v>90.944464096000004</v>
      </c>
      <c r="U1115"/>
      <c r="V1115">
        <v>102.289186714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96.674860181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97.816593889999993</v>
      </c>
      <c r="C1116">
        <v>99.791684025999999</v>
      </c>
      <c r="D1116">
        <v>109.913506492</v>
      </c>
      <c r="E1116">
        <v>95.225648695000004</v>
      </c>
      <c r="F1116">
        <v>97.4</v>
      </c>
      <c r="G1116"/>
      <c r="H1116">
        <v>93.646590188000005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109.618269712</v>
      </c>
      <c r="R1116">
        <v>103.29</v>
      </c>
      <c r="S1116">
        <v>97.353380900999994</v>
      </c>
      <c r="T1116">
        <v>90.519985851000001</v>
      </c>
      <c r="U1116"/>
      <c r="V1116">
        <v>105.485723799</v>
      </c>
      <c r="W1116">
        <v>90.207517292999995</v>
      </c>
      <c r="X1116">
        <v>95.132749180000005</v>
      </c>
      <c r="Y1116"/>
      <c r="Z1116">
        <v>62.030959690000003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96.413017011999997</v>
      </c>
      <c r="AM1116">
        <v>92.1</v>
      </c>
      <c r="AN1116">
        <v>99.159020984999998</v>
      </c>
      <c r="AO1116">
        <v>89.1</v>
      </c>
      <c r="AP1116">
        <v>87.514585764000003</v>
      </c>
      <c r="AQ1116">
        <v>95.907992332999996</v>
      </c>
      <c r="AR1116">
        <v>101.89150904100001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98.09239255</v>
      </c>
      <c r="C1117">
        <v>99.591700692000003</v>
      </c>
      <c r="D1117">
        <v>112.78259445099999</v>
      </c>
      <c r="E1117">
        <v>96.138730674000001</v>
      </c>
      <c r="F1117">
        <v>97.8</v>
      </c>
      <c r="G1117"/>
      <c r="H1117">
        <v>96.617302964000004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102.306085255</v>
      </c>
      <c r="O1117">
        <v>89.807483957000002</v>
      </c>
      <c r="P1117"/>
      <c r="Q1117">
        <v>111.318553092</v>
      </c>
      <c r="R1117">
        <v>101.25</v>
      </c>
      <c r="S1117">
        <v>97.785324161999995</v>
      </c>
      <c r="T1117">
        <v>91.050583657999994</v>
      </c>
      <c r="U1117"/>
      <c r="V1117">
        <v>99.891783900999997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96.657802219999994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96.897265000000004</v>
      </c>
      <c r="C1118">
        <v>100.591617365</v>
      </c>
      <c r="D1118">
        <v>107.999115029</v>
      </c>
      <c r="E1118">
        <v>96.149699428999995</v>
      </c>
      <c r="F1118">
        <v>98.3</v>
      </c>
      <c r="G1118"/>
      <c r="H1118">
        <v>94.672348043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100.687083906</v>
      </c>
      <c r="O1118">
        <v>91.207600632999998</v>
      </c>
      <c r="P1118"/>
      <c r="Q1118">
        <v>106.51775295900001</v>
      </c>
      <c r="R1118">
        <v>100.87</v>
      </c>
      <c r="S1118">
        <v>97.860421622999993</v>
      </c>
      <c r="T1118">
        <v>90.413866288999998</v>
      </c>
      <c r="U1118"/>
      <c r="V1118">
        <v>103.887455257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96.758735647999998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95.794070329999997</v>
      </c>
      <c r="C1119">
        <v>102.391467378</v>
      </c>
      <c r="D1119">
        <v>108.86148298400001</v>
      </c>
      <c r="E1119">
        <v>94.061087939999993</v>
      </c>
      <c r="F1119">
        <v>97.7</v>
      </c>
      <c r="G1119"/>
      <c r="H1119">
        <v>93.569807510999993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99.466082888000003</v>
      </c>
      <c r="O1119">
        <v>90.407533960999999</v>
      </c>
      <c r="P1119"/>
      <c r="Q1119">
        <v>106.417736289</v>
      </c>
      <c r="R1119">
        <v>101.79</v>
      </c>
      <c r="S1119">
        <v>97.891455664999995</v>
      </c>
      <c r="T1119">
        <v>90.519985851000001</v>
      </c>
      <c r="U1119"/>
      <c r="V1119">
        <v>102.389078498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96.829598922000002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97.632728110000002</v>
      </c>
      <c r="C1120">
        <v>103.09140904900001</v>
      </c>
      <c r="D1120">
        <v>108.25214323599999</v>
      </c>
      <c r="E1120">
        <v>94.225886797000001</v>
      </c>
      <c r="F1120">
        <v>96.4</v>
      </c>
      <c r="G1120"/>
      <c r="H1120">
        <v>95.400057739000005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97.912081592999996</v>
      </c>
      <c r="O1120">
        <v>89.507458955000004</v>
      </c>
      <c r="P1120"/>
      <c r="Q1120">
        <v>107.01783630600001</v>
      </c>
      <c r="R1120">
        <v>100.64</v>
      </c>
      <c r="S1120">
        <v>97.799584846000002</v>
      </c>
      <c r="T1120">
        <v>91.050583657999994</v>
      </c>
      <c r="U1120"/>
      <c r="V1120">
        <v>101.889619579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96.707528890999995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97.908526780000003</v>
      </c>
      <c r="C1121">
        <v>99.091742354999994</v>
      </c>
      <c r="D1121">
        <v>108.314205719</v>
      </c>
      <c r="E1121">
        <v>95.072086123000005</v>
      </c>
      <c r="F1121">
        <v>99.6</v>
      </c>
      <c r="G1121"/>
      <c r="H1121">
        <v>96.673846650000002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97.125080937999996</v>
      </c>
      <c r="O1121">
        <v>90.707558962999997</v>
      </c>
      <c r="P1121"/>
      <c r="Q1121">
        <v>107.817969662</v>
      </c>
      <c r="R1121">
        <v>100.97</v>
      </c>
      <c r="S1121">
        <v>97.795004058000004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96.884661700999999</v>
      </c>
      <c r="AM1121">
        <v>90.4</v>
      </c>
      <c r="AN1121">
        <v>92.759628122999999</v>
      </c>
      <c r="AO1121">
        <v>90.2</v>
      </c>
      <c r="AP1121">
        <v>91.315219202999998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99.379452999999998</v>
      </c>
      <c r="C1122">
        <v>100.591617365</v>
      </c>
      <c r="D1122">
        <v>108.85411740000001</v>
      </c>
      <c r="E1122">
        <v>95.018044939999996</v>
      </c>
      <c r="F1122">
        <v>97.3</v>
      </c>
      <c r="G1122"/>
      <c r="H1122">
        <v>96.118803636999999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97.619081348999998</v>
      </c>
      <c r="O1122">
        <v>91.307608966999993</v>
      </c>
      <c r="P1122"/>
      <c r="Q1122">
        <v>107.01783630600001</v>
      </c>
      <c r="R1122">
        <v>99.65</v>
      </c>
      <c r="S1122">
        <v>97.89659829</v>
      </c>
      <c r="T1122">
        <v>92.005659710000003</v>
      </c>
      <c r="U1122"/>
      <c r="V1122">
        <v>105.285940231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97.148143726000001</v>
      </c>
      <c r="AM1122">
        <v>91.9</v>
      </c>
      <c r="AN1122">
        <v>96.506164511999998</v>
      </c>
      <c r="AO1122">
        <v>90.8</v>
      </c>
      <c r="AP1122">
        <v>90.915152524999996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98.735922779999996</v>
      </c>
      <c r="C1123">
        <v>99.791684025999999</v>
      </c>
      <c r="D1123">
        <v>109.095475173</v>
      </c>
      <c r="E1123">
        <v>94.471747429999994</v>
      </c>
      <c r="F1123">
        <v>98.8</v>
      </c>
      <c r="G1123"/>
      <c r="H1123">
        <v>95.217541018000006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97.693081410999994</v>
      </c>
      <c r="O1123">
        <v>92.007667306000002</v>
      </c>
      <c r="P1123"/>
      <c r="Q1123">
        <v>108.318053009</v>
      </c>
      <c r="R1123">
        <v>98.83</v>
      </c>
      <c r="S1123">
        <v>97.321715763</v>
      </c>
      <c r="T1123">
        <v>90.732224973000001</v>
      </c>
      <c r="U1123"/>
      <c r="V1123">
        <v>103.687671689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96.602974630999995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99.379452999999998</v>
      </c>
      <c r="C1124">
        <v>99.791684025999999</v>
      </c>
      <c r="D1124">
        <v>110.55825389500001</v>
      </c>
      <c r="E1124">
        <v>94.114861593000001</v>
      </c>
      <c r="F1124">
        <v>97.7</v>
      </c>
      <c r="G1124"/>
      <c r="H1124">
        <v>92.748150507000005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96.957080798000007</v>
      </c>
      <c r="O1124">
        <v>90.207517292999995</v>
      </c>
      <c r="P1124"/>
      <c r="Q1124">
        <v>107.41790298399999</v>
      </c>
      <c r="R1124">
        <v>99.5</v>
      </c>
      <c r="S1124">
        <v>97.764979140999998</v>
      </c>
      <c r="T1124">
        <v>93.809692252999994</v>
      </c>
      <c r="U1124"/>
      <c r="V1124">
        <v>106.085074503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96.765664985000001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100.6665134</v>
      </c>
      <c r="C1125">
        <v>100.991584035</v>
      </c>
      <c r="D1125">
        <v>112.73505394999999</v>
      </c>
      <c r="E1125">
        <v>93.168338286999997</v>
      </c>
      <c r="F1125">
        <v>99.3</v>
      </c>
      <c r="G1125"/>
      <c r="H1125">
        <v>97.147663769000005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98.891082409000006</v>
      </c>
      <c r="O1125">
        <v>94.007833985999994</v>
      </c>
      <c r="P1125"/>
      <c r="Q1125">
        <v>105.317552925</v>
      </c>
      <c r="R1125">
        <v>101.75</v>
      </c>
      <c r="S1125">
        <v>97.320365354000003</v>
      </c>
      <c r="T1125">
        <v>92.960735761999999</v>
      </c>
      <c r="U1125"/>
      <c r="V1125">
        <v>106.18496628699999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96.512050103000007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107.99100075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99.011721440000002</v>
      </c>
      <c r="C1126">
        <v>101.091575702</v>
      </c>
      <c r="D1126">
        <v>110.83134203500001</v>
      </c>
      <c r="E1126">
        <v>92.855059940000004</v>
      </c>
      <c r="F1126">
        <v>98.7</v>
      </c>
      <c r="G1126"/>
      <c r="H1126">
        <v>96.561159962000005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96.491959003000005</v>
      </c>
      <c r="N1126">
        <v>95.757079798000007</v>
      </c>
      <c r="O1126">
        <v>94.807900657999994</v>
      </c>
      <c r="P1126"/>
      <c r="Q1126">
        <v>105.517586264</v>
      </c>
      <c r="R1126">
        <v>99.44</v>
      </c>
      <c r="S1126">
        <v>96.472203043999997</v>
      </c>
      <c r="T1126">
        <v>90.732224973000001</v>
      </c>
      <c r="U1126"/>
      <c r="V1126">
        <v>103.687671689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95.847948091000006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100.3907148</v>
      </c>
      <c r="C1127">
        <v>96.891925673000003</v>
      </c>
      <c r="D1127">
        <v>112.331113829</v>
      </c>
      <c r="E1127">
        <v>92.831784776999996</v>
      </c>
      <c r="F1127">
        <v>98.8</v>
      </c>
      <c r="G1127"/>
      <c r="H1127">
        <v>96.824727069999994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96.242080201999997</v>
      </c>
      <c r="O1127">
        <v>90.007500625000006</v>
      </c>
      <c r="P1127"/>
      <c r="Q1127">
        <v>104.617436239</v>
      </c>
      <c r="R1127">
        <v>97.97</v>
      </c>
      <c r="S1127">
        <v>96.310049954999997</v>
      </c>
      <c r="T1127">
        <v>90.838344535000004</v>
      </c>
      <c r="U1127"/>
      <c r="V1127">
        <v>105.485723799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95.793257299999993</v>
      </c>
      <c r="AM1127">
        <v>90.7</v>
      </c>
      <c r="AN1127">
        <v>94.773439131000003</v>
      </c>
      <c r="AO1127">
        <v>90.7</v>
      </c>
      <c r="AP1127">
        <v>89.014835805999994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98.64398989</v>
      </c>
      <c r="C1128">
        <v>96.391967335999993</v>
      </c>
      <c r="D1128">
        <v>110.801219105</v>
      </c>
      <c r="E1128">
        <v>93.780180797</v>
      </c>
      <c r="F1128">
        <v>99.9</v>
      </c>
      <c r="G1128"/>
      <c r="H1128">
        <v>97.249975947999999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93.961078301000001</v>
      </c>
      <c r="O1128">
        <v>93.207767313999994</v>
      </c>
      <c r="P1128"/>
      <c r="Q1128">
        <v>103.717286214</v>
      </c>
      <c r="R1128">
        <v>97.96</v>
      </c>
      <c r="S1128">
        <v>96.267267188000005</v>
      </c>
      <c r="T1128">
        <v>91.156703218999994</v>
      </c>
      <c r="U1128"/>
      <c r="V1128">
        <v>102.18929493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90.507542294999993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95.687560844999993</v>
      </c>
      <c r="AM1128">
        <v>89.3</v>
      </c>
      <c r="AN1128">
        <v>94.796097732999996</v>
      </c>
      <c r="AO1128">
        <v>91.2</v>
      </c>
      <c r="AP1128">
        <v>86.4144024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98.460124109999995</v>
      </c>
      <c r="C1129">
        <v>97.991834014000005</v>
      </c>
      <c r="D1129">
        <v>111.578469966</v>
      </c>
      <c r="E1129">
        <v>93.372731674999997</v>
      </c>
      <c r="F1129">
        <v>98.9</v>
      </c>
      <c r="G1129"/>
      <c r="H1129">
        <v>96.437134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94.362078635000003</v>
      </c>
      <c r="O1129">
        <v>96.608050671000001</v>
      </c>
      <c r="P1129"/>
      <c r="Q1129">
        <v>104.4174029</v>
      </c>
      <c r="R1129">
        <v>98.84</v>
      </c>
      <c r="S1129">
        <v>96.845647885000005</v>
      </c>
      <c r="T1129">
        <v>92.217898833000007</v>
      </c>
      <c r="U1129"/>
      <c r="V1129">
        <v>100.790809956</v>
      </c>
      <c r="W1129">
        <v>85.707142262000005</v>
      </c>
      <c r="X1129">
        <v>91.372575562999998</v>
      </c>
      <c r="Y1129"/>
      <c r="Z1129">
        <v>61.463603351000003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96.047636988999997</v>
      </c>
      <c r="AM1129">
        <v>89.1</v>
      </c>
      <c r="AN1129">
        <v>93.975541010000001</v>
      </c>
      <c r="AO1129">
        <v>91.6</v>
      </c>
      <c r="AP1129">
        <v>88.214702450000004</v>
      </c>
      <c r="AQ1129">
        <v>92.307692308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97.632728110000002</v>
      </c>
      <c r="C1130">
        <v>96.291975668999996</v>
      </c>
      <c r="D1130">
        <v>112.574387315</v>
      </c>
      <c r="E1130">
        <v>94.095599389</v>
      </c>
      <c r="F1130">
        <v>98.2</v>
      </c>
      <c r="G1130"/>
      <c r="H1130">
        <v>100.52367309900001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95.139079283000001</v>
      </c>
      <c r="O1130">
        <v>96.908075672999999</v>
      </c>
      <c r="P1130"/>
      <c r="Q1130">
        <v>104.4174029</v>
      </c>
      <c r="R1130">
        <v>98.7</v>
      </c>
      <c r="S1130">
        <v>96.297116643999999</v>
      </c>
      <c r="T1130">
        <v>90.838344535000004</v>
      </c>
      <c r="U1130"/>
      <c r="V1130">
        <v>100.690918172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95.674107117999995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97.356929440000002</v>
      </c>
      <c r="C1131">
        <v>96.291975668999996</v>
      </c>
      <c r="D1131">
        <v>109.537454302</v>
      </c>
      <c r="E1131">
        <v>95.097501531999995</v>
      </c>
      <c r="F1131">
        <v>100.2</v>
      </c>
      <c r="G1131"/>
      <c r="H1131">
        <v>99.160738719999998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94.605078837999997</v>
      </c>
      <c r="O1131">
        <v>94.707892323999999</v>
      </c>
      <c r="P1131"/>
      <c r="Q1131">
        <v>103.817302884</v>
      </c>
      <c r="R1131">
        <v>99.63</v>
      </c>
      <c r="S1131">
        <v>97.020352940999999</v>
      </c>
      <c r="T1131">
        <v>91.581181463999997</v>
      </c>
      <c r="U1131"/>
      <c r="V1131">
        <v>99.192541413000001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96.182019225999994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96.897265000000004</v>
      </c>
      <c r="C1132">
        <v>98.991750687000007</v>
      </c>
      <c r="D1132">
        <v>111.61734572100001</v>
      </c>
      <c r="E1132">
        <v>95.688209122999993</v>
      </c>
      <c r="F1132">
        <v>100.1</v>
      </c>
      <c r="G1132"/>
      <c r="H1132">
        <v>99.955901486000002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95.401079500999998</v>
      </c>
      <c r="O1132">
        <v>97.808150678999993</v>
      </c>
      <c r="P1132"/>
      <c r="Q1132">
        <v>105.417569595</v>
      </c>
      <c r="R1132">
        <v>99.9</v>
      </c>
      <c r="S1132">
        <v>97.643510836000004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96.647791768000005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99.379452999999998</v>
      </c>
      <c r="C1133">
        <v>99.491709024000002</v>
      </c>
      <c r="D1133">
        <v>113.354379626</v>
      </c>
      <c r="E1133">
        <v>95.024465673999998</v>
      </c>
      <c r="F1133">
        <v>98.6</v>
      </c>
      <c r="G1133"/>
      <c r="H1133">
        <v>96.415736805999998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94.376078647</v>
      </c>
      <c r="O1133">
        <v>92.807733978000002</v>
      </c>
      <c r="P1133"/>
      <c r="Q1133">
        <v>101.31688614799999</v>
      </c>
      <c r="R1133">
        <v>101.39</v>
      </c>
      <c r="S1133">
        <v>97.616128907999993</v>
      </c>
      <c r="T1133">
        <v>92.430137955000006</v>
      </c>
      <c r="U1133"/>
      <c r="V1133">
        <v>102.98842920200001</v>
      </c>
      <c r="W1133">
        <v>85.207100592000003</v>
      </c>
      <c r="X1133">
        <v>93.641285697000001</v>
      </c>
      <c r="Y1133"/>
      <c r="Z1133">
        <v>61.148405384999997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96.630202600000004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99.011721440000002</v>
      </c>
      <c r="C1134">
        <v>100.49162569800001</v>
      </c>
      <c r="D1134">
        <v>113.06910359</v>
      </c>
      <c r="E1134">
        <v>94.824620307000004</v>
      </c>
      <c r="F1134">
        <v>99.8</v>
      </c>
      <c r="G1134"/>
      <c r="H1134">
        <v>96.556227794999998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94.941079118000005</v>
      </c>
      <c r="O1134">
        <v>97.208100674999997</v>
      </c>
      <c r="P1134"/>
      <c r="Q1134">
        <v>102.517086181</v>
      </c>
      <c r="R1134">
        <v>101.11</v>
      </c>
      <c r="S1134">
        <v>97.968293571000004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96.969399315999993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98.552057000000005</v>
      </c>
      <c r="C1135">
        <v>100.39163403000001</v>
      </c>
      <c r="D1135">
        <v>113.703699918</v>
      </c>
      <c r="E1135">
        <v>94.534082061999996</v>
      </c>
      <c r="F1135">
        <v>100.4</v>
      </c>
      <c r="G1135"/>
      <c r="H1135">
        <v>98.339285994999997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95.829079858</v>
      </c>
      <c r="O1135">
        <v>96.808067339000004</v>
      </c>
      <c r="P1135"/>
      <c r="Q1135">
        <v>103.517252875</v>
      </c>
      <c r="R1135">
        <v>99.87</v>
      </c>
      <c r="S1135">
        <v>98.053310413000005</v>
      </c>
      <c r="T1135">
        <v>93.915811814999998</v>
      </c>
      <c r="U1135"/>
      <c r="V1135">
        <v>106.085074503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97.177580298999999</v>
      </c>
      <c r="AM1135">
        <v>93.1</v>
      </c>
      <c r="AN1135">
        <v>95.185316989</v>
      </c>
      <c r="AO1135">
        <v>92.7</v>
      </c>
      <c r="AP1135">
        <v>89.614935822999996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99.747184559999994</v>
      </c>
      <c r="C1136">
        <v>101.991500708</v>
      </c>
      <c r="D1136">
        <v>112.93483855700001</v>
      </c>
      <c r="E1136">
        <v>94.917720959999997</v>
      </c>
      <c r="F1136">
        <v>102.5</v>
      </c>
      <c r="G1136"/>
      <c r="H1136">
        <v>100.765367623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95.839079866000006</v>
      </c>
      <c r="O1136">
        <v>98.608217350999993</v>
      </c>
      <c r="P1136"/>
      <c r="Q1136">
        <v>102.817136189</v>
      </c>
      <c r="R1136">
        <v>99.11</v>
      </c>
      <c r="S1136">
        <v>97.945689927999993</v>
      </c>
      <c r="T1136">
        <v>94.128050936999998</v>
      </c>
      <c r="U1136"/>
      <c r="V1136">
        <v>98.393407142000001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97.167587771000001</v>
      </c>
      <c r="AM1136">
        <v>94.3</v>
      </c>
      <c r="AN1136">
        <v>93.561470321000002</v>
      </c>
      <c r="AO1136">
        <v>91.8</v>
      </c>
      <c r="AP1136">
        <v>90.915152524999996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99.747184559999994</v>
      </c>
      <c r="C1137">
        <v>99.691692359000001</v>
      </c>
      <c r="D1137">
        <v>113.127444747</v>
      </c>
      <c r="E1137">
        <v>95.744658083000004</v>
      </c>
      <c r="F1137">
        <v>101.4</v>
      </c>
      <c r="G1137"/>
      <c r="H1137">
        <v>100.29595323700001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96.663080553</v>
      </c>
      <c r="O1137">
        <v>96.408034002999997</v>
      </c>
      <c r="P1137"/>
      <c r="Q1137">
        <v>104.4174029</v>
      </c>
      <c r="R1137">
        <v>98.4</v>
      </c>
      <c r="S1137">
        <v>98.410293832999997</v>
      </c>
      <c r="T1137">
        <v>93.279094446000002</v>
      </c>
      <c r="U1137"/>
      <c r="V1137">
        <v>99.991675685000004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97.469716396999999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100.9423121</v>
      </c>
      <c r="C1138">
        <v>98.491792351000001</v>
      </c>
      <c r="D1138">
        <v>113.79140432600001</v>
      </c>
      <c r="E1138">
        <v>96.533338326999996</v>
      </c>
      <c r="F1138">
        <v>101.6</v>
      </c>
      <c r="G1138"/>
      <c r="H1138">
        <v>99.162386527999999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96.333080277999997</v>
      </c>
      <c r="O1138">
        <v>96.508042337000006</v>
      </c>
      <c r="P1138"/>
      <c r="Q1138">
        <v>101.61693615599999</v>
      </c>
      <c r="R1138">
        <v>99.05</v>
      </c>
      <c r="S1138">
        <v>99.019016027000006</v>
      </c>
      <c r="T1138">
        <v>94.870887866999993</v>
      </c>
      <c r="U1138"/>
      <c r="V1138">
        <v>100.990593524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97.970403567000005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100.20684900000001</v>
      </c>
      <c r="C1139">
        <v>100.891592367</v>
      </c>
      <c r="D1139">
        <v>112.507931904</v>
      </c>
      <c r="E1139">
        <v>97.877144591999993</v>
      </c>
      <c r="F1139">
        <v>98.7</v>
      </c>
      <c r="G1139"/>
      <c r="H1139">
        <v>99.898061713000004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95.596079662999998</v>
      </c>
      <c r="O1139">
        <v>97.608134011000004</v>
      </c>
      <c r="P1139"/>
      <c r="Q1139">
        <v>102.417069512</v>
      </c>
      <c r="R1139">
        <v>98.93</v>
      </c>
      <c r="S1139">
        <v>99.017849691999999</v>
      </c>
      <c r="T1139">
        <v>94.658648744000004</v>
      </c>
      <c r="U1139"/>
      <c r="V1139">
        <v>99.791892117000003</v>
      </c>
      <c r="W1139">
        <v>89.207433953000006</v>
      </c>
      <c r="X1139">
        <v>93.931292546999998</v>
      </c>
      <c r="Y1139"/>
      <c r="Z1139">
        <v>56.861713049000002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98.608217350999993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97.944172946999998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99.563318780000003</v>
      </c>
      <c r="C1140">
        <v>103.691359053</v>
      </c>
      <c r="D1140">
        <v>113.186358416</v>
      </c>
      <c r="E1140">
        <v>97.541126143</v>
      </c>
      <c r="F1140">
        <v>101.3</v>
      </c>
      <c r="G1140"/>
      <c r="H1140">
        <v>100.859344037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96.420080350000006</v>
      </c>
      <c r="O1140">
        <v>96.708059004999996</v>
      </c>
      <c r="P1140"/>
      <c r="Q1140">
        <v>103.617269545</v>
      </c>
      <c r="R1140">
        <v>100.7</v>
      </c>
      <c r="S1140">
        <v>99.572812131999996</v>
      </c>
      <c r="T1140">
        <v>95.295366111999996</v>
      </c>
      <c r="U1140"/>
      <c r="V1140">
        <v>96.495463247999993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95.207933994000001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98.565043987999999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99.471385889999993</v>
      </c>
      <c r="C1141">
        <v>102.191484043</v>
      </c>
      <c r="D1141">
        <v>109.090421655</v>
      </c>
      <c r="E1141">
        <v>96.697869654000002</v>
      </c>
      <c r="F1141">
        <v>102.5</v>
      </c>
      <c r="G1141"/>
      <c r="H1141">
        <v>98.692314781999997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96.669080558000005</v>
      </c>
      <c r="O1141">
        <v>90.607550629000002</v>
      </c>
      <c r="P1141"/>
      <c r="Q1141">
        <v>98.716452742000001</v>
      </c>
      <c r="R1141">
        <v>99.46</v>
      </c>
      <c r="S1141">
        <v>99.495067426999995</v>
      </c>
      <c r="T1141">
        <v>95.189246550999997</v>
      </c>
      <c r="U1141"/>
      <c r="V1141">
        <v>99.592108549000002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98.505820541999995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100.85037920000001</v>
      </c>
      <c r="C1142">
        <v>100.091659028</v>
      </c>
      <c r="D1142">
        <v>111.032524892</v>
      </c>
      <c r="E1142">
        <v>97.052347714999996</v>
      </c>
      <c r="F1142">
        <v>100.7</v>
      </c>
      <c r="G1142"/>
      <c r="H1142">
        <v>99.192890517999999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96.548080456999998</v>
      </c>
      <c r="O1142">
        <v>97.708142344999999</v>
      </c>
      <c r="P1142"/>
      <c r="Q1142">
        <v>101.11685280899999</v>
      </c>
      <c r="R1142">
        <v>98</v>
      </c>
      <c r="S1142">
        <v>99.674644142999995</v>
      </c>
      <c r="T1142">
        <v>96.038203042000006</v>
      </c>
      <c r="U1142"/>
      <c r="V1142">
        <v>97.494381086999994</v>
      </c>
      <c r="W1142">
        <v>90.107508959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98.803938388000006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99.655251669999998</v>
      </c>
      <c r="C1143">
        <v>104.791267394</v>
      </c>
      <c r="D1143">
        <v>111.49167937599999</v>
      </c>
      <c r="E1143">
        <v>98.855771571999995</v>
      </c>
      <c r="F1143">
        <v>100.8</v>
      </c>
      <c r="G1143"/>
      <c r="H1143">
        <v>100.512315429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97.115080929000001</v>
      </c>
      <c r="O1143">
        <v>97.308109009000006</v>
      </c>
      <c r="P1143"/>
      <c r="Q1143">
        <v>101.71695282500001</v>
      </c>
      <c r="R1143">
        <v>99.35</v>
      </c>
      <c r="S1143">
        <v>100.034697931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99.106979478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98.36819122</v>
      </c>
      <c r="C1144">
        <v>101.091575702</v>
      </c>
      <c r="D1144">
        <v>111.213669835</v>
      </c>
      <c r="E1144">
        <v>99.169584979999996</v>
      </c>
      <c r="F1144">
        <v>100.7</v>
      </c>
      <c r="G1144"/>
      <c r="H1144">
        <v>98.719321903999997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96.481080401</v>
      </c>
      <c r="O1144">
        <v>96.808067339000004</v>
      </c>
      <c r="P1144"/>
      <c r="Q1144">
        <v>101.01683613900001</v>
      </c>
      <c r="R1144">
        <v>98.85</v>
      </c>
      <c r="S1144">
        <v>100.629836083</v>
      </c>
      <c r="T1144">
        <v>94.764768305999993</v>
      </c>
      <c r="U1144"/>
      <c r="V1144">
        <v>97.694164654999994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97.108092341000003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99.406936208000005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99.103654329999998</v>
      </c>
      <c r="C1145">
        <v>104.091325723</v>
      </c>
      <c r="D1145">
        <v>110.24249160399999</v>
      </c>
      <c r="E1145">
        <v>100.463898082</v>
      </c>
      <c r="F1145">
        <v>101.5</v>
      </c>
      <c r="G1145"/>
      <c r="H1145">
        <v>100.59285436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97.518081265000006</v>
      </c>
      <c r="O1145">
        <v>100.00833402799999</v>
      </c>
      <c r="P1145"/>
      <c r="Q1145">
        <v>102.61710284999999</v>
      </c>
      <c r="R1145">
        <v>99.08</v>
      </c>
      <c r="S1145">
        <v>100.011301097</v>
      </c>
      <c r="T1145">
        <v>94.977007427999993</v>
      </c>
      <c r="U1145"/>
      <c r="V1145">
        <v>99.991675685000004</v>
      </c>
      <c r="W1145">
        <v>92.907742311999996</v>
      </c>
      <c r="X1145">
        <v>97.412075522999999</v>
      </c>
      <c r="Y1145"/>
      <c r="Z1145">
        <v>81.888431542000006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99.395554235000006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97.448862329999997</v>
      </c>
      <c r="C1146">
        <v>101.191567369</v>
      </c>
      <c r="D1146">
        <v>109.129363469</v>
      </c>
      <c r="E1146">
        <v>100.72928844899999</v>
      </c>
      <c r="F1146">
        <v>99.8</v>
      </c>
      <c r="G1146"/>
      <c r="H1146">
        <v>101.22234005599999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97.130080942000006</v>
      </c>
      <c r="O1146">
        <v>100.50837569799999</v>
      </c>
      <c r="P1146"/>
      <c r="Q1146">
        <v>101.91698616399999</v>
      </c>
      <c r="R1146">
        <v>97.2</v>
      </c>
      <c r="S1146">
        <v>100.249764216</v>
      </c>
      <c r="T1146">
        <v>94.446409622000004</v>
      </c>
      <c r="U1146"/>
      <c r="V1146">
        <v>105.485723799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99.271233413999994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101.034245</v>
      </c>
      <c r="C1147">
        <v>102.69144238</v>
      </c>
      <c r="D1147">
        <v>105.90309419</v>
      </c>
      <c r="E1147">
        <v>101.577092959</v>
      </c>
      <c r="F1147">
        <v>104.8</v>
      </c>
      <c r="G1147"/>
      <c r="H1147">
        <v>100.87110794100001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96.647080539000001</v>
      </c>
      <c r="O1147">
        <v>100.00833402799999</v>
      </c>
      <c r="P1147"/>
      <c r="Q1147">
        <v>99.816636106000004</v>
      </c>
      <c r="R1147">
        <v>99.11</v>
      </c>
      <c r="S1147">
        <v>100.47119844300001</v>
      </c>
      <c r="T1147">
        <v>94.340290060000001</v>
      </c>
      <c r="U1147"/>
      <c r="V1147">
        <v>98.193623574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99.560211323000004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98.184325439999995</v>
      </c>
      <c r="C1148">
        <v>100.991584035</v>
      </c>
      <c r="D1148">
        <v>108.61146046499999</v>
      </c>
      <c r="E1148">
        <v>100.987187959</v>
      </c>
      <c r="F1148">
        <v>100.4</v>
      </c>
      <c r="G1148"/>
      <c r="H1148">
        <v>98.800082892999995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96.553080460999993</v>
      </c>
      <c r="O1148">
        <v>102.70855904699999</v>
      </c>
      <c r="P1148"/>
      <c r="Q1148">
        <v>101.41690281699999</v>
      </c>
      <c r="R1148">
        <v>100.12</v>
      </c>
      <c r="S1148">
        <v>100.826428032</v>
      </c>
      <c r="T1148">
        <v>95.401485674</v>
      </c>
      <c r="U1148"/>
      <c r="V1148">
        <v>97.494381086999994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99.921250533999995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97.264996550000006</v>
      </c>
      <c r="C1149">
        <v>98.191817349000004</v>
      </c>
      <c r="D1149">
        <v>109.064691653</v>
      </c>
      <c r="E1149">
        <v>99.307898305999998</v>
      </c>
      <c r="F1149">
        <v>101.6</v>
      </c>
      <c r="G1149"/>
      <c r="H1149">
        <v>97.866732558999999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97.024080853000001</v>
      </c>
      <c r="O1149">
        <v>100.80840070000001</v>
      </c>
      <c r="P1149"/>
      <c r="Q1149">
        <v>102.017002834</v>
      </c>
      <c r="R1149">
        <v>98.34</v>
      </c>
      <c r="S1149">
        <v>99.6801873</v>
      </c>
      <c r="T1149">
        <v>94.340290060000001</v>
      </c>
      <c r="U1149"/>
      <c r="V1149">
        <v>95.996004329000002</v>
      </c>
      <c r="W1149">
        <v>91.707642304000004</v>
      </c>
      <c r="X1149">
        <v>98.135383782000005</v>
      </c>
      <c r="Y1149"/>
      <c r="Z1149">
        <v>74.954076291999996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98.805802071000002</v>
      </c>
      <c r="AM1149">
        <v>95.6</v>
      </c>
      <c r="AN1149">
        <v>96.917924111000005</v>
      </c>
      <c r="AO1149">
        <v>94.7</v>
      </c>
      <c r="AP1149">
        <v>94.615769295000007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98.552057000000005</v>
      </c>
      <c r="C1150">
        <v>102.591450712</v>
      </c>
      <c r="D1150">
        <v>109.20916281</v>
      </c>
      <c r="E1150">
        <v>101.212983796</v>
      </c>
      <c r="F1150">
        <v>101.3</v>
      </c>
      <c r="G1150"/>
      <c r="H1150">
        <v>98.110412873000001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97.261081051000005</v>
      </c>
      <c r="O1150">
        <v>101.60846737200001</v>
      </c>
      <c r="P1150"/>
      <c r="Q1150">
        <v>100.01666944500001</v>
      </c>
      <c r="R1150">
        <v>99.15</v>
      </c>
      <c r="S1150">
        <v>100.57501364300001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99.658304559000001</v>
      </c>
      <c r="AM1150">
        <v>96.5</v>
      </c>
      <c r="AN1150">
        <v>96.959881210999995</v>
      </c>
      <c r="AO1150">
        <v>96</v>
      </c>
      <c r="AP1150">
        <v>93.915652609000006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98.09239255</v>
      </c>
      <c r="C1151">
        <v>99.791684025999999</v>
      </c>
      <c r="D1151">
        <v>109.306401741</v>
      </c>
      <c r="E1151">
        <v>102.027079449</v>
      </c>
      <c r="F1151">
        <v>103.8</v>
      </c>
      <c r="G1151"/>
      <c r="H1151">
        <v>99.015787746000001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96.809080674</v>
      </c>
      <c r="O1151">
        <v>100.80840070000001</v>
      </c>
      <c r="P1151"/>
      <c r="Q1151">
        <v>101.31688614799999</v>
      </c>
      <c r="R1151">
        <v>97.59</v>
      </c>
      <c r="S1151">
        <v>100.55641290600001</v>
      </c>
      <c r="T1151">
        <v>94.870887866999993</v>
      </c>
      <c r="U1151"/>
      <c r="V1151">
        <v>99.891783900999997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99.573506684999998</v>
      </c>
      <c r="AM1151">
        <v>96.6</v>
      </c>
      <c r="AN1151">
        <v>98.861917950999995</v>
      </c>
      <c r="AO1151">
        <v>97.1</v>
      </c>
      <c r="AP1151">
        <v>94.015669278000004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97.356929440000002</v>
      </c>
      <c r="C1152">
        <v>99.191734022000006</v>
      </c>
      <c r="D1152">
        <v>108.48599229600001</v>
      </c>
      <c r="E1152">
        <v>101.65815473399999</v>
      </c>
      <c r="F1152">
        <v>103.7</v>
      </c>
      <c r="G1152"/>
      <c r="H1152">
        <v>97.973352812000002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96.414080345000002</v>
      </c>
      <c r="O1152">
        <v>102.30852571</v>
      </c>
      <c r="P1152"/>
      <c r="Q1152">
        <v>100.51675279200001</v>
      </c>
      <c r="R1152">
        <v>96.79</v>
      </c>
      <c r="S1152">
        <v>100.85662490999999</v>
      </c>
      <c r="T1152">
        <v>95.825963919000003</v>
      </c>
      <c r="U1152"/>
      <c r="V1152">
        <v>99.292433196999994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99.788863883000005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99.379452999999998</v>
      </c>
      <c r="C1153">
        <v>99.691692359000001</v>
      </c>
      <c r="D1153">
        <v>105.25137755599999</v>
      </c>
      <c r="E1153">
        <v>102.06961681600001</v>
      </c>
      <c r="F1153">
        <v>103</v>
      </c>
      <c r="G1153"/>
      <c r="H1153">
        <v>99.644156745999993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96.644080536999994</v>
      </c>
      <c r="O1153">
        <v>101.90849237400001</v>
      </c>
      <c r="P1153"/>
      <c r="Q1153">
        <v>98.516419403</v>
      </c>
      <c r="R1153">
        <v>99.66</v>
      </c>
      <c r="S1153">
        <v>101.36302353400001</v>
      </c>
      <c r="T1153">
        <v>97.736116023999998</v>
      </c>
      <c r="U1153"/>
      <c r="V1153">
        <v>96.695246815999994</v>
      </c>
      <c r="W1153">
        <v>93.807817318000005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100.315798753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</v>
      </c>
      <c r="C1154">
        <v>101.291559037</v>
      </c>
      <c r="D1154">
        <v>105.90654026999999</v>
      </c>
      <c r="E1154">
        <v>101.38634363200001</v>
      </c>
      <c r="F1154">
        <v>103.5</v>
      </c>
      <c r="G1154"/>
      <c r="H1154">
        <v>102.824126127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96.851080709000001</v>
      </c>
      <c r="O1154">
        <v>99.108259021999999</v>
      </c>
      <c r="P1154"/>
      <c r="Q1154">
        <v>97.316219369999999</v>
      </c>
      <c r="R1154">
        <v>99.48</v>
      </c>
      <c r="S1154">
        <v>101.08280911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99.997841543999996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94.592117324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</v>
      </c>
      <c r="C1155">
        <v>97.191900674999999</v>
      </c>
      <c r="D1155">
        <v>105.114338043</v>
      </c>
      <c r="E1155">
        <v>100.746142877</v>
      </c>
      <c r="F1155">
        <v>98.5</v>
      </c>
      <c r="G1155"/>
      <c r="H1155">
        <v>100.553013763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98.110081758000007</v>
      </c>
      <c r="O1155">
        <v>102.408534045</v>
      </c>
      <c r="P1155"/>
      <c r="Q1155">
        <v>98.816469412000004</v>
      </c>
      <c r="R1155">
        <v>100</v>
      </c>
      <c r="S1155">
        <v>100.51982950599999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100.088696173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</v>
      </c>
      <c r="C1156">
        <v>100.29164236299999</v>
      </c>
      <c r="D1156">
        <v>104.515281487</v>
      </c>
      <c r="E1156">
        <v>100.143128878</v>
      </c>
      <c r="F1156">
        <v>97.9</v>
      </c>
      <c r="G1156"/>
      <c r="H1156">
        <v>98.473564218000007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98.840082366999994</v>
      </c>
      <c r="O1156">
        <v>101.008417368</v>
      </c>
      <c r="P1156"/>
      <c r="Q1156">
        <v>100.8168028</v>
      </c>
      <c r="R1156">
        <v>99.94</v>
      </c>
      <c r="S1156">
        <v>100.276023006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100.06669626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</v>
      </c>
      <c r="C1157">
        <v>101.591534039</v>
      </c>
      <c r="D1157">
        <v>102.489624554</v>
      </c>
      <c r="E1157">
        <v>99.276062163000006</v>
      </c>
      <c r="F1157">
        <v>100.6</v>
      </c>
      <c r="G1157"/>
      <c r="H1157">
        <v>100.706473152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99.762083134999997</v>
      </c>
      <c r="O1157">
        <v>101.30844236999999</v>
      </c>
      <c r="P1157"/>
      <c r="Q1157">
        <v>100.21670278400001</v>
      </c>
      <c r="R1157">
        <v>99.26</v>
      </c>
      <c r="S1157">
        <v>100.138017577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90.784869188000002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99.922951228000002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</v>
      </c>
      <c r="C1158">
        <v>101.591534039</v>
      </c>
      <c r="D1158">
        <v>101.531955399</v>
      </c>
      <c r="E1158">
        <v>98.354954265999993</v>
      </c>
      <c r="F1158">
        <v>101.1</v>
      </c>
      <c r="G1158"/>
      <c r="H1158">
        <v>100.758594875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100.935084113</v>
      </c>
      <c r="O1158">
        <v>101.008417368</v>
      </c>
      <c r="P1158"/>
      <c r="Q1158">
        <v>99.516586098000005</v>
      </c>
      <c r="R1158">
        <v>100.29</v>
      </c>
      <c r="S1158">
        <v>100.001154079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99.765325380999997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</v>
      </c>
      <c r="C1159">
        <v>97.691859011999995</v>
      </c>
      <c r="D1159">
        <v>100.497085227</v>
      </c>
      <c r="E1159">
        <v>99.156475979999996</v>
      </c>
      <c r="F1159">
        <v>96.6</v>
      </c>
      <c r="G1159"/>
      <c r="H1159">
        <v>103.18722946299999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100.29164236299999</v>
      </c>
      <c r="N1159">
        <v>101.12208426799999</v>
      </c>
      <c r="O1159">
        <v>101.60846737200001</v>
      </c>
      <c r="P1159"/>
      <c r="Q1159">
        <v>101.41690281699999</v>
      </c>
      <c r="R1159">
        <v>100.22</v>
      </c>
      <c r="S1159">
        <v>99.987307986000005</v>
      </c>
      <c r="T1159">
        <v>100.49522462</v>
      </c>
      <c r="U1159"/>
      <c r="V1159">
        <v>95.196870056999998</v>
      </c>
      <c r="W1159">
        <v>100.208350696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100.078361305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</v>
      </c>
      <c r="C1160">
        <v>98.591784017999998</v>
      </c>
      <c r="D1160">
        <v>98.735356244000002</v>
      </c>
      <c r="E1160">
        <v>100.61746065299999</v>
      </c>
      <c r="F1160">
        <v>100.7</v>
      </c>
      <c r="G1160"/>
      <c r="H1160">
        <v>99.313824526000005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102.071085059</v>
      </c>
      <c r="O1160">
        <v>100.108342362</v>
      </c>
      <c r="P1160"/>
      <c r="Q1160">
        <v>99.316552759000004</v>
      </c>
      <c r="R1160">
        <v>99.18</v>
      </c>
      <c r="S1160">
        <v>100.52924349200001</v>
      </c>
      <c r="T1160">
        <v>99.964626812999995</v>
      </c>
      <c r="U1160"/>
      <c r="V1160">
        <v>97.294597519000007</v>
      </c>
      <c r="W1160">
        <v>101.30844236999999</v>
      </c>
      <c r="X1160">
        <v>100.451508616</v>
      </c>
      <c r="Y1160"/>
      <c r="Z1160">
        <v>99.983336111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100.39556895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98.591784017999998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</v>
      </c>
      <c r="C1161">
        <v>98.191817349000004</v>
      </c>
      <c r="D1161">
        <v>99.267362856999995</v>
      </c>
      <c r="E1161">
        <v>101.706577775</v>
      </c>
      <c r="F1161">
        <v>99.7</v>
      </c>
      <c r="G1161"/>
      <c r="H1161">
        <v>94.893833110000003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99.787083155999994</v>
      </c>
      <c r="O1161">
        <v>100.908409034</v>
      </c>
      <c r="P1161"/>
      <c r="Q1161">
        <v>100.01666944500001</v>
      </c>
      <c r="R1161">
        <v>100.1</v>
      </c>
      <c r="S1161">
        <v>99.769186160000004</v>
      </c>
      <c r="T1161">
        <v>100.282985497</v>
      </c>
      <c r="U1161"/>
      <c r="V1161">
        <v>100.690918172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100.013897379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</v>
      </c>
      <c r="C1162">
        <v>100.991584035</v>
      </c>
      <c r="D1162">
        <v>97.013681069</v>
      </c>
      <c r="E1162">
        <v>99.550013509999999</v>
      </c>
      <c r="F1162">
        <v>100.5</v>
      </c>
      <c r="G1162"/>
      <c r="H1162">
        <v>100.066784355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101.18408432</v>
      </c>
      <c r="O1162">
        <v>100.708392366</v>
      </c>
      <c r="P1162"/>
      <c r="Q1162">
        <v>101.61693615599999</v>
      </c>
      <c r="R1162">
        <v>101.16</v>
      </c>
      <c r="S1162">
        <v>99.952597393000005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100.47061207900001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</v>
      </c>
      <c r="C1163">
        <v>101.69152570599999</v>
      </c>
      <c r="D1163">
        <v>96.816472765</v>
      </c>
      <c r="E1163">
        <v>99.326625449000005</v>
      </c>
      <c r="F1163">
        <v>101.3</v>
      </c>
      <c r="G1163"/>
      <c r="H1163">
        <v>100.34969801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100.556083797</v>
      </c>
      <c r="O1163">
        <v>101.30844236999999</v>
      </c>
      <c r="P1163"/>
      <c r="Q1163">
        <v>99.916652775000003</v>
      </c>
      <c r="R1163">
        <v>101.29</v>
      </c>
      <c r="S1163">
        <v>99.915682527000001</v>
      </c>
      <c r="T1163">
        <v>100.070746374</v>
      </c>
      <c r="U1163"/>
      <c r="V1163">
        <v>99.592108549000002</v>
      </c>
      <c r="W1163">
        <v>102.10850904199999</v>
      </c>
      <c r="X1163">
        <v>103.421754157</v>
      </c>
      <c r="Y1163"/>
      <c r="Z1163">
        <v>100.383269455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100.21791631000001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</v>
      </c>
      <c r="C1164">
        <v>101.091575702</v>
      </c>
      <c r="D1164">
        <v>95.124028722999995</v>
      </c>
      <c r="E1164">
        <v>99.645521939000005</v>
      </c>
      <c r="F1164">
        <v>100.7</v>
      </c>
      <c r="G1164"/>
      <c r="H1164">
        <v>97.925137196999998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100.486083738</v>
      </c>
      <c r="O1164">
        <v>98.308192348999995</v>
      </c>
      <c r="P1164"/>
      <c r="Q1164">
        <v>98.716452742000001</v>
      </c>
      <c r="R1164">
        <v>99.36</v>
      </c>
      <c r="S1164">
        <v>99.186631457000004</v>
      </c>
      <c r="T1164">
        <v>98.797311637999996</v>
      </c>
      <c r="U1164"/>
      <c r="V1164">
        <v>102.68875385</v>
      </c>
      <c r="W1164">
        <v>101.508459038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101.008417368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99.667617320999994</v>
      </c>
      <c r="AM1164">
        <v>101.7</v>
      </c>
      <c r="AN1164">
        <v>99.799168339999994</v>
      </c>
      <c r="AO1164">
        <v>100</v>
      </c>
      <c r="AP1164">
        <v>103.117186198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99</v>
      </c>
      <c r="C1165">
        <v>99.791684025999999</v>
      </c>
      <c r="D1165">
        <v>93.648797869000006</v>
      </c>
      <c r="E1165">
        <v>100.090692878</v>
      </c>
      <c r="F1165">
        <v>98.8</v>
      </c>
      <c r="G1165"/>
      <c r="H1165">
        <v>98.652664733999998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100.297083581</v>
      </c>
      <c r="O1165">
        <v>96.008000667000005</v>
      </c>
      <c r="P1165"/>
      <c r="Q1165">
        <v>102.317052842</v>
      </c>
      <c r="R1165">
        <v>99.71</v>
      </c>
      <c r="S1165">
        <v>98.641517707000006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99.314516071</v>
      </c>
      <c r="AM1165">
        <v>102.1</v>
      </c>
      <c r="AN1165">
        <v>100.30916409</v>
      </c>
      <c r="AO1165">
        <v>99.2</v>
      </c>
      <c r="AP1165">
        <v>102.217036173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</v>
      </c>
      <c r="C1166">
        <v>104.991250729</v>
      </c>
      <c r="D1166">
        <v>94.636986308000004</v>
      </c>
      <c r="E1166">
        <v>100.697987367</v>
      </c>
      <c r="F1166">
        <v>99.7</v>
      </c>
      <c r="G1166"/>
      <c r="H1166">
        <v>99.073477632000007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101.84608487200001</v>
      </c>
      <c r="O1166">
        <v>101.10842570200001</v>
      </c>
      <c r="P1166"/>
      <c r="Q1166">
        <v>100.41673612300001</v>
      </c>
      <c r="R1166">
        <v>101.46</v>
      </c>
      <c r="S1166">
        <v>99.871644395999994</v>
      </c>
      <c r="T1166">
        <v>100.070746374</v>
      </c>
      <c r="U1166"/>
      <c r="V1166">
        <v>102.18929493</v>
      </c>
      <c r="W1166">
        <v>99.808317360000004</v>
      </c>
      <c r="X1166">
        <v>102.458038265</v>
      </c>
      <c r="Y1166"/>
      <c r="Z1166">
        <v>118.58023662700001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100.359699143</v>
      </c>
      <c r="AM1166">
        <v>101.9</v>
      </c>
      <c r="AN1166">
        <v>100.649161257</v>
      </c>
      <c r="AO1166">
        <v>100.5</v>
      </c>
      <c r="AP1166">
        <v>104.017336223</v>
      </c>
      <c r="AQ1166">
        <v>106.408867406</v>
      </c>
      <c r="AR1166">
        <v>101.091575702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</v>
      </c>
      <c r="C1167">
        <v>102.191484043</v>
      </c>
      <c r="D1167">
        <v>93.553001226999996</v>
      </c>
      <c r="E1167">
        <v>99.773401570999994</v>
      </c>
      <c r="F1167">
        <v>103.2</v>
      </c>
      <c r="G1167"/>
      <c r="H1167">
        <v>99.434478748000004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101.450084542</v>
      </c>
      <c r="O1167">
        <v>98.708225685000002</v>
      </c>
      <c r="P1167"/>
      <c r="Q1167">
        <v>102.417069512</v>
      </c>
      <c r="R1167">
        <v>100.82</v>
      </c>
      <c r="S1167">
        <v>99.285882919000002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99.783369437999994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100.00755195799999</v>
      </c>
      <c r="AM1167">
        <v>101.4</v>
      </c>
      <c r="AN1167">
        <v>102.309147424</v>
      </c>
      <c r="AO1167">
        <v>99.8</v>
      </c>
      <c r="AP1167">
        <v>105.617602934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</v>
      </c>
      <c r="C1168">
        <v>103.691359053</v>
      </c>
      <c r="D1168">
        <v>94.043643861000007</v>
      </c>
      <c r="E1168">
        <v>98.756785245000003</v>
      </c>
      <c r="F1168">
        <v>101.8</v>
      </c>
      <c r="G1168"/>
      <c r="H1168">
        <v>101.815435166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102.359085299</v>
      </c>
      <c r="O1168">
        <v>97.108092341000003</v>
      </c>
      <c r="P1168"/>
      <c r="Q1168">
        <v>100.21670278400001</v>
      </c>
      <c r="R1168">
        <v>100.06</v>
      </c>
      <c r="S1168">
        <v>98.838636661999999</v>
      </c>
      <c r="T1168">
        <v>100.282985497</v>
      </c>
      <c r="U1168"/>
      <c r="V1168">
        <v>99.791892117000003</v>
      </c>
      <c r="W1168">
        <v>96.608050671000001</v>
      </c>
      <c r="X1168">
        <v>103.03052183200001</v>
      </c>
      <c r="Y1168"/>
      <c r="Z1168">
        <v>98.383602733000004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99.676717038999996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</v>
      </c>
      <c r="C1169">
        <v>105.291225731</v>
      </c>
      <c r="D1169">
        <v>94.098593985999997</v>
      </c>
      <c r="E1169">
        <v>99.012009449000004</v>
      </c>
      <c r="F1169">
        <v>100.9</v>
      </c>
      <c r="G1169"/>
      <c r="H1169">
        <v>97.892546960000004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102.555085463</v>
      </c>
      <c r="O1169">
        <v>102.10850904199999</v>
      </c>
      <c r="P1169"/>
      <c r="Q1169">
        <v>105.317552925</v>
      </c>
      <c r="R1169">
        <v>101.14</v>
      </c>
      <c r="S1169">
        <v>99.315959426000006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100.060075986</v>
      </c>
      <c r="AM1169">
        <v>103.5</v>
      </c>
      <c r="AN1169">
        <v>103.799135007</v>
      </c>
      <c r="AO1169">
        <v>100.3</v>
      </c>
      <c r="AP1169">
        <v>104.617436239</v>
      </c>
      <c r="AQ1169">
        <v>104.508709059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</v>
      </c>
      <c r="C1170">
        <v>101.391550704</v>
      </c>
      <c r="D1170">
        <v>94.299116252999994</v>
      </c>
      <c r="E1170">
        <v>95.219227959999998</v>
      </c>
      <c r="F1170">
        <v>99.9</v>
      </c>
      <c r="G1170"/>
      <c r="H1170">
        <v>98.747659959000003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100.34808362299999</v>
      </c>
      <c r="O1170">
        <v>99.608300692</v>
      </c>
      <c r="P1170"/>
      <c r="Q1170">
        <v>104.017336223</v>
      </c>
      <c r="R1170">
        <v>99.61</v>
      </c>
      <c r="S1170">
        <v>98.348702266000004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101.683052825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99.456240936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</v>
      </c>
      <c r="C1171">
        <v>102.99141738199999</v>
      </c>
      <c r="D1171">
        <v>93.288698941000007</v>
      </c>
      <c r="E1171">
        <v>97.696293897999993</v>
      </c>
      <c r="F1171">
        <v>98.2</v>
      </c>
      <c r="G1171"/>
      <c r="H1171">
        <v>98.510233004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100.65708388100001</v>
      </c>
      <c r="O1171">
        <v>99.808317360000004</v>
      </c>
      <c r="P1171"/>
      <c r="Q1171">
        <v>105.317552925</v>
      </c>
      <c r="R1171">
        <v>99.32</v>
      </c>
      <c r="S1171">
        <v>98.929584697999999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99.308275690000002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99.902075088000004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</v>
      </c>
      <c r="C1172">
        <v>107.791017415</v>
      </c>
      <c r="D1172">
        <v>93.920950172999994</v>
      </c>
      <c r="E1172">
        <v>100.25736444899999</v>
      </c>
      <c r="F1172">
        <v>98.9</v>
      </c>
      <c r="G1172"/>
      <c r="H1172">
        <v>97.550756257000003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101.191567369</v>
      </c>
      <c r="N1172">
        <v>100.793083994</v>
      </c>
      <c r="O1172">
        <v>104.508709059</v>
      </c>
      <c r="P1172"/>
      <c r="Q1172">
        <v>106.617769628</v>
      </c>
      <c r="R1172">
        <v>99.13</v>
      </c>
      <c r="S1172">
        <v>99.161010203999993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108.18196967199999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99.887406240999994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</v>
      </c>
      <c r="C1173">
        <v>105.891175735</v>
      </c>
      <c r="D1173">
        <v>92.053515689999998</v>
      </c>
      <c r="E1173">
        <v>100.66427851</v>
      </c>
      <c r="F1173">
        <v>101.5</v>
      </c>
      <c r="G1173"/>
      <c r="H1173">
        <v>97.249606584999995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102.133085111</v>
      </c>
      <c r="O1173">
        <v>103.50862571899999</v>
      </c>
      <c r="P1173"/>
      <c r="Q1173">
        <v>103.717286214</v>
      </c>
      <c r="R1173">
        <v>101.07</v>
      </c>
      <c r="S1173">
        <v>99.652001677000001</v>
      </c>
      <c r="T1173">
        <v>100.389105058</v>
      </c>
      <c r="U1173"/>
      <c r="V1173">
        <v>103.088320986</v>
      </c>
      <c r="W1173">
        <v>101.208434036</v>
      </c>
      <c r="X1173">
        <v>104.889580731</v>
      </c>
      <c r="Y1173"/>
      <c r="Z1173">
        <v>89.085152475000001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100.298225296</v>
      </c>
      <c r="AM1173">
        <v>103.9</v>
      </c>
      <c r="AN1173">
        <v>103.219139841</v>
      </c>
      <c r="AO1173">
        <v>101.7</v>
      </c>
      <c r="AP1173">
        <v>108.518086348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</v>
      </c>
      <c r="C1174">
        <v>103.09140904900001</v>
      </c>
      <c r="D1174">
        <v>92.997829905000003</v>
      </c>
      <c r="E1174">
        <v>101.849706653</v>
      </c>
      <c r="F1174">
        <v>100</v>
      </c>
      <c r="G1174"/>
      <c r="H1174">
        <v>97.861548232999994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101.897084914</v>
      </c>
      <c r="O1174">
        <v>107.208934078</v>
      </c>
      <c r="P1174"/>
      <c r="Q1174">
        <v>105.517586264</v>
      </c>
      <c r="R1174">
        <v>99.89</v>
      </c>
      <c r="S1174">
        <v>99.625453413000002</v>
      </c>
      <c r="T1174">
        <v>100.176865936</v>
      </c>
      <c r="U1174"/>
      <c r="V1174">
        <v>101.589944227</v>
      </c>
      <c r="W1174">
        <v>99.208267355999993</v>
      </c>
      <c r="X1174">
        <v>105.72848794799999</v>
      </c>
      <c r="Y1174"/>
      <c r="Z1174">
        <v>100.683219463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100.160821759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108.00900075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</v>
      </c>
      <c r="C1175">
        <v>103.391384051</v>
      </c>
      <c r="D1175">
        <v>91.819303304000002</v>
      </c>
      <c r="E1175">
        <v>101.307422102</v>
      </c>
      <c r="F1175">
        <v>99.4</v>
      </c>
      <c r="G1175"/>
      <c r="H1175">
        <v>96.282548792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102.175085146</v>
      </c>
      <c r="O1175">
        <v>107.208934078</v>
      </c>
      <c r="P1175"/>
      <c r="Q1175">
        <v>106.51775295900001</v>
      </c>
      <c r="R1175">
        <v>99.59</v>
      </c>
      <c r="S1175">
        <v>99.685865758000006</v>
      </c>
      <c r="T1175">
        <v>98.691192075999993</v>
      </c>
      <c r="U1175"/>
      <c r="V1175">
        <v>105.38583201500001</v>
      </c>
      <c r="W1175">
        <v>100.00833402799999</v>
      </c>
      <c r="X1175">
        <v>108.241520983</v>
      </c>
      <c r="Y1175"/>
      <c r="Z1175">
        <v>116.680553241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98.108175681000006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100.524120576</v>
      </c>
      <c r="AM1175">
        <v>102.7</v>
      </c>
      <c r="AN1175">
        <v>101.279156007</v>
      </c>
      <c r="AO1175">
        <v>104.1</v>
      </c>
      <c r="AP1175">
        <v>106.117686281</v>
      </c>
      <c r="AQ1175">
        <v>108.309025752</v>
      </c>
      <c r="AR1175">
        <v>101.69152570599999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</v>
      </c>
      <c r="C1176">
        <v>103.891342388</v>
      </c>
      <c r="D1176">
        <v>92.694772972999999</v>
      </c>
      <c r="E1176">
        <v>102.579530163</v>
      </c>
      <c r="F1176">
        <v>99.4</v>
      </c>
      <c r="G1176"/>
      <c r="H1176">
        <v>99.020240146000006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103.233086028</v>
      </c>
      <c r="O1176">
        <v>108.209017418</v>
      </c>
      <c r="P1176"/>
      <c r="Q1176">
        <v>105.717619603</v>
      </c>
      <c r="R1176">
        <v>102.27</v>
      </c>
      <c r="S1176">
        <v>99.937961498999996</v>
      </c>
      <c r="T1176">
        <v>99.540148567000003</v>
      </c>
      <c r="U1176"/>
      <c r="V1176">
        <v>104.78648131200001</v>
      </c>
      <c r="W1176">
        <v>102.408534045</v>
      </c>
      <c r="X1176">
        <v>106.264670681</v>
      </c>
      <c r="Y1176"/>
      <c r="Z1176">
        <v>101.983002833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98.108175681000006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101.042051149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</v>
      </c>
      <c r="C1177">
        <v>109.990834097</v>
      </c>
      <c r="D1177">
        <v>94.202978306000006</v>
      </c>
      <c r="E1177">
        <v>102.808803897</v>
      </c>
      <c r="F1177">
        <v>102</v>
      </c>
      <c r="G1177"/>
      <c r="H1177">
        <v>97.890769340000006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102.391467378</v>
      </c>
      <c r="N1177">
        <v>103.26308605299999</v>
      </c>
      <c r="O1177">
        <v>106.108842404</v>
      </c>
      <c r="P1177"/>
      <c r="Q1177">
        <v>104.317386231</v>
      </c>
      <c r="R1177">
        <v>100.78</v>
      </c>
      <c r="S1177">
        <v>100.001080155</v>
      </c>
      <c r="T1177">
        <v>101.02582242699999</v>
      </c>
      <c r="U1177"/>
      <c r="V1177">
        <v>106.684425206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101.099073596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102.4</v>
      </c>
      <c r="C1178">
        <v>102.891425715</v>
      </c>
      <c r="D1178">
        <v>94.894187244999998</v>
      </c>
      <c r="E1178">
        <v>103.53407938700001</v>
      </c>
      <c r="F1178">
        <v>105.4</v>
      </c>
      <c r="G1178"/>
      <c r="H1178">
        <v>98.004078195000005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104.241086868</v>
      </c>
      <c r="O1178">
        <v>103.708642387</v>
      </c>
      <c r="P1178"/>
      <c r="Q1178">
        <v>107.617936323</v>
      </c>
      <c r="R1178">
        <v>101.1</v>
      </c>
      <c r="S1178">
        <v>99.756714922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98.98350275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97.108092341000003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101.077328409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</v>
      </c>
      <c r="C1179">
        <v>106.791100742</v>
      </c>
      <c r="D1179">
        <v>96.220069581999994</v>
      </c>
      <c r="E1179">
        <v>103.129305571</v>
      </c>
      <c r="F1179">
        <v>100.5</v>
      </c>
      <c r="G1179"/>
      <c r="H1179">
        <v>93.861362162000006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103.489086241</v>
      </c>
      <c r="O1179">
        <v>105.508792399</v>
      </c>
      <c r="P1179"/>
      <c r="Q1179">
        <v>106.117686281</v>
      </c>
      <c r="R1179">
        <v>100.07</v>
      </c>
      <c r="S1179">
        <v>99.847008475999999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103.08281952999999</v>
      </c>
      <c r="AA1179">
        <v>86.163810866999995</v>
      </c>
      <c r="AB1179">
        <v>94.707259953000005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101.140590735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</v>
      </c>
      <c r="C1180">
        <v>105.891175735</v>
      </c>
      <c r="D1180">
        <v>94.346469587000001</v>
      </c>
      <c r="E1180">
        <v>103.363127326</v>
      </c>
      <c r="F1180">
        <v>103.9</v>
      </c>
      <c r="G1180"/>
      <c r="H1180">
        <v>90.594466072000003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103.300086083</v>
      </c>
      <c r="O1180">
        <v>108.40903408600001</v>
      </c>
      <c r="P1180"/>
      <c r="Q1180">
        <v>105.317552925</v>
      </c>
      <c r="R1180">
        <v>101.4</v>
      </c>
      <c r="S1180">
        <v>100.162601159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95.384102650000003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101.517491718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</v>
      </c>
      <c r="C1181">
        <v>107.891009083</v>
      </c>
      <c r="D1181">
        <v>94.533449747000006</v>
      </c>
      <c r="E1181">
        <v>104.323027162</v>
      </c>
      <c r="F1181">
        <v>101.4</v>
      </c>
      <c r="G1181"/>
      <c r="H1181">
        <v>96.495977245999995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103.295086079</v>
      </c>
      <c r="O1181">
        <v>110.00916743099999</v>
      </c>
      <c r="P1181"/>
      <c r="Q1181">
        <v>106.01766961200001</v>
      </c>
      <c r="R1181">
        <v>101.05</v>
      </c>
      <c r="S1181">
        <v>101.294097143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101.383102816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102.313928606</v>
      </c>
      <c r="AM1181">
        <v>107.8</v>
      </c>
      <c r="AN1181">
        <v>101.879151007</v>
      </c>
      <c r="AO1181">
        <v>105.6</v>
      </c>
      <c r="AP1181">
        <v>106.617769628</v>
      </c>
      <c r="AQ1181">
        <v>113.30944245400001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</v>
      </c>
      <c r="C1182">
        <v>106.49112574</v>
      </c>
      <c r="D1182">
        <v>94.810754657000004</v>
      </c>
      <c r="E1182">
        <v>105.473676325</v>
      </c>
      <c r="F1182">
        <v>103.5</v>
      </c>
      <c r="G1182"/>
      <c r="H1182">
        <v>96.835112568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104.477087064</v>
      </c>
      <c r="O1182">
        <v>108.309025752</v>
      </c>
      <c r="P1182"/>
      <c r="Q1182">
        <v>107.41790298399999</v>
      </c>
      <c r="R1182">
        <v>103.29</v>
      </c>
      <c r="S1182">
        <v>101.31996240700001</v>
      </c>
      <c r="T1182">
        <v>99.115670322</v>
      </c>
      <c r="U1182"/>
      <c r="V1182">
        <v>107.58345126099999</v>
      </c>
      <c r="W1182">
        <v>107.408950746</v>
      </c>
      <c r="X1182">
        <v>108.27290949099999</v>
      </c>
      <c r="Y1182"/>
      <c r="Z1182">
        <v>94.884185969000001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102.457613767</v>
      </c>
      <c r="AM1182">
        <v>108.7</v>
      </c>
      <c r="AN1182">
        <v>107.099107507</v>
      </c>
      <c r="AO1182">
        <v>106.6</v>
      </c>
      <c r="AP1182">
        <v>106.617769628</v>
      </c>
      <c r="AQ1182">
        <v>114.009500792</v>
      </c>
      <c r="AR1182">
        <v>105.891175735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</v>
      </c>
      <c r="C1183">
        <v>107.791017415</v>
      </c>
      <c r="D1183">
        <v>95.574529470000002</v>
      </c>
      <c r="E1183">
        <v>105.566241917</v>
      </c>
      <c r="F1183">
        <v>103.2</v>
      </c>
      <c r="G1183"/>
      <c r="H1183">
        <v>97.318643510000001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104.47608706299999</v>
      </c>
      <c r="O1183">
        <v>108.40903408600001</v>
      </c>
      <c r="P1183"/>
      <c r="Q1183">
        <v>107.71795299199999</v>
      </c>
      <c r="R1183">
        <v>102.04</v>
      </c>
      <c r="S1183">
        <v>101.585295207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85.385769038000007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102.57057694300001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113.409450788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</v>
      </c>
      <c r="C1184">
        <v>111.79068411</v>
      </c>
      <c r="D1184">
        <v>95.883454649000001</v>
      </c>
      <c r="E1184">
        <v>106.10692128399999</v>
      </c>
      <c r="F1184">
        <v>109.2</v>
      </c>
      <c r="G1184"/>
      <c r="H1184">
        <v>99.228555434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104.791267394</v>
      </c>
      <c r="N1184">
        <v>104.21508684600001</v>
      </c>
      <c r="O1184">
        <v>105.308775731</v>
      </c>
      <c r="P1184"/>
      <c r="Q1184">
        <v>109.018169695</v>
      </c>
      <c r="R1184">
        <v>102.58</v>
      </c>
      <c r="S1184">
        <v>101.677109628</v>
      </c>
      <c r="T1184">
        <v>99.964626812999995</v>
      </c>
      <c r="U1184"/>
      <c r="V1184">
        <v>105.38583201500001</v>
      </c>
      <c r="W1184">
        <v>102.808567381</v>
      </c>
      <c r="X1184">
        <v>106.91092876499999</v>
      </c>
      <c r="Y1184"/>
      <c r="Z1184">
        <v>102.682886186</v>
      </c>
      <c r="AA1184">
        <v>91.538577064999998</v>
      </c>
      <c r="AB1184">
        <v>98.266978922999996</v>
      </c>
      <c r="AC1184">
        <v>106.49112574</v>
      </c>
      <c r="AD1184">
        <v>102.491459045</v>
      </c>
      <c r="AE1184">
        <v>105</v>
      </c>
      <c r="AF1184">
        <v>102.10850904199999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102.73322043100001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</v>
      </c>
      <c r="C1185">
        <v>110.290809099</v>
      </c>
      <c r="D1185">
        <v>95.873160446</v>
      </c>
      <c r="E1185">
        <v>104.886981693</v>
      </c>
      <c r="F1185">
        <v>109.4</v>
      </c>
      <c r="G1185"/>
      <c r="H1185">
        <v>100.79734384299999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104.62808719</v>
      </c>
      <c r="O1185">
        <v>104.508709059</v>
      </c>
      <c r="P1185"/>
      <c r="Q1185">
        <v>107.51791965300001</v>
      </c>
      <c r="R1185">
        <v>102.88</v>
      </c>
      <c r="S1185">
        <v>102.04762439700001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91.584735877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105.008750729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103.300499195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</v>
      </c>
      <c r="C1186">
        <v>107.891009083</v>
      </c>
      <c r="D1186">
        <v>96.300034069999995</v>
      </c>
      <c r="E1186">
        <v>105.332687693</v>
      </c>
      <c r="F1186">
        <v>107.3</v>
      </c>
      <c r="G1186"/>
      <c r="H1186">
        <v>100.08051271399999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105.309087758</v>
      </c>
      <c r="O1186">
        <v>107.708975748</v>
      </c>
      <c r="P1186"/>
      <c r="Q1186">
        <v>106.91781963699999</v>
      </c>
      <c r="R1186">
        <v>103.59</v>
      </c>
      <c r="S1186">
        <v>101.716016748</v>
      </c>
      <c r="T1186">
        <v>101.874778918</v>
      </c>
      <c r="U1186"/>
      <c r="V1186">
        <v>104.087238825</v>
      </c>
      <c r="W1186">
        <v>106.308859072</v>
      </c>
      <c r="X1186">
        <v>110.55562534800001</v>
      </c>
      <c r="Y1186"/>
      <c r="Z1186">
        <v>97.683719379999999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104.30869239099999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103.03566112999999</v>
      </c>
      <c r="AM1186">
        <v>111.8</v>
      </c>
      <c r="AN1186">
        <v>106.879109341</v>
      </c>
      <c r="AO1186">
        <v>107</v>
      </c>
      <c r="AP1186">
        <v>110.318386398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</v>
      </c>
      <c r="C1187">
        <v>106.99108407600001</v>
      </c>
      <c r="D1187">
        <v>97.135317811999997</v>
      </c>
      <c r="E1187">
        <v>104.646739203</v>
      </c>
      <c r="F1187">
        <v>106.7</v>
      </c>
      <c r="G1187"/>
      <c r="H1187">
        <v>100.22918604900001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106.414088678</v>
      </c>
      <c r="O1187">
        <v>109.109092424</v>
      </c>
      <c r="P1187"/>
      <c r="Q1187">
        <v>108.41806967799999</v>
      </c>
      <c r="R1187">
        <v>104.13</v>
      </c>
      <c r="S1187">
        <v>102.227427503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114.380936511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102.008500708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103.599919103</v>
      </c>
      <c r="AM1187">
        <v>113</v>
      </c>
      <c r="AN1187">
        <v>105.929117257</v>
      </c>
      <c r="AO1187">
        <v>105.7</v>
      </c>
      <c r="AP1187">
        <v>110.318386398</v>
      </c>
      <c r="AQ1187">
        <v>118.90990915899999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</v>
      </c>
      <c r="C1188">
        <v>108.29097575199999</v>
      </c>
      <c r="D1188">
        <v>97.536417395000001</v>
      </c>
      <c r="E1188">
        <v>105.794445529</v>
      </c>
      <c r="F1188">
        <v>108.6</v>
      </c>
      <c r="G1188"/>
      <c r="H1188">
        <v>100.898603577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107.691025748</v>
      </c>
      <c r="N1188">
        <v>107.636089697</v>
      </c>
      <c r="O1188">
        <v>107.108925744</v>
      </c>
      <c r="P1188"/>
      <c r="Q1188">
        <v>109.91831972</v>
      </c>
      <c r="R1188">
        <v>104.44</v>
      </c>
      <c r="S1188">
        <v>103.183967197</v>
      </c>
      <c r="T1188">
        <v>102.82985497</v>
      </c>
      <c r="U1188"/>
      <c r="V1188">
        <v>106.18496628699999</v>
      </c>
      <c r="W1188">
        <v>106.308859072</v>
      </c>
      <c r="X1188">
        <v>115.103970041</v>
      </c>
      <c r="Y1188"/>
      <c r="Z1188">
        <v>117.28045325799999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107.30894241199999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104.350221758</v>
      </c>
      <c r="AM1188">
        <v>111.9</v>
      </c>
      <c r="AN1188">
        <v>106.359113674</v>
      </c>
      <c r="AO1188">
        <v>105.5</v>
      </c>
      <c r="AP1188">
        <v>112.81880313400001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</v>
      </c>
      <c r="C1189">
        <v>107.491042413</v>
      </c>
      <c r="D1189">
        <v>100.468745891</v>
      </c>
      <c r="E1189">
        <v>106.223297101</v>
      </c>
      <c r="F1189">
        <v>115.7</v>
      </c>
      <c r="G1189"/>
      <c r="H1189">
        <v>99.377869590000003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109.41409117800001</v>
      </c>
      <c r="O1189">
        <v>109.20910075800001</v>
      </c>
      <c r="P1189"/>
      <c r="Q1189">
        <v>111.218536423</v>
      </c>
      <c r="R1189">
        <v>105.68</v>
      </c>
      <c r="S1189">
        <v>103.76478093999999</v>
      </c>
      <c r="T1189">
        <v>103.148213654</v>
      </c>
      <c r="U1189"/>
      <c r="V1189">
        <v>107.78323482899999</v>
      </c>
      <c r="W1189">
        <v>108.50904242</v>
      </c>
      <c r="X1189">
        <v>112.798416437</v>
      </c>
      <c r="Y1189"/>
      <c r="Z1189">
        <v>110.781536411</v>
      </c>
      <c r="AA1189">
        <v>102.41819142200001</v>
      </c>
      <c r="AB1189">
        <v>100.796252927</v>
      </c>
      <c r="AC1189">
        <v>110.790767436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104.994831175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</v>
      </c>
      <c r="C1190">
        <v>108.090992417</v>
      </c>
      <c r="D1190">
        <v>97.903749789000003</v>
      </c>
      <c r="E1190">
        <v>105.853569795</v>
      </c>
      <c r="F1190">
        <v>110.6</v>
      </c>
      <c r="G1190"/>
      <c r="H1190">
        <v>100.624767738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105.37908781599999</v>
      </c>
      <c r="O1190">
        <v>111.209267439</v>
      </c>
      <c r="P1190"/>
      <c r="Q1190">
        <v>111.518586431</v>
      </c>
      <c r="R1190">
        <v>101.79</v>
      </c>
      <c r="S1190">
        <v>102.45280200099999</v>
      </c>
      <c r="T1190">
        <v>103.042094093</v>
      </c>
      <c r="U1190"/>
      <c r="V1190">
        <v>107.683343045</v>
      </c>
      <c r="W1190">
        <v>108.90907575599999</v>
      </c>
      <c r="X1190">
        <v>113.24173433599999</v>
      </c>
      <c r="Y1190"/>
      <c r="Z1190">
        <v>102.282952841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116.4</v>
      </c>
      <c r="AH1190">
        <v>109.216625881</v>
      </c>
      <c r="AI1190">
        <v>105.191234064</v>
      </c>
      <c r="AJ1190">
        <v>101.93948797500001</v>
      </c>
      <c r="AK1190"/>
      <c r="AL1190">
        <v>103.921701232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123.210267522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</v>
      </c>
      <c r="C1191">
        <v>106.191150737</v>
      </c>
      <c r="D1191">
        <v>97.586677327000004</v>
      </c>
      <c r="E1191">
        <v>107.321777794</v>
      </c>
      <c r="F1191">
        <v>111.4</v>
      </c>
      <c r="G1191"/>
      <c r="H1191">
        <v>103.505522191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106.567088806</v>
      </c>
      <c r="O1191">
        <v>107.00891741</v>
      </c>
      <c r="P1191"/>
      <c r="Q1191">
        <v>111.318553092</v>
      </c>
      <c r="R1191">
        <v>103.26</v>
      </c>
      <c r="S1191">
        <v>102.957098497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96.983836026999995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104.366589666</v>
      </c>
      <c r="AM1191">
        <v>114</v>
      </c>
      <c r="AN1191">
        <v>105.079124341</v>
      </c>
      <c r="AO1191">
        <v>107.3</v>
      </c>
      <c r="AP1191">
        <v>109.518253042</v>
      </c>
      <c r="AQ1191">
        <v>119.809984165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</v>
      </c>
      <c r="C1192">
        <v>109.89084243000001</v>
      </c>
      <c r="D1192">
        <v>98.740960254000001</v>
      </c>
      <c r="E1192">
        <v>108.526468141</v>
      </c>
      <c r="F1192">
        <v>110.5</v>
      </c>
      <c r="G1192"/>
      <c r="H1192">
        <v>101.667500835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107.722089768</v>
      </c>
      <c r="O1192">
        <v>111.309275773</v>
      </c>
      <c r="P1192"/>
      <c r="Q1192">
        <v>113.31888648100001</v>
      </c>
      <c r="R1192">
        <v>104.28</v>
      </c>
      <c r="S1192">
        <v>103.78885460399999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79.286785535999996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104.837528338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</v>
      </c>
      <c r="C1193">
        <v>110.190817432</v>
      </c>
      <c r="D1193">
        <v>99.032511901000007</v>
      </c>
      <c r="E1193">
        <v>108.679495651</v>
      </c>
      <c r="F1193">
        <v>111</v>
      </c>
      <c r="G1193"/>
      <c r="H1193">
        <v>100.377084443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105.297087748</v>
      </c>
      <c r="O1193">
        <v>113.80948412399999</v>
      </c>
      <c r="P1193"/>
      <c r="Q1193">
        <v>107.91798633099999</v>
      </c>
      <c r="R1193">
        <v>103.27</v>
      </c>
      <c r="S1193">
        <v>103.988329386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93.784369272000006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105.079538336</v>
      </c>
      <c r="AM1193">
        <v>115</v>
      </c>
      <c r="AN1193">
        <v>106.759110341</v>
      </c>
      <c r="AO1193">
        <v>108.5</v>
      </c>
      <c r="AP1193">
        <v>109.518253042</v>
      </c>
      <c r="AQ1193">
        <v>120.710059172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</v>
      </c>
      <c r="C1194">
        <v>110.390800767</v>
      </c>
      <c r="D1194">
        <v>88.208394157000001</v>
      </c>
      <c r="E1194">
        <v>108.349362876</v>
      </c>
      <c r="F1194">
        <v>112.6</v>
      </c>
      <c r="G1194"/>
      <c r="H1194">
        <v>100.92270052799999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106.191150737</v>
      </c>
      <c r="N1194">
        <v>105.66108805099999</v>
      </c>
      <c r="O1194">
        <v>113.909492458</v>
      </c>
      <c r="P1194"/>
      <c r="Q1194">
        <v>112.018669778</v>
      </c>
      <c r="R1194">
        <v>102.18</v>
      </c>
      <c r="S1194">
        <v>103.798519555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101.683052825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101.508459038</v>
      </c>
      <c r="AG1194">
        <v>114.3</v>
      </c>
      <c r="AH1194"/>
      <c r="AI1194">
        <v>103.391384051</v>
      </c>
      <c r="AJ1194">
        <v>99.146625291000007</v>
      </c>
      <c r="AK1194"/>
      <c r="AL1194">
        <v>105.201111802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</v>
      </c>
      <c r="C1195">
        <v>106.291142405</v>
      </c>
      <c r="D1195">
        <v>99.209495122999996</v>
      </c>
      <c r="E1195">
        <v>109.0941681</v>
      </c>
      <c r="F1195">
        <v>112.5</v>
      </c>
      <c r="G1195"/>
      <c r="H1195">
        <v>102.319704552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105.99116740300001</v>
      </c>
      <c r="N1195">
        <v>104.516087097</v>
      </c>
      <c r="O1195">
        <v>111.709309109</v>
      </c>
      <c r="P1195"/>
      <c r="Q1195">
        <v>111.318553092</v>
      </c>
      <c r="R1195">
        <v>103.95</v>
      </c>
      <c r="S1195">
        <v>104.23085657599999</v>
      </c>
      <c r="T1195">
        <v>104.633887513</v>
      </c>
      <c r="U1195"/>
      <c r="V1195">
        <v>108.682260884</v>
      </c>
      <c r="W1195">
        <v>110.00916743099999</v>
      </c>
      <c r="X1195">
        <v>114.780645682</v>
      </c>
      <c r="Y1195"/>
      <c r="Z1195">
        <v>98.083652724999993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105.44909942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122.010167514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112.9</v>
      </c>
      <c r="C1196">
        <v>109.290892426</v>
      </c>
      <c r="D1196">
        <v>98.834235641999996</v>
      </c>
      <c r="E1196">
        <v>110.266487243</v>
      </c>
      <c r="F1196">
        <v>110.9</v>
      </c>
      <c r="G1196"/>
      <c r="H1196">
        <v>101.162015328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104.791267394</v>
      </c>
      <c r="N1196">
        <v>104.60108716800001</v>
      </c>
      <c r="O1196">
        <v>111.209267439</v>
      </c>
      <c r="P1196"/>
      <c r="Q1196">
        <v>109.818303051</v>
      </c>
      <c r="R1196">
        <v>103.69</v>
      </c>
      <c r="S1196">
        <v>104.00487516299999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92.784535911000006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105.215294027</v>
      </c>
      <c r="AM1196">
        <v>117.7</v>
      </c>
      <c r="AN1196">
        <v>107.799101674</v>
      </c>
      <c r="AO1196">
        <v>109.9</v>
      </c>
      <c r="AP1196">
        <v>111.118519753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</v>
      </c>
      <c r="C1197">
        <v>112.39063411399999</v>
      </c>
      <c r="D1197">
        <v>97.964072717999997</v>
      </c>
      <c r="E1197">
        <v>110.547126855</v>
      </c>
      <c r="F1197">
        <v>111.5</v>
      </c>
      <c r="G1197"/>
      <c r="H1197">
        <v>100.41778744200001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105.399087833</v>
      </c>
      <c r="O1197">
        <v>111.809317443</v>
      </c>
      <c r="P1197"/>
      <c r="Q1197">
        <v>110.218369728</v>
      </c>
      <c r="R1197">
        <v>104.03</v>
      </c>
      <c r="S1197">
        <v>104.555483178</v>
      </c>
      <c r="T1197">
        <v>104.527767952</v>
      </c>
      <c r="U1197"/>
      <c r="V1197">
        <v>109.281611587</v>
      </c>
      <c r="W1197">
        <v>111.60930077499999</v>
      </c>
      <c r="X1197">
        <v>115.380214967</v>
      </c>
      <c r="Y1197"/>
      <c r="Z1197">
        <v>100.283286119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102.10850904199999</v>
      </c>
      <c r="AG1197">
        <v>118.4</v>
      </c>
      <c r="AH1197"/>
      <c r="AI1197">
        <v>102.69144238</v>
      </c>
      <c r="AJ1197">
        <v>104.150504267</v>
      </c>
      <c r="AK1197"/>
      <c r="AL1197">
        <v>105.896903407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122.21018418200001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</v>
      </c>
      <c r="C1198">
        <v>106.591117407</v>
      </c>
      <c r="D1198">
        <v>95.340162946999996</v>
      </c>
      <c r="E1198">
        <v>110.17606189599999</v>
      </c>
      <c r="F1198">
        <v>110.4</v>
      </c>
      <c r="G1198"/>
      <c r="H1198">
        <v>99.747978175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105.27708773099999</v>
      </c>
      <c r="O1198">
        <v>112.209350779</v>
      </c>
      <c r="P1198"/>
      <c r="Q1198">
        <v>113.11885314200001</v>
      </c>
      <c r="R1198">
        <v>102.93</v>
      </c>
      <c r="S1198">
        <v>104.354895089</v>
      </c>
      <c r="T1198">
        <v>104.74000707499999</v>
      </c>
      <c r="U1198"/>
      <c r="V1198">
        <v>107.883126613</v>
      </c>
      <c r="W1198">
        <v>108.50904242</v>
      </c>
      <c r="X1198">
        <v>116.272841183</v>
      </c>
      <c r="Y1198"/>
      <c r="Z1198">
        <v>98.583569405000006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100.408367364</v>
      </c>
      <c r="AG1198">
        <v>113.8</v>
      </c>
      <c r="AH1198"/>
      <c r="AI1198">
        <v>102.791434047</v>
      </c>
      <c r="AJ1198">
        <v>102.055857254</v>
      </c>
      <c r="AK1198"/>
      <c r="AL1198">
        <v>105.277215416</v>
      </c>
      <c r="AM1198">
        <v>117.9</v>
      </c>
      <c r="AN1198">
        <v>106.669111091</v>
      </c>
      <c r="AO1198">
        <v>110.1</v>
      </c>
      <c r="AP1198">
        <v>114.919153192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</v>
      </c>
      <c r="C1199">
        <v>106.691109074</v>
      </c>
      <c r="D1199">
        <v>96.505763991999999</v>
      </c>
      <c r="E1199">
        <v>110.359052835</v>
      </c>
      <c r="F1199">
        <v>115.8</v>
      </c>
      <c r="G1199"/>
      <c r="H1199">
        <v>99.875549093000004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106.191150737</v>
      </c>
      <c r="N1199">
        <v>106.24908854100001</v>
      </c>
      <c r="O1199">
        <v>112.40936744699999</v>
      </c>
      <c r="P1199"/>
      <c r="Q1199">
        <v>111.218536423</v>
      </c>
      <c r="R1199">
        <v>104.01</v>
      </c>
      <c r="S1199">
        <v>104.642199568</v>
      </c>
      <c r="T1199">
        <v>103.678811461</v>
      </c>
      <c r="U1199"/>
      <c r="V1199">
        <v>107.883126613</v>
      </c>
      <c r="W1199">
        <v>111.009250771</v>
      </c>
      <c r="X1199">
        <v>119.16063876</v>
      </c>
      <c r="Y1199"/>
      <c r="Z1199">
        <v>105.982336277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104.508709059</v>
      </c>
      <c r="AG1199">
        <v>114.7</v>
      </c>
      <c r="AH1199"/>
      <c r="AI1199">
        <v>103.19140071699999</v>
      </c>
      <c r="AJ1199">
        <v>103.33591931700001</v>
      </c>
      <c r="AK1199"/>
      <c r="AL1199">
        <v>105.737344975</v>
      </c>
      <c r="AM1199">
        <v>118.6</v>
      </c>
      <c r="AN1199">
        <v>106.469112757</v>
      </c>
      <c r="AO1199">
        <v>110.3</v>
      </c>
      <c r="AP1199">
        <v>116.719453242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</v>
      </c>
      <c r="C1200">
        <v>112.19065077899999</v>
      </c>
      <c r="D1200">
        <v>96.413347372000004</v>
      </c>
      <c r="E1200">
        <v>109.392999794</v>
      </c>
      <c r="F1200">
        <v>115.1</v>
      </c>
      <c r="G1200"/>
      <c r="H1200">
        <v>103.92549339599999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104.19131738999999</v>
      </c>
      <c r="N1200">
        <v>104.632087193</v>
      </c>
      <c r="O1200">
        <v>116.409700808</v>
      </c>
      <c r="P1200"/>
      <c r="Q1200">
        <v>111.018503084</v>
      </c>
      <c r="R1200">
        <v>102.81</v>
      </c>
      <c r="S1200">
        <v>103.88952501199999</v>
      </c>
      <c r="T1200">
        <v>103.5726919</v>
      </c>
      <c r="U1200"/>
      <c r="V1200">
        <v>112.07858153700001</v>
      </c>
      <c r="W1200">
        <v>110.30919243300001</v>
      </c>
      <c r="X1200">
        <v>115.2903867</v>
      </c>
      <c r="Y1200"/>
      <c r="Z1200">
        <v>95.784035994000007</v>
      </c>
      <c r="AA1200"/>
      <c r="AB1200">
        <v>98.360655738000005</v>
      </c>
      <c r="AC1200">
        <v>104.991250729</v>
      </c>
      <c r="AD1200">
        <v>104.091325723</v>
      </c>
      <c r="AE1200">
        <v>105.7</v>
      </c>
      <c r="AF1200">
        <v>102.808567381</v>
      </c>
      <c r="AG1200">
        <v>115.8</v>
      </c>
      <c r="AH1200"/>
      <c r="AI1200">
        <v>103.491375719</v>
      </c>
      <c r="AJ1200">
        <v>100.77579519</v>
      </c>
      <c r="AK1200"/>
      <c r="AL1200">
        <v>104.987879832</v>
      </c>
      <c r="AM1200">
        <v>117.7</v>
      </c>
      <c r="AN1200">
        <v>103.12914059000001</v>
      </c>
      <c r="AO1200">
        <v>110.2</v>
      </c>
      <c r="AP1200">
        <v>114.419069845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</v>
      </c>
      <c r="C1201">
        <v>107.09107574399999</v>
      </c>
      <c r="D1201">
        <v>96.654749185</v>
      </c>
      <c r="E1201">
        <v>108.653277651</v>
      </c>
      <c r="F1201">
        <v>116.9</v>
      </c>
      <c r="G1201"/>
      <c r="H1201">
        <v>102.55397945199999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104.297086914</v>
      </c>
      <c r="O1201">
        <v>116.909742479</v>
      </c>
      <c r="P1201"/>
      <c r="Q1201">
        <v>112.718786464</v>
      </c>
      <c r="R1201">
        <v>104.3</v>
      </c>
      <c r="S1201">
        <v>104.09395458</v>
      </c>
      <c r="T1201">
        <v>103.78493102199999</v>
      </c>
      <c r="U1201"/>
      <c r="V1201">
        <v>110.180637643</v>
      </c>
      <c r="W1201">
        <v>116.109675806</v>
      </c>
      <c r="X1201">
        <v>115.45191532299999</v>
      </c>
      <c r="Y1201"/>
      <c r="Z1201">
        <v>93.684385935999998</v>
      </c>
      <c r="AA1201"/>
      <c r="AB1201">
        <v>100.32786885199999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105.027339865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</v>
      </c>
      <c r="C1202">
        <v>112.090659112</v>
      </c>
      <c r="D1202">
        <v>96.030986541999994</v>
      </c>
      <c r="E1202">
        <v>107.505838856</v>
      </c>
      <c r="F1202">
        <v>115.8</v>
      </c>
      <c r="G1202"/>
      <c r="H1202">
        <v>99.825891576999993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107.36908947400001</v>
      </c>
      <c r="O1202">
        <v>127.810650888</v>
      </c>
      <c r="P1202"/>
      <c r="Q1202">
        <v>113.51891981999999</v>
      </c>
      <c r="R1202">
        <v>104.59</v>
      </c>
      <c r="S1202">
        <v>103.477484594</v>
      </c>
      <c r="T1202">
        <v>104.84612663599999</v>
      </c>
      <c r="U1202"/>
      <c r="V1202">
        <v>111.279447265</v>
      </c>
      <c r="W1202">
        <v>114.509542462</v>
      </c>
      <c r="X1202">
        <v>114.726965092</v>
      </c>
      <c r="Y1202"/>
      <c r="Z1202">
        <v>97.483752707999997</v>
      </c>
      <c r="AA1202"/>
      <c r="AB1202">
        <v>102.20140515200001</v>
      </c>
      <c r="AC1202">
        <v>106.291142405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98.332040340999995</v>
      </c>
      <c r="AK1202"/>
      <c r="AL1202">
        <v>104.854956745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127.31060921700001</v>
      </c>
      <c r="AR1202">
        <v>112.790600783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</v>
      </c>
      <c r="C1203">
        <v>111.79068411</v>
      </c>
      <c r="D1203">
        <v>96.240944244000005</v>
      </c>
      <c r="E1203">
        <v>107.151093264</v>
      </c>
      <c r="F1203">
        <v>114.8</v>
      </c>
      <c r="G1203"/>
      <c r="H1203">
        <v>99.537207653999999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105.391217399</v>
      </c>
      <c r="N1203">
        <v>106.640088867</v>
      </c>
      <c r="O1203">
        <v>122.91024252</v>
      </c>
      <c r="P1203"/>
      <c r="Q1203">
        <v>111.418569762</v>
      </c>
      <c r="R1203">
        <v>104.65</v>
      </c>
      <c r="S1203">
        <v>103.40136767600001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100.08331944699999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96.121024050000003</v>
      </c>
      <c r="AK1203"/>
      <c r="AL1203">
        <v>104.581933101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35">
      <c r="A1204" s="84">
        <v>43525</v>
      </c>
      <c r="B1204">
        <v>116.6</v>
      </c>
      <c r="C1204">
        <v>110.690775769</v>
      </c>
      <c r="D1204">
        <v>95.856227306999997</v>
      </c>
      <c r="E1204">
        <v>108.826637488</v>
      </c>
      <c r="F1204">
        <v>114.6</v>
      </c>
      <c r="G1204"/>
      <c r="H1204">
        <v>99.516139883999998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106.32408860300001</v>
      </c>
      <c r="O1204">
        <v>125.41045087099999</v>
      </c>
      <c r="P1204"/>
      <c r="Q1204">
        <v>111.518586431</v>
      </c>
      <c r="R1204">
        <v>104.46</v>
      </c>
      <c r="S1204">
        <v>103.556737037</v>
      </c>
      <c r="T1204">
        <v>106.437920057</v>
      </c>
      <c r="U1204"/>
      <c r="V1204">
        <v>107.883126613</v>
      </c>
      <c r="W1204">
        <v>116.009667472</v>
      </c>
      <c r="X1204">
        <v>116.268834953</v>
      </c>
      <c r="Y1204"/>
      <c r="Z1204">
        <v>100.683219463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104.918678641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35">
      <c r="A1205" s="84">
        <v>43556</v>
      </c>
      <c r="B1205">
        <v>114.5</v>
      </c>
      <c r="C1205">
        <v>116.990250812</v>
      </c>
      <c r="D1205">
        <v>96.196178223000004</v>
      </c>
      <c r="E1205">
        <v>111.05597007900001</v>
      </c>
      <c r="F1205">
        <v>115.7</v>
      </c>
      <c r="G1205"/>
      <c r="H1205">
        <v>101.605494088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106.49508874599999</v>
      </c>
      <c r="O1205">
        <v>124.710392533</v>
      </c>
      <c r="P1205"/>
      <c r="Q1205">
        <v>114.819136523</v>
      </c>
      <c r="R1205">
        <v>104.81</v>
      </c>
      <c r="S1205">
        <v>103.050848555</v>
      </c>
      <c r="T1205">
        <v>103.997170145</v>
      </c>
      <c r="U1205"/>
      <c r="V1205">
        <v>109.980854075</v>
      </c>
      <c r="W1205">
        <v>115.70964247000001</v>
      </c>
      <c r="X1205">
        <v>116.125935703</v>
      </c>
      <c r="Y1205"/>
      <c r="Z1205">
        <v>103.182802866</v>
      </c>
      <c r="AA1205"/>
      <c r="AB1205">
        <v>104.54332552699999</v>
      </c>
      <c r="AC1205">
        <v>103.991334055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104.828381815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</v>
      </c>
      <c r="C1206">
        <v>112.59061744900001</v>
      </c>
      <c r="D1206">
        <v>96.067473160999995</v>
      </c>
      <c r="E1206">
        <v>111.160307018</v>
      </c>
      <c r="F1206">
        <v>116.4</v>
      </c>
      <c r="G1206"/>
      <c r="H1206">
        <v>101.865990725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105.291225731</v>
      </c>
      <c r="N1206">
        <v>106.76408897</v>
      </c>
      <c r="O1206">
        <v>126.01050087500001</v>
      </c>
      <c r="P1206"/>
      <c r="Q1206">
        <v>111.918653109</v>
      </c>
      <c r="R1206">
        <v>106.23</v>
      </c>
      <c r="S1206">
        <v>103.74151414400001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116.6</v>
      </c>
      <c r="AH1206"/>
      <c r="AI1206">
        <v>102.69144238</v>
      </c>
      <c r="AJ1206">
        <v>96.586501163999998</v>
      </c>
      <c r="AK1206"/>
      <c r="AL1206">
        <v>105.35704393899999</v>
      </c>
      <c r="AM1206">
        <v>122.5</v>
      </c>
      <c r="AN1206">
        <v>106.369113591</v>
      </c>
      <c r="AO1206">
        <v>112.9</v>
      </c>
      <c r="AP1206">
        <v>117.11951992</v>
      </c>
      <c r="AQ1206">
        <v>125.110425869</v>
      </c>
      <c r="AR1206">
        <v>112.19065077899999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</v>
      </c>
      <c r="C1207">
        <v>116.790267478</v>
      </c>
      <c r="D1207">
        <v>95.303335023000002</v>
      </c>
      <c r="E1207">
        <v>110.269965141</v>
      </c>
      <c r="F1207">
        <v>119.4</v>
      </c>
      <c r="G1207"/>
      <c r="H1207">
        <v>100.2182638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106.051088376</v>
      </c>
      <c r="O1207">
        <v>117.60980081700001</v>
      </c>
      <c r="P1207"/>
      <c r="Q1207">
        <v>114.21903650599999</v>
      </c>
      <c r="R1207">
        <v>103.69</v>
      </c>
      <c r="S1207">
        <v>103.01015300100001</v>
      </c>
      <c r="T1207">
        <v>105.588963566</v>
      </c>
      <c r="U1207"/>
      <c r="V1207">
        <v>108.182801965</v>
      </c>
      <c r="W1207">
        <v>114.809567464</v>
      </c>
      <c r="X1207">
        <v>116.79716624700001</v>
      </c>
      <c r="Y1207"/>
      <c r="Z1207">
        <v>99.183469422000002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104.47842154200001</v>
      </c>
      <c r="AM1207">
        <v>120.2</v>
      </c>
      <c r="AN1207">
        <v>100.72916059000001</v>
      </c>
      <c r="AO1207">
        <v>114.7</v>
      </c>
      <c r="AP1207">
        <v>112.61876979500001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</v>
      </c>
      <c r="C1208">
        <v>109.190900758</v>
      </c>
      <c r="D1208">
        <v>94.613348176000002</v>
      </c>
      <c r="E1208">
        <v>108.40393912099999</v>
      </c>
      <c r="F1208">
        <v>118.6</v>
      </c>
      <c r="G1208"/>
      <c r="H1208">
        <v>100.933255758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104.19131738999999</v>
      </c>
      <c r="N1208">
        <v>105.258087715</v>
      </c>
      <c r="O1208">
        <v>114.309525794</v>
      </c>
      <c r="P1208"/>
      <c r="Q1208">
        <v>115.119186531</v>
      </c>
      <c r="R1208">
        <v>104.12</v>
      </c>
      <c r="S1208">
        <v>102.768795342</v>
      </c>
      <c r="T1208">
        <v>106.01344181100001</v>
      </c>
      <c r="U1208"/>
      <c r="V1208">
        <v>106.38474985400001</v>
      </c>
      <c r="W1208">
        <v>116.70972580999999</v>
      </c>
      <c r="X1208">
        <v>118.547379374</v>
      </c>
      <c r="Y1208"/>
      <c r="Z1208">
        <v>102.282952841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98.008167346999997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104.65842400299999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112.29064244600001</v>
      </c>
      <c r="AS1208">
        <v>114.79043412999999</v>
      </c>
      <c r="AT1208">
        <v>101.34113468</v>
      </c>
      <c r="AU1208"/>
    </row>
    <row r="1209" spans="1:47" x14ac:dyDescent="0.35">
      <c r="A1209" s="84">
        <v>43678</v>
      </c>
      <c r="B1209">
        <v>114</v>
      </c>
      <c r="C1209">
        <v>117.49020914899999</v>
      </c>
      <c r="D1209">
        <v>95.621387361000004</v>
      </c>
      <c r="E1209">
        <v>108.656755549</v>
      </c>
      <c r="F1209">
        <v>119.2</v>
      </c>
      <c r="G1209"/>
      <c r="H1209">
        <v>102.260819412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104.291309058</v>
      </c>
      <c r="N1209">
        <v>106.021088351</v>
      </c>
      <c r="O1209">
        <v>119.009917493</v>
      </c>
      <c r="P1209"/>
      <c r="Q1209">
        <v>113.918986498</v>
      </c>
      <c r="R1209">
        <v>102.95</v>
      </c>
      <c r="S1209">
        <v>102.74505732900001</v>
      </c>
      <c r="T1209">
        <v>105.376724443</v>
      </c>
      <c r="U1209"/>
      <c r="V1209">
        <v>109.08182802</v>
      </c>
      <c r="W1209">
        <v>115.109592466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101.208434036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104.442349846</v>
      </c>
      <c r="AM1209">
        <v>121</v>
      </c>
      <c r="AN1209">
        <v>103.529137257</v>
      </c>
      <c r="AO1209">
        <v>114.7</v>
      </c>
      <c r="AP1209">
        <v>109.618269712</v>
      </c>
      <c r="AQ1209">
        <v>123.210267522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</v>
      </c>
      <c r="C1210">
        <v>115.09040913299999</v>
      </c>
      <c r="D1210">
        <v>95.629413536000001</v>
      </c>
      <c r="E1210">
        <v>108.279537386</v>
      </c>
      <c r="F1210">
        <v>121.6</v>
      </c>
      <c r="G1210"/>
      <c r="H1210">
        <v>100.738256182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105.48608790500001</v>
      </c>
      <c r="O1210">
        <v>117.10975914700001</v>
      </c>
      <c r="P1210"/>
      <c r="Q1210">
        <v>114.01900316699999</v>
      </c>
      <c r="R1210">
        <v>103.91</v>
      </c>
      <c r="S1210">
        <v>102.94343023099999</v>
      </c>
      <c r="T1210">
        <v>106.968517863</v>
      </c>
      <c r="U1210"/>
      <c r="V1210">
        <v>109.281611587</v>
      </c>
      <c r="W1210">
        <v>118.40986748900001</v>
      </c>
      <c r="X1210">
        <v>111.000832485</v>
      </c>
      <c r="Y1210"/>
      <c r="Z1210">
        <v>107.982002999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98.80823402</v>
      </c>
      <c r="AG1210">
        <v>120.4</v>
      </c>
      <c r="AH1210"/>
      <c r="AI1210">
        <v>103.09140904900001</v>
      </c>
      <c r="AJ1210">
        <v>93.560899922000004</v>
      </c>
      <c r="AK1210"/>
      <c r="AL1210">
        <v>104.876754535</v>
      </c>
      <c r="AM1210">
        <v>122</v>
      </c>
      <c r="AN1210">
        <v>100.84915959</v>
      </c>
      <c r="AO1210">
        <v>114.6</v>
      </c>
      <c r="AP1210">
        <v>111.418569762</v>
      </c>
      <c r="AQ1210">
        <v>124.91040920099999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</v>
      </c>
      <c r="C1211">
        <v>111.890675777</v>
      </c>
      <c r="D1211">
        <v>97.686932955000003</v>
      </c>
      <c r="E1211">
        <v>108.67227232499999</v>
      </c>
      <c r="F1211">
        <v>120.2</v>
      </c>
      <c r="G1211"/>
      <c r="H1211">
        <v>97.623891635999996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104.991250729</v>
      </c>
      <c r="N1211">
        <v>105.223087686</v>
      </c>
      <c r="O1211">
        <v>116.309692474</v>
      </c>
      <c r="P1211"/>
      <c r="Q1211">
        <v>112.91881980300001</v>
      </c>
      <c r="R1211">
        <v>103.73</v>
      </c>
      <c r="S1211">
        <v>101.756305654</v>
      </c>
      <c r="T1211">
        <v>107.923593916</v>
      </c>
      <c r="U1211"/>
      <c r="V1211">
        <v>106.98410055799999</v>
      </c>
      <c r="W1211">
        <v>117.60980081700001</v>
      </c>
      <c r="X1211">
        <v>111.20680016999999</v>
      </c>
      <c r="Y1211"/>
      <c r="Z1211">
        <v>122.87952008000001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97.508125676999995</v>
      </c>
      <c r="AG1211">
        <v>118.6</v>
      </c>
      <c r="AH1211"/>
      <c r="AI1211">
        <v>102.891425715</v>
      </c>
      <c r="AJ1211">
        <v>97.284716834999998</v>
      </c>
      <c r="AK1211"/>
      <c r="AL1211">
        <v>103.965107711</v>
      </c>
      <c r="AM1211">
        <v>123</v>
      </c>
      <c r="AN1211">
        <v>104.26913109100001</v>
      </c>
      <c r="AO1211">
        <v>114.9</v>
      </c>
      <c r="AP1211">
        <v>112.11868644800001</v>
      </c>
      <c r="AQ1211">
        <v>126.21051754299999</v>
      </c>
      <c r="AR1211">
        <v>111.09074243800001</v>
      </c>
      <c r="AS1211">
        <v>114.190484126</v>
      </c>
      <c r="AT1211">
        <v>100.921000291</v>
      </c>
      <c r="AU1211"/>
    </row>
    <row r="1212" spans="1:47" x14ac:dyDescent="0.35">
      <c r="A1212" s="84">
        <v>43770</v>
      </c>
      <c r="B1212">
        <v>114.1</v>
      </c>
      <c r="C1212">
        <v>114.890425798</v>
      </c>
      <c r="D1212">
        <v>95.576070848000001</v>
      </c>
      <c r="E1212">
        <v>107.70942965099999</v>
      </c>
      <c r="F1212">
        <v>117.6</v>
      </c>
      <c r="G1212"/>
      <c r="H1212">
        <v>100.6003403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106.24908854100001</v>
      </c>
      <c r="O1212">
        <v>118.609884157</v>
      </c>
      <c r="P1212"/>
      <c r="Q1212">
        <v>112.218703117</v>
      </c>
      <c r="R1212">
        <v>103.1</v>
      </c>
      <c r="S1212">
        <v>101.725459005</v>
      </c>
      <c r="T1212">
        <v>107.605235232</v>
      </c>
      <c r="U1212"/>
      <c r="V1212">
        <v>101.190377091</v>
      </c>
      <c r="W1212">
        <v>116.20968413999999</v>
      </c>
      <c r="X1212">
        <v>117.999924452</v>
      </c>
      <c r="Y1212"/>
      <c r="Z1212">
        <v>104.38260289999999</v>
      </c>
      <c r="AA1212"/>
      <c r="AB1212">
        <v>107.634660422</v>
      </c>
      <c r="AC1212">
        <v>104.59128406000001</v>
      </c>
      <c r="AD1212">
        <v>97.691859011999995</v>
      </c>
      <c r="AE1212">
        <v>107.5</v>
      </c>
      <c r="AF1212">
        <v>96.108009000999999</v>
      </c>
      <c r="AG1212">
        <v>116.2</v>
      </c>
      <c r="AH1212"/>
      <c r="AI1212">
        <v>101.69152570599999</v>
      </c>
      <c r="AJ1212">
        <v>100.19394879799999</v>
      </c>
      <c r="AK1212"/>
      <c r="AL1212">
        <v>103.885903404</v>
      </c>
      <c r="AM1212">
        <v>123.8</v>
      </c>
      <c r="AN1212">
        <v>103.12914059000001</v>
      </c>
      <c r="AO1212">
        <v>112.9</v>
      </c>
      <c r="AP1212">
        <v>111.818636439</v>
      </c>
      <c r="AQ1212">
        <v>124.810400867</v>
      </c>
      <c r="AR1212">
        <v>112.59061744900001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115.1</v>
      </c>
      <c r="C1213">
        <v>118.190150821</v>
      </c>
      <c r="D1213">
        <v>94.755419187000001</v>
      </c>
      <c r="E1213">
        <v>107.174903488</v>
      </c>
      <c r="F1213">
        <v>115.6</v>
      </c>
      <c r="G1213"/>
      <c r="H1213">
        <v>104.223082197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101.69152570599999</v>
      </c>
      <c r="N1213">
        <v>105.04208753499999</v>
      </c>
      <c r="O1213">
        <v>116.409700808</v>
      </c>
      <c r="P1213"/>
      <c r="Q1213">
        <v>111.61860310100001</v>
      </c>
      <c r="R1213">
        <v>101.24</v>
      </c>
      <c r="S1213">
        <v>100.99043754</v>
      </c>
      <c r="T1213">
        <v>107.711354793</v>
      </c>
      <c r="U1213"/>
      <c r="V1213">
        <v>105.58561558300001</v>
      </c>
      <c r="W1213">
        <v>112.609384115</v>
      </c>
      <c r="X1213">
        <v>115.456562736</v>
      </c>
      <c r="Y1213"/>
      <c r="Z1213">
        <v>95.084152641000003</v>
      </c>
      <c r="AA1213"/>
      <c r="AB1213">
        <v>107.072599532</v>
      </c>
      <c r="AC1213">
        <v>101.89150904100001</v>
      </c>
      <c r="AD1213">
        <v>97.791850679000007</v>
      </c>
      <c r="AE1213">
        <v>110.5</v>
      </c>
      <c r="AF1213">
        <v>93.007750646000005</v>
      </c>
      <c r="AG1213">
        <v>114.9</v>
      </c>
      <c r="AH1213"/>
      <c r="AI1213">
        <v>100.191650696</v>
      </c>
      <c r="AJ1213">
        <v>100.89216446899999</v>
      </c>
      <c r="AK1213"/>
      <c r="AL1213">
        <v>103.523061105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123.210267522</v>
      </c>
      <c r="AR1213">
        <v>110.790767436</v>
      </c>
      <c r="AS1213">
        <v>117.390217482</v>
      </c>
      <c r="AT1213">
        <v>100.906820631</v>
      </c>
      <c r="AU1213"/>
    </row>
    <row r="1214" spans="1:47" x14ac:dyDescent="0.35">
      <c r="A1214" s="84">
        <v>43831</v>
      </c>
      <c r="B1214">
        <v>118.2</v>
      </c>
      <c r="C1214">
        <v>112.29064244600001</v>
      </c>
      <c r="D1214">
        <v>95.926844439000007</v>
      </c>
      <c r="E1214">
        <v>107.897503672</v>
      </c>
      <c r="F1214">
        <v>119.7</v>
      </c>
      <c r="G1214"/>
      <c r="H1214">
        <v>102.399353183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105.674088062</v>
      </c>
      <c r="O1214">
        <v>117.509792483</v>
      </c>
      <c r="P1214"/>
      <c r="Q1214">
        <v>110.718453076</v>
      </c>
      <c r="R1214">
        <v>101.27</v>
      </c>
      <c r="S1214">
        <v>101.663037429</v>
      </c>
      <c r="T1214">
        <v>110.045985143</v>
      </c>
      <c r="U1214"/>
      <c r="V1214">
        <v>111.379339049</v>
      </c>
      <c r="W1214">
        <v>118.009834153</v>
      </c>
      <c r="X1214">
        <v>117.092451048</v>
      </c>
      <c r="Y1214"/>
      <c r="Z1214">
        <v>105.282452925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96.308025669000003</v>
      </c>
      <c r="AG1214">
        <v>114.3</v>
      </c>
      <c r="AH1214"/>
      <c r="AI1214">
        <v>102.69144238</v>
      </c>
      <c r="AJ1214">
        <v>98.448409620000007</v>
      </c>
      <c r="AK1214"/>
      <c r="AL1214">
        <v>104.113775117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112.19065077899999</v>
      </c>
      <c r="AS1214">
        <v>117.69019248399999</v>
      </c>
      <c r="AT1214">
        <v>100.450493404</v>
      </c>
      <c r="AU1214"/>
    </row>
    <row r="1215" spans="1:47" x14ac:dyDescent="0.35">
      <c r="A1215" s="84">
        <v>43862</v>
      </c>
      <c r="B1215">
        <v>116.4</v>
      </c>
      <c r="C1215">
        <v>114.190484126</v>
      </c>
      <c r="D1215">
        <v>96.358199068999994</v>
      </c>
      <c r="E1215">
        <v>108.769118406</v>
      </c>
      <c r="F1215">
        <v>116.6</v>
      </c>
      <c r="G1215"/>
      <c r="H1215">
        <v>101.506214695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105.41508784600001</v>
      </c>
      <c r="O1215">
        <v>127.710642554</v>
      </c>
      <c r="P1215"/>
      <c r="Q1215">
        <v>110.018336389</v>
      </c>
      <c r="R1215">
        <v>103.45</v>
      </c>
      <c r="S1215">
        <v>102.12524206000001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96.483919346999997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104.313876503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111.690692442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</v>
      </c>
      <c r="C1216">
        <v>107.391050746</v>
      </c>
      <c r="D1216">
        <v>88.635322830999996</v>
      </c>
      <c r="E1216">
        <v>102.07577001999999</v>
      </c>
      <c r="F1216">
        <v>111.5</v>
      </c>
      <c r="G1216"/>
      <c r="H1216">
        <v>100.26729995399999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91.479076233000001</v>
      </c>
      <c r="O1216">
        <v>117.509792483</v>
      </c>
      <c r="P1216"/>
      <c r="Q1216">
        <v>113.918986498</v>
      </c>
      <c r="R1216">
        <v>85.74</v>
      </c>
      <c r="S1216">
        <v>95.018649886999995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132.37793701000001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98.143322080000004</v>
      </c>
      <c r="AM1216">
        <v>115.2</v>
      </c>
      <c r="AN1216">
        <v>95.979200172999995</v>
      </c>
      <c r="AO1216">
        <v>113</v>
      </c>
      <c r="AP1216">
        <v>92.815469245000003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</v>
      </c>
      <c r="C1217">
        <v>94.892092325999997</v>
      </c>
      <c r="D1217">
        <v>71.270664855999996</v>
      </c>
      <c r="E1217">
        <v>88.644930696000003</v>
      </c>
      <c r="F1217">
        <v>107.2</v>
      </c>
      <c r="G1217"/>
      <c r="H1217">
        <v>97.035476594000002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74.993750520999996</v>
      </c>
      <c r="N1217">
        <v>70.163058469000006</v>
      </c>
      <c r="O1217">
        <v>106.608884074</v>
      </c>
      <c r="P1217"/>
      <c r="Q1217">
        <v>109.618269712</v>
      </c>
      <c r="R1217">
        <v>68.17</v>
      </c>
      <c r="S1217">
        <v>81.023122381999997</v>
      </c>
      <c r="T1217">
        <v>86.169083834000006</v>
      </c>
      <c r="U1217"/>
      <c r="V1217">
        <v>98.493298925999994</v>
      </c>
      <c r="W1217">
        <v>73.406117175999995</v>
      </c>
      <c r="X1217">
        <v>49.610620345000001</v>
      </c>
      <c r="Y1217"/>
      <c r="Z1217">
        <v>113.181136477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83.939862931999997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79.293392217000005</v>
      </c>
      <c r="AT1217">
        <v>84.244034916000004</v>
      </c>
      <c r="AU1217"/>
    </row>
    <row r="1218" spans="1:47" x14ac:dyDescent="0.35">
      <c r="A1218" s="84">
        <v>43952</v>
      </c>
      <c r="B1218">
        <v>98.4</v>
      </c>
      <c r="C1218">
        <v>107.291059078</v>
      </c>
      <c r="D1218">
        <v>76.853139579</v>
      </c>
      <c r="E1218">
        <v>92.631671878999995</v>
      </c>
      <c r="F1218">
        <v>103.2</v>
      </c>
      <c r="G1218"/>
      <c r="H1218">
        <v>97.225482123999996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81.082067567999999</v>
      </c>
      <c r="O1218">
        <v>106.00883407000001</v>
      </c>
      <c r="P1218"/>
      <c r="Q1218">
        <v>106.617769628</v>
      </c>
      <c r="R1218">
        <v>81.349999999999994</v>
      </c>
      <c r="S1218">
        <v>84.142753443999993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101.08315280799999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109.1</v>
      </c>
      <c r="AH1218"/>
      <c r="AI1218">
        <v>94.192150654000002</v>
      </c>
      <c r="AJ1218">
        <v>100.54305663300001</v>
      </c>
      <c r="AK1218"/>
      <c r="AL1218">
        <v>87.194753106999997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93.092242313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104.8</v>
      </c>
      <c r="C1219">
        <v>103.891342388</v>
      </c>
      <c r="D1219">
        <v>84.465212758999996</v>
      </c>
      <c r="E1219">
        <v>96.572130266000002</v>
      </c>
      <c r="F1219">
        <v>108.6</v>
      </c>
      <c r="G1219"/>
      <c r="H1219">
        <v>96.133896195999995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93.792183984999994</v>
      </c>
      <c r="N1219">
        <v>90.151075125999995</v>
      </c>
      <c r="O1219">
        <v>115.109592466</v>
      </c>
      <c r="P1219"/>
      <c r="Q1219">
        <v>107.01783630600001</v>
      </c>
      <c r="R1219">
        <v>91.45</v>
      </c>
      <c r="S1219">
        <v>90.368870169999994</v>
      </c>
      <c r="T1219">
        <v>103.46657233800001</v>
      </c>
      <c r="U1219"/>
      <c r="V1219">
        <v>102.98842920200001</v>
      </c>
      <c r="W1219">
        <v>101.30844236999999</v>
      </c>
      <c r="X1219">
        <v>97.291537974999997</v>
      </c>
      <c r="Y1219"/>
      <c r="Z1219">
        <v>118.680219963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85.607133927999996</v>
      </c>
      <c r="AG1219">
        <v>114.5</v>
      </c>
      <c r="AH1219"/>
      <c r="AI1219">
        <v>95.292058995000005</v>
      </c>
      <c r="AJ1219">
        <v>99.728471682999995</v>
      </c>
      <c r="AK1219"/>
      <c r="AL1219">
        <v>93.764457398999994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</v>
      </c>
      <c r="C1220">
        <v>109.390884093</v>
      </c>
      <c r="D1220">
        <v>92.020001727999997</v>
      </c>
      <c r="E1220">
        <v>99.238340347000005</v>
      </c>
      <c r="F1220">
        <v>111.8</v>
      </c>
      <c r="G1220"/>
      <c r="H1220">
        <v>97.378157408000007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98.391800683</v>
      </c>
      <c r="N1220">
        <v>97.238081031999997</v>
      </c>
      <c r="O1220">
        <v>116.609717476</v>
      </c>
      <c r="P1220"/>
      <c r="Q1220">
        <v>108.918153026</v>
      </c>
      <c r="R1220">
        <v>94.92</v>
      </c>
      <c r="S1220">
        <v>94.265052292999997</v>
      </c>
      <c r="T1220">
        <v>109.197028652</v>
      </c>
      <c r="U1220"/>
      <c r="V1220">
        <v>106.18496628699999</v>
      </c>
      <c r="W1220">
        <v>108.309025752</v>
      </c>
      <c r="X1220">
        <v>105.68322463299999</v>
      </c>
      <c r="Y1220"/>
      <c r="Z1220">
        <v>134.377603733</v>
      </c>
      <c r="AA1220"/>
      <c r="AB1220">
        <v>105.948477752</v>
      </c>
      <c r="AC1220">
        <v>97.891842346000004</v>
      </c>
      <c r="AD1220">
        <v>87.392717274000006</v>
      </c>
      <c r="AE1220">
        <v>105.5</v>
      </c>
      <c r="AF1220">
        <v>90.607550629000002</v>
      </c>
      <c r="AG1220">
        <v>114.9</v>
      </c>
      <c r="AH1220"/>
      <c r="AI1220">
        <v>97.791850679000007</v>
      </c>
      <c r="AJ1220">
        <v>101.59038013999999</v>
      </c>
      <c r="AK1220"/>
      <c r="AL1220">
        <v>98.017821447000003</v>
      </c>
      <c r="AM1220">
        <v>123.1</v>
      </c>
      <c r="AN1220">
        <v>97.919184006999998</v>
      </c>
      <c r="AO1220">
        <v>108.2</v>
      </c>
      <c r="AP1220">
        <v>103.417236206</v>
      </c>
      <c r="AQ1220">
        <v>118.809900825</v>
      </c>
      <c r="AR1220">
        <v>102.99141738199999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</v>
      </c>
      <c r="C1221">
        <v>110.190817432</v>
      </c>
      <c r="D1221">
        <v>94.933822679000002</v>
      </c>
      <c r="E1221">
        <v>98.896168693999996</v>
      </c>
      <c r="F1221">
        <v>113.6</v>
      </c>
      <c r="G1221"/>
      <c r="H1221">
        <v>97.784692449999994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100.11108342599999</v>
      </c>
      <c r="O1221">
        <v>116.70972580999999</v>
      </c>
      <c r="P1221"/>
      <c r="Q1221">
        <v>110.318386398</v>
      </c>
      <c r="R1221">
        <v>95.34</v>
      </c>
      <c r="S1221">
        <v>95.536885600999994</v>
      </c>
      <c r="T1221">
        <v>111.31941988</v>
      </c>
      <c r="U1221"/>
      <c r="V1221">
        <v>105.38583201500001</v>
      </c>
      <c r="W1221">
        <v>115.2096008</v>
      </c>
      <c r="X1221">
        <v>106.158262462</v>
      </c>
      <c r="Y1221"/>
      <c r="Z1221">
        <v>104.482586236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90.907575631</v>
      </c>
      <c r="AG1221">
        <v>116.4</v>
      </c>
      <c r="AH1221"/>
      <c r="AI1221">
        <v>97.791850679000007</v>
      </c>
      <c r="AJ1221">
        <v>102.98681148199999</v>
      </c>
      <c r="AK1221"/>
      <c r="AL1221">
        <v>99.278634002000004</v>
      </c>
      <c r="AM1221">
        <v>123.4</v>
      </c>
      <c r="AN1221">
        <v>106.97910850700001</v>
      </c>
      <c r="AO1221">
        <v>111</v>
      </c>
      <c r="AP1221">
        <v>109.418236373</v>
      </c>
      <c r="AQ1221">
        <v>120.41003417</v>
      </c>
      <c r="AR1221">
        <v>111.190734105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</v>
      </c>
      <c r="C1222">
        <v>110.190817432</v>
      </c>
      <c r="D1222">
        <v>97.558018705999999</v>
      </c>
      <c r="E1222">
        <v>100.288398</v>
      </c>
      <c r="F1222">
        <v>116.4</v>
      </c>
      <c r="G1222"/>
      <c r="H1222">
        <v>99.916061385000006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98.791767352999997</v>
      </c>
      <c r="N1222">
        <v>101.853084878</v>
      </c>
      <c r="O1222">
        <v>119.109925827</v>
      </c>
      <c r="P1222"/>
      <c r="Q1222">
        <v>107.817969662</v>
      </c>
      <c r="R1222">
        <v>97.07</v>
      </c>
      <c r="S1222">
        <v>96.266800677000006</v>
      </c>
      <c r="T1222">
        <v>113.017332862</v>
      </c>
      <c r="U1222"/>
      <c r="V1222">
        <v>106.58453342200001</v>
      </c>
      <c r="W1222">
        <v>117.10975914700001</v>
      </c>
      <c r="X1222">
        <v>112.184622476</v>
      </c>
      <c r="Y1222"/>
      <c r="Z1222">
        <v>101.683052825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93.607800650000001</v>
      </c>
      <c r="AG1222">
        <v>117.1</v>
      </c>
      <c r="AH1222"/>
      <c r="AI1222">
        <v>98.491792351000001</v>
      </c>
      <c r="AJ1222">
        <v>101.124903026</v>
      </c>
      <c r="AK1222"/>
      <c r="AL1222">
        <v>100.24113321199999</v>
      </c>
      <c r="AM1222">
        <v>126.4</v>
      </c>
      <c r="AN1222">
        <v>103.919134007</v>
      </c>
      <c r="AO1222">
        <v>110</v>
      </c>
      <c r="AP1222">
        <v>112.81880313400001</v>
      </c>
      <c r="AQ1222">
        <v>121.11009250799999</v>
      </c>
      <c r="AR1222">
        <v>110.09082576500001</v>
      </c>
      <c r="AS1222">
        <v>125.48954253799999</v>
      </c>
      <c r="AT1222">
        <v>95.262622003999994</v>
      </c>
      <c r="AU1222"/>
    </row>
    <row r="1223" spans="1:47" x14ac:dyDescent="0.35">
      <c r="A1223" s="84">
        <v>44105</v>
      </c>
      <c r="B1223">
        <v>115.4</v>
      </c>
      <c r="C1223">
        <v>117.49020914899999</v>
      </c>
      <c r="D1223">
        <v>98.885937863999999</v>
      </c>
      <c r="E1223">
        <v>100.537469</v>
      </c>
      <c r="F1223">
        <v>113.2</v>
      </c>
      <c r="G1223"/>
      <c r="H1223">
        <v>101.258503304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101.49154237099999</v>
      </c>
      <c r="N1223">
        <v>103.350086125</v>
      </c>
      <c r="O1223">
        <v>121.710142512</v>
      </c>
      <c r="P1223"/>
      <c r="Q1223">
        <v>110.118353059</v>
      </c>
      <c r="R1223">
        <v>99.62</v>
      </c>
      <c r="S1223">
        <v>97.753784285999998</v>
      </c>
      <c r="T1223">
        <v>114.184648037</v>
      </c>
      <c r="U1223"/>
      <c r="V1223">
        <v>103.387996337</v>
      </c>
      <c r="W1223">
        <v>119.909992499</v>
      </c>
      <c r="X1223">
        <v>116.368108823</v>
      </c>
      <c r="Y1223"/>
      <c r="Z1223">
        <v>100.983169472</v>
      </c>
      <c r="AA1223"/>
      <c r="AB1223">
        <v>108.571428571</v>
      </c>
      <c r="AC1223">
        <v>102.391467378</v>
      </c>
      <c r="AD1223">
        <v>93.692192317000007</v>
      </c>
      <c r="AE1223">
        <v>109</v>
      </c>
      <c r="AF1223">
        <v>94.707892323999999</v>
      </c>
      <c r="AG1223">
        <v>118.7</v>
      </c>
      <c r="AH1223"/>
      <c r="AI1223">
        <v>100.69160903300001</v>
      </c>
      <c r="AJ1223">
        <v>97.517455392000002</v>
      </c>
      <c r="AK1223"/>
      <c r="AL1223">
        <v>101.416041789</v>
      </c>
      <c r="AM1223">
        <v>127.2</v>
      </c>
      <c r="AN1223">
        <v>105.619119841</v>
      </c>
      <c r="AO1223">
        <v>109.9</v>
      </c>
      <c r="AP1223">
        <v>109.818303051</v>
      </c>
      <c r="AQ1223">
        <v>125.41045087099999</v>
      </c>
      <c r="AR1223">
        <v>109.89084243000001</v>
      </c>
      <c r="AS1223">
        <v>125.88950920800001</v>
      </c>
      <c r="AT1223">
        <v>96.010177623999994</v>
      </c>
      <c r="AU1223"/>
    </row>
    <row r="1224" spans="1:47" x14ac:dyDescent="0.35">
      <c r="A1224" s="84">
        <v>44136</v>
      </c>
      <c r="B1224">
        <v>114.9</v>
      </c>
      <c r="C1224">
        <v>115.590367469</v>
      </c>
      <c r="D1224">
        <v>99.411767955000002</v>
      </c>
      <c r="E1224">
        <v>102.688950183</v>
      </c>
      <c r="F1224">
        <v>116.6</v>
      </c>
      <c r="G1224"/>
      <c r="H1224">
        <v>99.764792998999994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104.891259062</v>
      </c>
      <c r="N1224">
        <v>102.357085298</v>
      </c>
      <c r="O1224">
        <v>120.91007584</v>
      </c>
      <c r="P1224"/>
      <c r="Q1224">
        <v>110.418403067</v>
      </c>
      <c r="R1224">
        <v>98.17</v>
      </c>
      <c r="S1224">
        <v>98.134435851000006</v>
      </c>
      <c r="T1224">
        <v>115.98868057999999</v>
      </c>
      <c r="U1224"/>
      <c r="V1224">
        <v>109.980854075</v>
      </c>
      <c r="W1224">
        <v>118.209850821</v>
      </c>
      <c r="X1224">
        <v>116.110796552</v>
      </c>
      <c r="Y1224"/>
      <c r="Z1224">
        <v>174.17097150500001</v>
      </c>
      <c r="AA1224"/>
      <c r="AB1224">
        <v>109.69555035099999</v>
      </c>
      <c r="AC1224">
        <v>100.29164236299999</v>
      </c>
      <c r="AD1224">
        <v>93.992167319000004</v>
      </c>
      <c r="AE1224">
        <v>109.4</v>
      </c>
      <c r="AF1224">
        <v>94.007833985999994</v>
      </c>
      <c r="AG1224">
        <v>120</v>
      </c>
      <c r="AH1224"/>
      <c r="AI1224">
        <v>99.991667360999998</v>
      </c>
      <c r="AJ1224">
        <v>99.379363847999997</v>
      </c>
      <c r="AK1224"/>
      <c r="AL1224">
        <v>102.195659006</v>
      </c>
      <c r="AM1224">
        <v>127.1</v>
      </c>
      <c r="AN1224">
        <v>100.03916633999999</v>
      </c>
      <c r="AO1224">
        <v>111.7</v>
      </c>
      <c r="AP1224">
        <v>114.619103184</v>
      </c>
      <c r="AQ1224">
        <v>123.710309192</v>
      </c>
      <c r="AR1224">
        <v>110.690775769</v>
      </c>
      <c r="AS1224">
        <v>127.28939255100001</v>
      </c>
      <c r="AT1224">
        <v>96.301009383999997</v>
      </c>
      <c r="AU1224"/>
    </row>
    <row r="1225" spans="1:47" x14ac:dyDescent="0.35">
      <c r="A1225" s="84">
        <v>44166</v>
      </c>
      <c r="B1225">
        <v>113.1</v>
      </c>
      <c r="C1225">
        <v>113.59053412199999</v>
      </c>
      <c r="D1225">
        <v>99.613666452000004</v>
      </c>
      <c r="E1225">
        <v>104.14485177500001</v>
      </c>
      <c r="F1225">
        <v>116.7</v>
      </c>
      <c r="G1225"/>
      <c r="H1225">
        <v>99.591404030000007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103.532086277</v>
      </c>
      <c r="O1225">
        <v>120.810067506</v>
      </c>
      <c r="P1225"/>
      <c r="Q1225">
        <v>108.21803633899999</v>
      </c>
      <c r="R1225">
        <v>97.95</v>
      </c>
      <c r="S1225">
        <v>98.773004400999994</v>
      </c>
      <c r="T1225">
        <v>116.837637071</v>
      </c>
      <c r="U1225"/>
      <c r="V1225">
        <v>110.180637643</v>
      </c>
      <c r="W1225">
        <v>116.109675806</v>
      </c>
      <c r="X1225">
        <v>117.465286742</v>
      </c>
      <c r="Y1225"/>
      <c r="Z1225">
        <v>155.27412097999999</v>
      </c>
      <c r="AA1225"/>
      <c r="AB1225">
        <v>109.133489461</v>
      </c>
      <c r="AC1225">
        <v>100.7916007</v>
      </c>
      <c r="AD1225">
        <v>94.092158987000005</v>
      </c>
      <c r="AE1225">
        <v>111.3</v>
      </c>
      <c r="AF1225">
        <v>90.307525627000004</v>
      </c>
      <c r="AG1225">
        <v>119.1</v>
      </c>
      <c r="AH1225"/>
      <c r="AI1225">
        <v>100.191650696</v>
      </c>
      <c r="AJ1225">
        <v>102.404965089</v>
      </c>
      <c r="AK1225"/>
      <c r="AL1225">
        <v>102.759892725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121.610134178</v>
      </c>
      <c r="AR1225">
        <v>111.79068411</v>
      </c>
      <c r="AS1225">
        <v>128.48929255900001</v>
      </c>
      <c r="AT1225">
        <v>97.312128186999999</v>
      </c>
      <c r="AU1225"/>
    </row>
    <row r="1226" spans="1:47" x14ac:dyDescent="0.35">
      <c r="A1226" s="84">
        <v>44197</v>
      </c>
      <c r="B1226">
        <v>113.8</v>
      </c>
      <c r="C1226">
        <v>120.189984168</v>
      </c>
      <c r="D1226">
        <v>100.542886173</v>
      </c>
      <c r="E1226">
        <v>104.666001407</v>
      </c>
      <c r="F1226">
        <v>119.4</v>
      </c>
      <c r="G1226"/>
      <c r="H1226">
        <v>101.24320560300001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103.270086058</v>
      </c>
      <c r="O1226">
        <v>120.91007584</v>
      </c>
      <c r="P1226"/>
      <c r="Q1226">
        <v>110.618436406</v>
      </c>
      <c r="R1226">
        <v>100.73</v>
      </c>
      <c r="S1226">
        <v>99.900104076000005</v>
      </c>
      <c r="T1226">
        <v>115.139724089</v>
      </c>
      <c r="U1226"/>
      <c r="V1226">
        <v>115.375010405</v>
      </c>
      <c r="W1226">
        <v>115.109592466</v>
      </c>
      <c r="X1226">
        <v>116.75756858299999</v>
      </c>
      <c r="Y1226"/>
      <c r="Z1226">
        <v>158.87352107999999</v>
      </c>
      <c r="AA1226"/>
      <c r="AB1226">
        <v>106.697892272</v>
      </c>
      <c r="AC1226">
        <v>104.19131738999999</v>
      </c>
      <c r="AD1226">
        <v>96.191984000999994</v>
      </c>
      <c r="AE1226">
        <v>111.8</v>
      </c>
      <c r="AF1226">
        <v>96.308025669000003</v>
      </c>
      <c r="AG1226">
        <v>118.6</v>
      </c>
      <c r="AH1226"/>
      <c r="AI1226">
        <v>102.191484043</v>
      </c>
      <c r="AJ1226">
        <v>103.68502715299999</v>
      </c>
      <c r="AK1226"/>
      <c r="AL1226">
        <v>103.90242811900001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124.310359197</v>
      </c>
      <c r="AR1226">
        <v>111.590700775</v>
      </c>
      <c r="AS1226">
        <v>131.08907590999999</v>
      </c>
      <c r="AT1226">
        <v>98.429148224000002</v>
      </c>
      <c r="AU1226"/>
    </row>
    <row r="1227" spans="1:47" x14ac:dyDescent="0.35">
      <c r="A1227" s="84">
        <v>44228</v>
      </c>
      <c r="B1227">
        <v>116.2</v>
      </c>
      <c r="C1227">
        <v>118.190150821</v>
      </c>
      <c r="D1227">
        <v>98.587934449000002</v>
      </c>
      <c r="E1227">
        <v>103.53327679500001</v>
      </c>
      <c r="F1227">
        <v>116.7</v>
      </c>
      <c r="G1227"/>
      <c r="H1227">
        <v>102.463181926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104.19131738999999</v>
      </c>
      <c r="N1227">
        <v>103.109085924</v>
      </c>
      <c r="O1227">
        <v>121.010084174</v>
      </c>
      <c r="P1227"/>
      <c r="Q1227">
        <v>113.01883647299999</v>
      </c>
      <c r="R1227">
        <v>96.34</v>
      </c>
      <c r="S1227">
        <v>97.974262890999995</v>
      </c>
      <c r="T1227">
        <v>115.458082773</v>
      </c>
      <c r="U1227"/>
      <c r="V1227">
        <v>111.479230833</v>
      </c>
      <c r="W1227">
        <v>119.70997583099999</v>
      </c>
      <c r="X1227">
        <v>116.608977787</v>
      </c>
      <c r="Y1227"/>
      <c r="Z1227">
        <v>159.97333777700001</v>
      </c>
      <c r="AA1227"/>
      <c r="AB1227">
        <v>105.85480093699999</v>
      </c>
      <c r="AC1227">
        <v>102.69144238</v>
      </c>
      <c r="AD1227">
        <v>96.091992333999997</v>
      </c>
      <c r="AE1227">
        <v>115.4</v>
      </c>
      <c r="AF1227">
        <v>94.807900657999994</v>
      </c>
      <c r="AG1227">
        <v>121.6</v>
      </c>
      <c r="AH1227"/>
      <c r="AI1227">
        <v>99.691692359000001</v>
      </c>
      <c r="AJ1227">
        <v>102.055857254</v>
      </c>
      <c r="AK1227"/>
      <c r="AL1227">
        <v>102.754583096</v>
      </c>
      <c r="AM1227">
        <v>129.69999999999999</v>
      </c>
      <c r="AN1227">
        <v>102.07914934</v>
      </c>
      <c r="AO1227">
        <v>112.6</v>
      </c>
      <c r="AP1227">
        <v>114.01900316699999</v>
      </c>
      <c r="AQ1227">
        <v>126.710559213</v>
      </c>
      <c r="AR1227">
        <v>113.090575785</v>
      </c>
      <c r="AS1227">
        <v>134.388800933</v>
      </c>
      <c r="AT1227">
        <v>95.413342861000004</v>
      </c>
      <c r="AU1227"/>
    </row>
    <row r="1228" spans="1:47" x14ac:dyDescent="0.35">
      <c r="A1228" s="84">
        <v>44256</v>
      </c>
      <c r="B1228">
        <v>119.2</v>
      </c>
      <c r="C1228">
        <v>122.78976751899999</v>
      </c>
      <c r="D1228">
        <v>96.101471555000003</v>
      </c>
      <c r="E1228">
        <v>104.12987006</v>
      </c>
      <c r="F1228">
        <v>124.2</v>
      </c>
      <c r="G1228"/>
      <c r="H1228">
        <v>102.085444345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104.15708679799999</v>
      </c>
      <c r="O1228">
        <v>119.809984165</v>
      </c>
      <c r="P1228"/>
      <c r="Q1228">
        <v>111.61860310100001</v>
      </c>
      <c r="R1228">
        <v>98.07</v>
      </c>
      <c r="S1228">
        <v>99.789190067999996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149.57507082199999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96.208017334999994</v>
      </c>
      <c r="AG1228">
        <v>119.8</v>
      </c>
      <c r="AH1228"/>
      <c r="AI1228">
        <v>103.29139238400001</v>
      </c>
      <c r="AJ1228">
        <v>103.219550039</v>
      </c>
      <c r="AK1228"/>
      <c r="AL1228">
        <v>104.35212029100001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</v>
      </c>
      <c r="C1229">
        <v>128.48929255900001</v>
      </c>
      <c r="D1229">
        <v>94.490280153</v>
      </c>
      <c r="E1229">
        <v>102.684669693</v>
      </c>
      <c r="F1229">
        <v>126.9</v>
      </c>
      <c r="G1229"/>
      <c r="H1229">
        <v>102.28229351500001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106.09115907</v>
      </c>
      <c r="N1229">
        <v>103.78208648499999</v>
      </c>
      <c r="O1229">
        <v>125.510459205</v>
      </c>
      <c r="P1229"/>
      <c r="Q1229">
        <v>111.318553092</v>
      </c>
      <c r="R1229">
        <v>98.23</v>
      </c>
      <c r="S1229">
        <v>99.981041482999998</v>
      </c>
      <c r="T1229">
        <v>115.458082773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163.472754541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122.7</v>
      </c>
      <c r="AH1229"/>
      <c r="AI1229">
        <v>101.991500708</v>
      </c>
      <c r="AJ1229">
        <v>103.33591931700001</v>
      </c>
      <c r="AK1229"/>
      <c r="AL1229">
        <v>104.478166668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</v>
      </c>
      <c r="C1230">
        <v>128.48929255900001</v>
      </c>
      <c r="D1230">
        <v>95.515318535999995</v>
      </c>
      <c r="E1230">
        <v>102.713562999</v>
      </c>
      <c r="F1230">
        <v>122.5</v>
      </c>
      <c r="G1230"/>
      <c r="H1230">
        <v>100.402894883</v>
      </c>
      <c r="I1230">
        <v>119.690025831</v>
      </c>
      <c r="J1230">
        <v>111.581403099</v>
      </c>
      <c r="K1230">
        <v>97.008084006999994</v>
      </c>
      <c r="L1230">
        <v>111.1</v>
      </c>
      <c r="M1230">
        <v>104.091325723</v>
      </c>
      <c r="N1230">
        <v>101.873084894</v>
      </c>
      <c r="O1230">
        <v>124.11034252899999</v>
      </c>
      <c r="P1230"/>
      <c r="Q1230">
        <v>113.61893648900001</v>
      </c>
      <c r="R1230">
        <v>98.07</v>
      </c>
      <c r="S1230">
        <v>99.115824662999998</v>
      </c>
      <c r="T1230">
        <v>117.15599575500001</v>
      </c>
      <c r="U1230"/>
      <c r="V1230">
        <v>113.976525431</v>
      </c>
      <c r="W1230">
        <v>120.510042504</v>
      </c>
      <c r="X1230">
        <v>101.10321678</v>
      </c>
      <c r="Y1230"/>
      <c r="Z1230">
        <v>140.57657057200001</v>
      </c>
      <c r="AA1230"/>
      <c r="AB1230">
        <v>106.978922717</v>
      </c>
      <c r="AC1230">
        <v>102.69144238</v>
      </c>
      <c r="AD1230">
        <v>92.592283976000004</v>
      </c>
      <c r="AE1230">
        <v>112.7</v>
      </c>
      <c r="AF1230">
        <v>95.307942328999999</v>
      </c>
      <c r="AG1230">
        <v>120</v>
      </c>
      <c r="AH1230"/>
      <c r="AI1230">
        <v>102.99141738199999</v>
      </c>
      <c r="AJ1230">
        <v>102.870442203</v>
      </c>
      <c r="AK1230"/>
      <c r="AL1230">
        <v>103.628202715</v>
      </c>
      <c r="AM1230">
        <v>134.69999999999999</v>
      </c>
      <c r="AN1230">
        <v>97.339188840000006</v>
      </c>
      <c r="AO1230">
        <v>116.8</v>
      </c>
      <c r="AP1230">
        <v>110.618436406</v>
      </c>
      <c r="AQ1230">
        <v>127.01058421499999</v>
      </c>
      <c r="AR1230">
        <v>112.790600783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118.5</v>
      </c>
      <c r="C1231">
        <v>139.688359303</v>
      </c>
      <c r="D1231">
        <v>95.246755441000005</v>
      </c>
      <c r="E1231">
        <v>104.734489244</v>
      </c>
      <c r="F1231">
        <v>122.2</v>
      </c>
      <c r="G1231"/>
      <c r="H1231">
        <v>102.259871335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104.091325723</v>
      </c>
      <c r="N1231">
        <v>100.496083747</v>
      </c>
      <c r="O1231">
        <v>127.31060921700001</v>
      </c>
      <c r="P1231"/>
      <c r="Q1231">
        <v>111.118519753</v>
      </c>
      <c r="R1231">
        <v>97.89</v>
      </c>
      <c r="S1231">
        <v>100.470808809</v>
      </c>
      <c r="T1231">
        <v>115.245843651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134.17763706</v>
      </c>
      <c r="AA1231"/>
      <c r="AB1231">
        <v>111.85011709600001</v>
      </c>
      <c r="AC1231">
        <v>104.891259062</v>
      </c>
      <c r="AD1231">
        <v>98.691775684999996</v>
      </c>
      <c r="AE1231">
        <v>114.3</v>
      </c>
      <c r="AF1231">
        <v>96.808067339000004</v>
      </c>
      <c r="AG1231">
        <v>122.8</v>
      </c>
      <c r="AH1231"/>
      <c r="AI1231">
        <v>104.691275727</v>
      </c>
      <c r="AJ1231">
        <v>104.38324282400001</v>
      </c>
      <c r="AK1231"/>
      <c r="AL1231">
        <v>104.877836196</v>
      </c>
      <c r="AM1231">
        <v>136.19999999999999</v>
      </c>
      <c r="AN1231">
        <v>95.209206589999994</v>
      </c>
      <c r="AO1231">
        <v>116.4</v>
      </c>
      <c r="AP1231">
        <v>112.018669778</v>
      </c>
      <c r="AQ1231">
        <v>128.910742562</v>
      </c>
      <c r="AR1231">
        <v>114.290475794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119.6</v>
      </c>
      <c r="C1232">
        <v>133.288892592</v>
      </c>
      <c r="D1232">
        <v>93.604791528000007</v>
      </c>
      <c r="E1232">
        <v>104.96456557</v>
      </c>
      <c r="F1232">
        <v>123.8</v>
      </c>
      <c r="G1232"/>
      <c r="H1232">
        <v>102.750343266</v>
      </c>
      <c r="I1232">
        <v>120.789934172</v>
      </c>
      <c r="J1232">
        <v>113.381103149</v>
      </c>
      <c r="K1232">
        <v>97.508125676999995</v>
      </c>
      <c r="L1232">
        <v>116</v>
      </c>
      <c r="M1232">
        <v>106.691109074</v>
      </c>
      <c r="N1232">
        <v>100.837084031</v>
      </c>
      <c r="O1232">
        <v>125.910492541</v>
      </c>
      <c r="P1232"/>
      <c r="Q1232">
        <v>113.31888648100001</v>
      </c>
      <c r="R1232">
        <v>98.5</v>
      </c>
      <c r="S1232">
        <v>100.952957364</v>
      </c>
      <c r="T1232">
        <v>115.458082773</v>
      </c>
      <c r="U1232"/>
      <c r="V1232">
        <v>115.47490218900001</v>
      </c>
      <c r="W1232">
        <v>119.009917493</v>
      </c>
      <c r="X1232">
        <v>117.843570669</v>
      </c>
      <c r="Y1232"/>
      <c r="Z1232">
        <v>169.27178803499999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93.907825652</v>
      </c>
      <c r="AG1232">
        <v>125.3</v>
      </c>
      <c r="AH1232"/>
      <c r="AI1232">
        <v>105.59120073299999</v>
      </c>
      <c r="AJ1232">
        <v>103.801396431</v>
      </c>
      <c r="AK1232"/>
      <c r="AL1232">
        <v>105.469667616</v>
      </c>
      <c r="AM1232">
        <v>138</v>
      </c>
      <c r="AN1232">
        <v>98.649177924</v>
      </c>
      <c r="AO1232">
        <v>116.5</v>
      </c>
      <c r="AP1232">
        <v>113.21886981199999</v>
      </c>
      <c r="AQ1232">
        <v>126.81056754700001</v>
      </c>
      <c r="AR1232">
        <v>114.090492459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119.9</v>
      </c>
      <c r="C1233">
        <v>131.18906757799999</v>
      </c>
      <c r="D1233">
        <v>93.549995539999998</v>
      </c>
      <c r="E1233">
        <v>105.280786754</v>
      </c>
      <c r="F1233">
        <v>123.5</v>
      </c>
      <c r="G1233"/>
      <c r="H1233">
        <v>101.692710562</v>
      </c>
      <c r="I1233">
        <v>119.390050829</v>
      </c>
      <c r="J1233">
        <v>110.381603066</v>
      </c>
      <c r="K1233">
        <v>92.907742311999996</v>
      </c>
      <c r="L1233">
        <v>119.4</v>
      </c>
      <c r="M1233">
        <v>102.99141738199999</v>
      </c>
      <c r="N1233">
        <v>101.24008436699999</v>
      </c>
      <c r="O1233">
        <v>122.71022585199999</v>
      </c>
      <c r="P1233"/>
      <c r="Q1233">
        <v>114.419069845</v>
      </c>
      <c r="R1233">
        <v>98.41</v>
      </c>
      <c r="S1233">
        <v>99.803805659000005</v>
      </c>
      <c r="T1233">
        <v>116.09480014099999</v>
      </c>
      <c r="U1233"/>
      <c r="V1233">
        <v>116.67360359600001</v>
      </c>
      <c r="W1233">
        <v>115.70964247000001</v>
      </c>
      <c r="X1233">
        <v>119.632557431</v>
      </c>
      <c r="Y1233"/>
      <c r="Z1233">
        <v>137.07715380799999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95.807983999000001</v>
      </c>
      <c r="AG1233">
        <v>122.7</v>
      </c>
      <c r="AH1233"/>
      <c r="AI1233">
        <v>102.69144238</v>
      </c>
      <c r="AJ1233">
        <v>106.24515128</v>
      </c>
      <c r="AK1233"/>
      <c r="AL1233">
        <v>104.600081557</v>
      </c>
      <c r="AM1233">
        <v>136.80000000000001</v>
      </c>
      <c r="AN1233">
        <v>96.729193922999997</v>
      </c>
      <c r="AO1233">
        <v>115.8</v>
      </c>
      <c r="AP1233">
        <v>109.118186364</v>
      </c>
      <c r="AQ1233">
        <v>127.61063421999999</v>
      </c>
      <c r="AR1233">
        <v>112.890592451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</v>
      </c>
      <c r="C1234">
        <v>129.68919256699999</v>
      </c>
      <c r="D1234">
        <v>93.427753256000003</v>
      </c>
      <c r="E1234">
        <v>105.51059555000001</v>
      </c>
      <c r="F1234">
        <v>123.9</v>
      </c>
      <c r="G1234"/>
      <c r="H1234">
        <v>99.519953041999997</v>
      </c>
      <c r="I1234">
        <v>116.59028414300001</v>
      </c>
      <c r="J1234">
        <v>107.282119647</v>
      </c>
      <c r="K1234">
        <v>92.707725644000007</v>
      </c>
      <c r="L1234">
        <v>110.1</v>
      </c>
      <c r="M1234">
        <v>102.391467378</v>
      </c>
      <c r="N1234">
        <v>102.523085436</v>
      </c>
      <c r="O1234">
        <v>128.910742562</v>
      </c>
      <c r="P1234"/>
      <c r="Q1234">
        <v>114.51908651399999</v>
      </c>
      <c r="R1234">
        <v>97.31</v>
      </c>
      <c r="S1234">
        <v>98.262363540999999</v>
      </c>
      <c r="T1234">
        <v>114.92748496599999</v>
      </c>
      <c r="U1234"/>
      <c r="V1234">
        <v>118.371763922</v>
      </c>
      <c r="W1234">
        <v>114.90957579800001</v>
      </c>
      <c r="X1234">
        <v>117.32450818300001</v>
      </c>
      <c r="Y1234"/>
      <c r="Z1234">
        <v>124.979170138</v>
      </c>
      <c r="AA1234"/>
      <c r="AB1234">
        <v>112.505854801</v>
      </c>
      <c r="AC1234">
        <v>105.291225731</v>
      </c>
      <c r="AD1234">
        <v>90.092492292000003</v>
      </c>
      <c r="AE1234">
        <v>112.8</v>
      </c>
      <c r="AF1234">
        <v>95.007917325999998</v>
      </c>
      <c r="AG1234">
        <v>125</v>
      </c>
      <c r="AH1234"/>
      <c r="AI1234">
        <v>103.691359053</v>
      </c>
      <c r="AJ1234">
        <v>109.503491078</v>
      </c>
      <c r="AK1234"/>
      <c r="AL1234">
        <v>103.22448360200001</v>
      </c>
      <c r="AM1234">
        <v>137.69999999999999</v>
      </c>
      <c r="AN1234">
        <v>98.579178506999995</v>
      </c>
      <c r="AO1234">
        <v>117.9</v>
      </c>
      <c r="AP1234">
        <v>108.018003001</v>
      </c>
      <c r="AQ1234">
        <v>129.01075089599999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</v>
      </c>
      <c r="C1235">
        <v>132.48895925299999</v>
      </c>
      <c r="D1235">
        <v>92.865469575000006</v>
      </c>
      <c r="E1235">
        <v>106.61255414199999</v>
      </c>
      <c r="F1235">
        <v>117.9</v>
      </c>
      <c r="G1235"/>
      <c r="H1235">
        <v>103.003231556</v>
      </c>
      <c r="I1235">
        <v>120.989917507</v>
      </c>
      <c r="J1235">
        <v>108.081986336</v>
      </c>
      <c r="K1235">
        <v>95.907992332999996</v>
      </c>
      <c r="L1235">
        <v>118.4</v>
      </c>
      <c r="M1235">
        <v>101.991500708</v>
      </c>
      <c r="N1235">
        <v>103.262086052</v>
      </c>
      <c r="O1235">
        <v>124.91040920099999</v>
      </c>
      <c r="P1235"/>
      <c r="Q1235">
        <v>116.219369895</v>
      </c>
      <c r="R1235">
        <v>98.99</v>
      </c>
      <c r="S1235">
        <v>99.861153454999993</v>
      </c>
      <c r="T1235">
        <v>113.760169791</v>
      </c>
      <c r="U1235"/>
      <c r="V1235">
        <v>120.769166736</v>
      </c>
      <c r="W1235">
        <v>117.10975914700001</v>
      </c>
      <c r="X1235">
        <v>121.342649286</v>
      </c>
      <c r="Y1235"/>
      <c r="Z1235">
        <v>90.484919180000006</v>
      </c>
      <c r="AA1235"/>
      <c r="AB1235">
        <v>115.50351288100001</v>
      </c>
      <c r="AC1235">
        <v>105.091242396</v>
      </c>
      <c r="AD1235">
        <v>92.192317306999996</v>
      </c>
      <c r="AE1235">
        <v>113.2</v>
      </c>
      <c r="AF1235">
        <v>95.607967330999998</v>
      </c>
      <c r="AG1235">
        <v>123.7</v>
      </c>
      <c r="AH1235"/>
      <c r="AI1235">
        <v>103.09140904900001</v>
      </c>
      <c r="AJ1235">
        <v>104.38324282400001</v>
      </c>
      <c r="AK1235"/>
      <c r="AL1235">
        <v>104.471088851</v>
      </c>
      <c r="AM1235">
        <v>140.30000000000001</v>
      </c>
      <c r="AN1235">
        <v>99.019174840000005</v>
      </c>
      <c r="AO1235">
        <v>119.2</v>
      </c>
      <c r="AP1235">
        <v>110.618436406</v>
      </c>
      <c r="AQ1235">
        <v>129.810817568</v>
      </c>
      <c r="AR1235">
        <v>114.290475794</v>
      </c>
      <c r="AS1235">
        <v>138.088492626</v>
      </c>
      <c r="AT1235">
        <v>100.507212043</v>
      </c>
      <c r="AU1235"/>
    </row>
    <row r="1236" spans="1:47" x14ac:dyDescent="0.35">
      <c r="A1236" s="84">
        <v>44501</v>
      </c>
      <c r="B1236">
        <v>124.5</v>
      </c>
      <c r="C1236">
        <v>125.089575869</v>
      </c>
      <c r="D1236">
        <v>92.973310984999998</v>
      </c>
      <c r="E1236">
        <v>105.95202106000001</v>
      </c>
      <c r="F1236">
        <v>127.1</v>
      </c>
      <c r="G1236"/>
      <c r="H1236">
        <v>102.357846452</v>
      </c>
      <c r="I1236">
        <v>123.38971752400001</v>
      </c>
      <c r="J1236">
        <v>114.680886519</v>
      </c>
      <c r="K1236">
        <v>96.608050671000001</v>
      </c>
      <c r="L1236">
        <v>120</v>
      </c>
      <c r="M1236">
        <v>103.891342388</v>
      </c>
      <c r="N1236">
        <v>105.904088253</v>
      </c>
      <c r="O1236">
        <v>128.810734228</v>
      </c>
      <c r="P1236"/>
      <c r="Q1236">
        <v>116.219369895</v>
      </c>
      <c r="R1236">
        <v>97.58</v>
      </c>
      <c r="S1236">
        <v>101.153489339</v>
      </c>
      <c r="T1236">
        <v>114.078528475</v>
      </c>
      <c r="U1236"/>
      <c r="V1236">
        <v>119.67035711299999</v>
      </c>
      <c r="W1236">
        <v>121.11009250799999</v>
      </c>
      <c r="X1236">
        <v>116.98774175699999</v>
      </c>
      <c r="Y1236"/>
      <c r="Z1236">
        <v>125.279120147</v>
      </c>
      <c r="AA1236"/>
      <c r="AB1236">
        <v>111.194379391</v>
      </c>
      <c r="AC1236">
        <v>107.09107574399999</v>
      </c>
      <c r="AD1236">
        <v>97.091909008000002</v>
      </c>
      <c r="AE1236">
        <v>115</v>
      </c>
      <c r="AF1236">
        <v>94.907908992000003</v>
      </c>
      <c r="AG1236">
        <v>121.1</v>
      </c>
      <c r="AH1236"/>
      <c r="AI1236">
        <v>104.091325723</v>
      </c>
      <c r="AJ1236">
        <v>101.706749418</v>
      </c>
      <c r="AK1236"/>
      <c r="AL1236">
        <v>106.096605752</v>
      </c>
      <c r="AM1236">
        <v>145.80000000000001</v>
      </c>
      <c r="AN1236">
        <v>101.039158007</v>
      </c>
      <c r="AO1236">
        <v>119.9</v>
      </c>
      <c r="AP1236">
        <v>120.220036673</v>
      </c>
      <c r="AQ1236">
        <v>134.11117593099999</v>
      </c>
      <c r="AR1236">
        <v>115.19040080000001</v>
      </c>
      <c r="AS1236">
        <v>142.288142655</v>
      </c>
      <c r="AT1236">
        <v>101.102956062</v>
      </c>
      <c r="AU1236"/>
    </row>
    <row r="1237" spans="1:47" x14ac:dyDescent="0.35">
      <c r="A1237" s="84">
        <v>44531</v>
      </c>
      <c r="B1237">
        <v>124.4</v>
      </c>
      <c r="C1237">
        <v>127.889342555</v>
      </c>
      <c r="D1237">
        <v>95.388782411999998</v>
      </c>
      <c r="E1237">
        <v>106.201627121</v>
      </c>
      <c r="F1237">
        <v>126.2</v>
      </c>
      <c r="G1237"/>
      <c r="H1237">
        <v>101.16515291899999</v>
      </c>
      <c r="I1237">
        <v>118.490125823</v>
      </c>
      <c r="J1237">
        <v>110.481586402</v>
      </c>
      <c r="K1237">
        <v>97.808150678999993</v>
      </c>
      <c r="L1237">
        <v>120.2</v>
      </c>
      <c r="M1237">
        <v>105.891175735</v>
      </c>
      <c r="N1237">
        <v>105.598087998</v>
      </c>
      <c r="O1237">
        <v>130.510875906</v>
      </c>
      <c r="P1237"/>
      <c r="Q1237">
        <v>119.91998666400001</v>
      </c>
      <c r="R1237">
        <v>97.9</v>
      </c>
      <c r="S1237">
        <v>101.14820308900001</v>
      </c>
      <c r="T1237">
        <v>114.078528475</v>
      </c>
      <c r="U1237"/>
      <c r="V1237">
        <v>120.569383168</v>
      </c>
      <c r="W1237">
        <v>121.610134178</v>
      </c>
      <c r="X1237">
        <v>118.586253902</v>
      </c>
      <c r="Y1237"/>
      <c r="Z1237">
        <v>137.87702049699999</v>
      </c>
      <c r="AA1237"/>
      <c r="AB1237">
        <v>118.59484777500001</v>
      </c>
      <c r="AC1237">
        <v>105.691192401</v>
      </c>
      <c r="AD1237">
        <v>96.991917340000001</v>
      </c>
      <c r="AE1237">
        <v>118.9</v>
      </c>
      <c r="AF1237">
        <v>97.008084006999994</v>
      </c>
      <c r="AG1237">
        <v>126.1</v>
      </c>
      <c r="AH1237"/>
      <c r="AI1237">
        <v>106.09115907</v>
      </c>
      <c r="AJ1237">
        <v>103.91776571</v>
      </c>
      <c r="AK1237"/>
      <c r="AL1237">
        <v>106.520562031</v>
      </c>
      <c r="AM1237">
        <v>145.80000000000001</v>
      </c>
      <c r="AN1237">
        <v>102.36914692400001</v>
      </c>
      <c r="AO1237">
        <v>121.7</v>
      </c>
      <c r="AP1237">
        <v>118.81980330099999</v>
      </c>
      <c r="AQ1237">
        <v>136.51137594799999</v>
      </c>
      <c r="AR1237">
        <v>115.39038413500001</v>
      </c>
      <c r="AS1237">
        <v>144.58795100399999</v>
      </c>
      <c r="AT1237">
        <v>100.90235850000001</v>
      </c>
      <c r="AU1237"/>
    </row>
    <row r="1238" spans="1:47" x14ac:dyDescent="0.35">
      <c r="A1238" s="84">
        <v>44562</v>
      </c>
      <c r="B1238">
        <v>127.2</v>
      </c>
      <c r="C1238">
        <v>128.88925922799999</v>
      </c>
      <c r="D1238">
        <v>93.640639575999998</v>
      </c>
      <c r="E1238">
        <v>105.852767203</v>
      </c>
      <c r="F1238">
        <v>126.7</v>
      </c>
      <c r="G1238"/>
      <c r="H1238">
        <v>99.821453383000005</v>
      </c>
      <c r="I1238">
        <v>126.789434214</v>
      </c>
      <c r="J1238">
        <v>114.180969838</v>
      </c>
      <c r="K1238">
        <v>98.108175681000006</v>
      </c>
      <c r="L1238">
        <v>120.5</v>
      </c>
      <c r="M1238">
        <v>105.091242396</v>
      </c>
      <c r="N1238">
        <v>105.205087671</v>
      </c>
      <c r="O1238">
        <v>123.81031752600001</v>
      </c>
      <c r="P1238"/>
      <c r="Q1238">
        <v>116.219369895</v>
      </c>
      <c r="R1238">
        <v>99.63</v>
      </c>
      <c r="S1238">
        <v>100.781005267</v>
      </c>
      <c r="T1238">
        <v>113.65405023</v>
      </c>
      <c r="U1238"/>
      <c r="V1238">
        <v>115.375010405</v>
      </c>
      <c r="W1238">
        <v>123.01025085400001</v>
      </c>
      <c r="X1238">
        <v>119.00991113400001</v>
      </c>
      <c r="Y1238"/>
      <c r="Z1238">
        <v>130.278286952</v>
      </c>
      <c r="AA1238"/>
      <c r="AB1238">
        <v>122.24824356000001</v>
      </c>
      <c r="AC1238">
        <v>102.09149237600001</v>
      </c>
      <c r="AD1238">
        <v>94.892092325999997</v>
      </c>
      <c r="AE1238">
        <v>119.4</v>
      </c>
      <c r="AF1238">
        <v>97.408117343000001</v>
      </c>
      <c r="AG1238">
        <v>125.1</v>
      </c>
      <c r="AH1238"/>
      <c r="AI1238">
        <v>104.891259062</v>
      </c>
      <c r="AJ1238">
        <v>104.965089216</v>
      </c>
      <c r="AK1238"/>
      <c r="AL1238">
        <v>106.17605292</v>
      </c>
      <c r="AM1238">
        <v>149.30000000000001</v>
      </c>
      <c r="AN1238">
        <v>97.139190506999995</v>
      </c>
      <c r="AO1238"/>
      <c r="AP1238">
        <v>115.919319887</v>
      </c>
      <c r="AQ1238">
        <v>137.61146762199999</v>
      </c>
      <c r="AR1238">
        <v>114.490459128</v>
      </c>
      <c r="AS1238">
        <v>141.28822598100001</v>
      </c>
      <c r="AT1238">
        <v>101.286399211</v>
      </c>
      <c r="AU1238"/>
    </row>
    <row r="1239" spans="1:47" x14ac:dyDescent="0.35">
      <c r="A1239" s="84">
        <v>44593</v>
      </c>
      <c r="B1239">
        <v>126.2</v>
      </c>
      <c r="C1239">
        <v>127.989334222</v>
      </c>
      <c r="D1239">
        <v>94.241611844000005</v>
      </c>
      <c r="E1239">
        <v>106.580717999</v>
      </c>
      <c r="F1239">
        <v>130</v>
      </c>
      <c r="G1239"/>
      <c r="H1239">
        <v>99.225283703000002</v>
      </c>
      <c r="I1239">
        <v>130.37827028800001</v>
      </c>
      <c r="J1239">
        <v>110.381603066</v>
      </c>
      <c r="K1239">
        <v>98.208184015</v>
      </c>
      <c r="L1239">
        <v>122.8</v>
      </c>
      <c r="M1239">
        <v>105.59120073299999</v>
      </c>
      <c r="N1239">
        <v>106.297088581</v>
      </c>
      <c r="O1239">
        <v>123.110259188</v>
      </c>
      <c r="P1239"/>
      <c r="Q1239">
        <v>116.619436573</v>
      </c>
      <c r="R1239">
        <v>98.2</v>
      </c>
      <c r="S1239">
        <v>101.765867262</v>
      </c>
      <c r="T1239">
        <v>113.229571984</v>
      </c>
      <c r="U1239"/>
      <c r="V1239">
        <v>118.171980355</v>
      </c>
      <c r="W1239">
        <v>125.41045087099999</v>
      </c>
      <c r="X1239">
        <v>117.98872404700001</v>
      </c>
      <c r="Y1239"/>
      <c r="Z1239">
        <v>135.77737043799999</v>
      </c>
      <c r="AA1239"/>
      <c r="AB1239">
        <v>126.37002341900001</v>
      </c>
      <c r="AC1239">
        <v>106.09115907</v>
      </c>
      <c r="AD1239">
        <v>97.091909008000002</v>
      </c>
      <c r="AE1239">
        <v>119.8</v>
      </c>
      <c r="AF1239">
        <v>97.408117343000001</v>
      </c>
      <c r="AG1239">
        <v>122</v>
      </c>
      <c r="AH1239"/>
      <c r="AI1239">
        <v>103.29139238400001</v>
      </c>
      <c r="AJ1239">
        <v>104.150504267</v>
      </c>
      <c r="AK1239"/>
      <c r="AL1239">
        <v>107.167008608</v>
      </c>
      <c r="AM1239">
        <v>152.19999999999999</v>
      </c>
      <c r="AN1239">
        <v>97.979183507000002</v>
      </c>
      <c r="AO1239"/>
      <c r="AP1239">
        <v>113.31888648100001</v>
      </c>
      <c r="AQ1239">
        <v>126.81056754700001</v>
      </c>
      <c r="AR1239">
        <v>114.090492459</v>
      </c>
      <c r="AS1239">
        <v>147.187734355</v>
      </c>
      <c r="AT1239">
        <v>102.03276493</v>
      </c>
      <c r="AU1239"/>
    </row>
    <row r="1240" spans="1:47" x14ac:dyDescent="0.35">
      <c r="A1240" s="84">
        <v>44621</v>
      </c>
      <c r="B1240">
        <v>127.7</v>
      </c>
      <c r="C1240">
        <v>127.789350887</v>
      </c>
      <c r="D1240">
        <v>94.764149992</v>
      </c>
      <c r="E1240">
        <v>107.671172774</v>
      </c>
      <c r="F1240">
        <v>129.4</v>
      </c>
      <c r="G1240"/>
      <c r="H1240">
        <v>102.346652288</v>
      </c>
      <c r="I1240">
        <v>125.3</v>
      </c>
      <c r="J1240">
        <v>112.681219797</v>
      </c>
      <c r="K1240">
        <v>93.507792316000007</v>
      </c>
      <c r="L1240">
        <v>127.1</v>
      </c>
      <c r="M1240">
        <v>103.991334055</v>
      </c>
      <c r="N1240">
        <v>104.048086707</v>
      </c>
      <c r="O1240">
        <v>129.310775898</v>
      </c>
      <c r="P1240"/>
      <c r="Q1240">
        <v>115.019169862</v>
      </c>
      <c r="R1240">
        <v>97.79</v>
      </c>
      <c r="S1240">
        <v>101.40068992499999</v>
      </c>
      <c r="T1240">
        <v>113.229571984</v>
      </c>
      <c r="U1240"/>
      <c r="V1240">
        <v>124.16548738900001</v>
      </c>
      <c r="W1240">
        <v>125.010417535</v>
      </c>
      <c r="X1240">
        <v>119.245587782</v>
      </c>
      <c r="Y1240"/>
      <c r="Z1240">
        <v>137.477087152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126.1</v>
      </c>
      <c r="AH1240"/>
      <c r="AI1240">
        <v>103.791350721</v>
      </c>
      <c r="AJ1240">
        <v>106.710628394</v>
      </c>
      <c r="AK1240"/>
      <c r="AL1240">
        <v>107.045561429</v>
      </c>
      <c r="AM1240">
        <v>153.1</v>
      </c>
      <c r="AN1240">
        <v>102.989141757</v>
      </c>
      <c r="AO1240"/>
      <c r="AP1240">
        <v>107.51791965300001</v>
      </c>
      <c r="AQ1240">
        <v>131.010917576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128.69999999999999</v>
      </c>
      <c r="C1241">
        <v>126.18948421</v>
      </c>
      <c r="D1241">
        <v>94.903006129000005</v>
      </c>
      <c r="E1241">
        <v>109.144731386</v>
      </c>
      <c r="F1241">
        <v>127.5</v>
      </c>
      <c r="G1241"/>
      <c r="H1241">
        <v>99.120806989000002</v>
      </c>
      <c r="I1241"/>
      <c r="J1241">
        <v>111.18146975499999</v>
      </c>
      <c r="K1241">
        <v>94.907908992000003</v>
      </c>
      <c r="L1241">
        <v>127.8</v>
      </c>
      <c r="M1241">
        <v>103.791350721</v>
      </c>
      <c r="N1241">
        <v>106.39208866</v>
      </c>
      <c r="O1241">
        <v>130.61088423999999</v>
      </c>
      <c r="P1241"/>
      <c r="Q1241">
        <v>118.81980330099999</v>
      </c>
      <c r="R1241">
        <v>97.47</v>
      </c>
      <c r="S1241">
        <v>101.804708328</v>
      </c>
      <c r="T1241">
        <v>112.38061549299999</v>
      </c>
      <c r="U1241"/>
      <c r="V1241">
        <v>114.87555148600001</v>
      </c>
      <c r="W1241">
        <v>123.01025085400001</v>
      </c>
      <c r="X1241">
        <v>123.88628267999999</v>
      </c>
      <c r="Y1241"/>
      <c r="Z1241">
        <v>116.480586569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126</v>
      </c>
      <c r="AH1241"/>
      <c r="AI1241">
        <v>109.290892426</v>
      </c>
      <c r="AJ1241">
        <v>106.361520559</v>
      </c>
      <c r="AK1241"/>
      <c r="AL1241">
        <v>107.006327789</v>
      </c>
      <c r="AM1241">
        <v>152.5</v>
      </c>
      <c r="AN1241">
        <v>100.809159924</v>
      </c>
      <c r="AO1241"/>
      <c r="AP1241">
        <v>106.417736289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129.30000000000001</v>
      </c>
      <c r="C1242">
        <v>127.08940921600001</v>
      </c>
      <c r="D1242">
        <v>95.234721682</v>
      </c>
      <c r="E1242">
        <v>108.641506304</v>
      </c>
      <c r="F1242">
        <v>129</v>
      </c>
      <c r="G1242"/>
      <c r="H1242">
        <v>100.66378584100001</v>
      </c>
      <c r="I1242"/>
      <c r="J1242">
        <v>113.381103149</v>
      </c>
      <c r="K1242">
        <v>95.507958997000003</v>
      </c>
      <c r="L1242">
        <v>131.1</v>
      </c>
      <c r="M1242">
        <v>105.291225731</v>
      </c>
      <c r="N1242">
        <v>106.25108854299999</v>
      </c>
      <c r="O1242">
        <v>130.01083423599999</v>
      </c>
      <c r="P1242"/>
      <c r="Q1242">
        <v>118.81980330099999</v>
      </c>
      <c r="R1242">
        <v>97.65</v>
      </c>
      <c r="S1242">
        <v>100.49126756299999</v>
      </c>
      <c r="T1242">
        <v>112.27449593199999</v>
      </c>
      <c r="U1242"/>
      <c r="V1242">
        <v>118.67143927399999</v>
      </c>
      <c r="W1242">
        <v>124.510375865</v>
      </c>
      <c r="X1242">
        <v>120.85707069</v>
      </c>
      <c r="Y1242"/>
      <c r="Z1242">
        <v>143.576070655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126.4</v>
      </c>
      <c r="AH1242"/>
      <c r="AI1242">
        <v>107.391050746</v>
      </c>
      <c r="AJ1242">
        <v>107.17610550800001</v>
      </c>
      <c r="AK1242"/>
      <c r="AL1242">
        <v>106.272084565</v>
      </c>
      <c r="AM1242">
        <v>151.5</v>
      </c>
      <c r="AN1242">
        <v>100.329163924</v>
      </c>
      <c r="AO1242"/>
      <c r="AP1242">
        <v>108.618103017</v>
      </c>
      <c r="AQ1242">
        <v>131.51095924699999</v>
      </c>
      <c r="AR1242">
        <v>114.390467461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128.69999999999999</v>
      </c>
      <c r="C1243">
        <v>124.089659195</v>
      </c>
      <c r="D1243">
        <v>94.840172956999993</v>
      </c>
      <c r="E1243">
        <v>109.237296978</v>
      </c>
      <c r="F1243">
        <v>134</v>
      </c>
      <c r="G1243"/>
      <c r="H1243">
        <v>100.52487254099999</v>
      </c>
      <c r="I1243"/>
      <c r="J1243">
        <v>115.480753208</v>
      </c>
      <c r="K1243">
        <v>96.808067339000004</v>
      </c>
      <c r="L1243">
        <v>133.1</v>
      </c>
      <c r="M1243">
        <v>106.391134072</v>
      </c>
      <c r="N1243">
        <v>107.35108945899999</v>
      </c>
      <c r="O1243">
        <v>127.210600883</v>
      </c>
      <c r="P1243"/>
      <c r="Q1243">
        <v>120.02000333399999</v>
      </c>
      <c r="R1243">
        <v>98.9</v>
      </c>
      <c r="S1243">
        <v>101.976469943</v>
      </c>
      <c r="T1243">
        <v>111.00106119599999</v>
      </c>
      <c r="U1243"/>
      <c r="V1243">
        <v>122.966785982</v>
      </c>
      <c r="W1243">
        <v>125.21043420300001</v>
      </c>
      <c r="X1243">
        <v>125.166519424</v>
      </c>
      <c r="Y1243"/>
      <c r="Z1243">
        <v>154.47425429099999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93.607800650000001</v>
      </c>
      <c r="AG1243">
        <v>123.7</v>
      </c>
      <c r="AH1243"/>
      <c r="AI1243">
        <v>106.291142405</v>
      </c>
      <c r="AJ1243">
        <v>105.43056633</v>
      </c>
      <c r="AK1243"/>
      <c r="AL1243">
        <v>107.664997196</v>
      </c>
      <c r="AM1243">
        <v>151.19999999999999</v>
      </c>
      <c r="AN1243">
        <v>99.229173090000003</v>
      </c>
      <c r="AO1243"/>
      <c r="AP1243">
        <v>106.71778629799999</v>
      </c>
      <c r="AQ1243">
        <v>131.310942579</v>
      </c>
      <c r="AR1243">
        <v>116.39030080800001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</v>
      </c>
      <c r="C1244">
        <v>126.18948421</v>
      </c>
      <c r="D1244">
        <v>95.325806111999995</v>
      </c>
      <c r="E1244">
        <v>109.79322559000001</v>
      </c>
      <c r="F1244">
        <v>123.8</v>
      </c>
      <c r="G1244"/>
      <c r="H1244">
        <v>98.363048816000003</v>
      </c>
      <c r="I1244"/>
      <c r="J1244">
        <v>114.880853191</v>
      </c>
      <c r="K1244">
        <v>96.208017334999994</v>
      </c>
      <c r="L1244">
        <v>130.19999999999999</v>
      </c>
      <c r="M1244">
        <v>104.19131738999999</v>
      </c>
      <c r="N1244">
        <v>106.127088439</v>
      </c>
      <c r="O1244">
        <v>117.409784149</v>
      </c>
      <c r="P1244"/>
      <c r="Q1244">
        <v>116.819469912</v>
      </c>
      <c r="R1244">
        <v>97.22</v>
      </c>
      <c r="S1244">
        <v>102.204564265</v>
      </c>
      <c r="T1244">
        <v>110.152104705</v>
      </c>
      <c r="U1244"/>
      <c r="V1244">
        <v>124.065595605</v>
      </c>
      <c r="W1244">
        <v>125.810484207</v>
      </c>
      <c r="X1244">
        <v>120.576078088</v>
      </c>
      <c r="Y1244"/>
      <c r="Z1244">
        <v>128.97850358299999</v>
      </c>
      <c r="AA1244"/>
      <c r="AB1244">
        <v>123.091334895</v>
      </c>
      <c r="AC1244">
        <v>104.291309058</v>
      </c>
      <c r="AD1244">
        <v>97.191900674999999</v>
      </c>
      <c r="AE1244">
        <v>118.2</v>
      </c>
      <c r="AF1244">
        <v>94.007833985999994</v>
      </c>
      <c r="AG1244">
        <v>122.1</v>
      </c>
      <c r="AH1244"/>
      <c r="AI1244">
        <v>106.591117407</v>
      </c>
      <c r="AJ1244">
        <v>107.641582622</v>
      </c>
      <c r="AK1244"/>
      <c r="AL1244">
        <v>107.30246117</v>
      </c>
      <c r="AM1244">
        <v>151.9</v>
      </c>
      <c r="AN1244">
        <v>99.119174006999998</v>
      </c>
      <c r="AO1244"/>
      <c r="AP1244">
        <v>108.018003001</v>
      </c>
      <c r="AQ1244">
        <v>131.910992583</v>
      </c>
      <c r="AR1244">
        <v>124.989584201</v>
      </c>
      <c r="AS1244">
        <v>137.88850929099999</v>
      </c>
      <c r="AT1244">
        <v>103.60313744</v>
      </c>
      <c r="AU1244"/>
    </row>
    <row r="1245" spans="1:47" x14ac:dyDescent="0.35">
      <c r="A1245" s="84">
        <v>44774</v>
      </c>
      <c r="B1245">
        <v>129</v>
      </c>
      <c r="C1245">
        <v>121.889842513</v>
      </c>
      <c r="D1245">
        <v>94.717886633000006</v>
      </c>
      <c r="E1245">
        <v>109.243182651</v>
      </c>
      <c r="F1245">
        <v>130.1</v>
      </c>
      <c r="G1245"/>
      <c r="H1245">
        <v>96.429305073999998</v>
      </c>
      <c r="I1245"/>
      <c r="J1245">
        <v>115.98066988799999</v>
      </c>
      <c r="K1245">
        <v>95.807983999000001</v>
      </c>
      <c r="L1245">
        <v>131.4</v>
      </c>
      <c r="M1245">
        <v>105.99116740300001</v>
      </c>
      <c r="N1245">
        <v>106.321088601</v>
      </c>
      <c r="O1245">
        <v>123.110259188</v>
      </c>
      <c r="P1245"/>
      <c r="Q1245">
        <v>117.419569928</v>
      </c>
      <c r="R1245">
        <v>99.82</v>
      </c>
      <c r="S1245">
        <v>102.751621082</v>
      </c>
      <c r="T1245">
        <v>108.56031128399999</v>
      </c>
      <c r="U1245"/>
      <c r="V1245">
        <v>122.866894198</v>
      </c>
      <c r="W1245">
        <v>126.110509209</v>
      </c>
      <c r="X1245">
        <v>118.469498122</v>
      </c>
      <c r="Y1245"/>
      <c r="Z1245">
        <v>147.37543742700001</v>
      </c>
      <c r="AA1245"/>
      <c r="AB1245">
        <v>127.306791569</v>
      </c>
      <c r="AC1245">
        <v>106.591117407</v>
      </c>
      <c r="AD1245">
        <v>99.691692359000001</v>
      </c>
      <c r="AE1245">
        <v>116.6</v>
      </c>
      <c r="AF1245">
        <v>94.207850653999998</v>
      </c>
      <c r="AG1245">
        <v>122.6</v>
      </c>
      <c r="AH1245"/>
      <c r="AI1245">
        <v>104.791267394</v>
      </c>
      <c r="AJ1245">
        <v>111.132660978</v>
      </c>
      <c r="AK1245"/>
      <c r="AL1245">
        <v>107.854805751</v>
      </c>
      <c r="AM1245">
        <v>152.30000000000001</v>
      </c>
      <c r="AN1245">
        <v>100.99915833999999</v>
      </c>
      <c r="AO1245"/>
      <c r="AP1245">
        <v>107.11785297500001</v>
      </c>
      <c r="AQ1245">
        <v>132.911075923</v>
      </c>
      <c r="AR1245">
        <v>115.990334139</v>
      </c>
      <c r="AS1245">
        <v>141.188234314</v>
      </c>
      <c r="AT1245">
        <v>103.590445157</v>
      </c>
      <c r="AU1245"/>
    </row>
    <row r="1246" spans="1:47" x14ac:dyDescent="0.35">
      <c r="A1246" s="84">
        <v>44805</v>
      </c>
      <c r="B1246">
        <v>127.5</v>
      </c>
      <c r="C1246">
        <v>131.18906757799999</v>
      </c>
      <c r="D1246">
        <v>94.059696212000006</v>
      </c>
      <c r="E1246">
        <v>109.65946028400001</v>
      </c>
      <c r="F1246">
        <v>138</v>
      </c>
      <c r="G1246"/>
      <c r="H1246">
        <v>98.583401808999994</v>
      </c>
      <c r="I1246"/>
      <c r="J1246">
        <v>115.98066988799999</v>
      </c>
      <c r="K1246">
        <v>97.108092341000003</v>
      </c>
      <c r="L1246">
        <v>134</v>
      </c>
      <c r="M1246">
        <v>106.791100742</v>
      </c>
      <c r="N1246">
        <v>106.019088349</v>
      </c>
      <c r="O1246">
        <v>118.70989249100001</v>
      </c>
      <c r="P1246"/>
      <c r="Q1246">
        <v>119.019836639</v>
      </c>
      <c r="R1246">
        <v>98.86</v>
      </c>
      <c r="S1246">
        <v>102.739123023</v>
      </c>
      <c r="T1246">
        <v>108.45419172299999</v>
      </c>
      <c r="U1246"/>
      <c r="V1246">
        <v>116.87338716399999</v>
      </c>
      <c r="W1246">
        <v>127.810650888</v>
      </c>
      <c r="X1246">
        <v>121.541003191</v>
      </c>
      <c r="Y1246"/>
      <c r="Z1246">
        <v>157.873687719</v>
      </c>
      <c r="AA1246"/>
      <c r="AB1246">
        <v>127.213114754</v>
      </c>
      <c r="AC1246">
        <v>104.691275727</v>
      </c>
      <c r="AD1246">
        <v>98.391800683</v>
      </c>
      <c r="AE1246">
        <v>114.3</v>
      </c>
      <c r="AF1246">
        <v>96.008000667000005</v>
      </c>
      <c r="AG1246">
        <v>121.6</v>
      </c>
      <c r="AH1246"/>
      <c r="AI1246">
        <v>106.49112574</v>
      </c>
      <c r="AJ1246">
        <v>108.339798293</v>
      </c>
      <c r="AK1246"/>
      <c r="AL1246">
        <v>107.841530922</v>
      </c>
      <c r="AM1246">
        <v>152</v>
      </c>
      <c r="AN1246">
        <v>98.959175340000002</v>
      </c>
      <c r="AO1246"/>
      <c r="AP1246">
        <v>106.31771962000001</v>
      </c>
      <c r="AQ1246">
        <v>130.61088423999999</v>
      </c>
      <c r="AR1246">
        <v>117.990167486</v>
      </c>
      <c r="AS1246">
        <v>138.88842596500001</v>
      </c>
      <c r="AT1246">
        <v>103.947018974</v>
      </c>
      <c r="AU1246"/>
    </row>
    <row r="1247" spans="1:47" x14ac:dyDescent="0.35">
      <c r="A1247" s="84">
        <v>44835</v>
      </c>
      <c r="B1247">
        <v>126.7</v>
      </c>
      <c r="C1247">
        <v>128.58928422599999</v>
      </c>
      <c r="D1247">
        <v>94.327114283</v>
      </c>
      <c r="E1247">
        <v>108.6877891</v>
      </c>
      <c r="F1247"/>
      <c r="G1247"/>
      <c r="H1247">
        <v>99.323110323999998</v>
      </c>
      <c r="I1247"/>
      <c r="J1247">
        <v>111.78136977200001</v>
      </c>
      <c r="K1247">
        <v>96.508042337000006</v>
      </c>
      <c r="L1247">
        <v>129.19999999999999</v>
      </c>
      <c r="M1247">
        <v>104.791267394</v>
      </c>
      <c r="N1247">
        <v>105.43008785799999</v>
      </c>
      <c r="O1247">
        <v>117.509792483</v>
      </c>
      <c r="P1247"/>
      <c r="Q1247">
        <v>116.219369895</v>
      </c>
      <c r="R1247">
        <v>96.34</v>
      </c>
      <c r="S1247">
        <v>101.816433476</v>
      </c>
      <c r="T1247">
        <v>108.348072161</v>
      </c>
      <c r="U1247"/>
      <c r="V1247">
        <v>117.372846083</v>
      </c>
      <c r="W1247">
        <v>123.210267522</v>
      </c>
      <c r="X1247">
        <v>116.170937732</v>
      </c>
      <c r="Y1247"/>
      <c r="Z1247">
        <v>140.97650391600001</v>
      </c>
      <c r="AA1247"/>
      <c r="AB1247">
        <v>120.65573770500001</v>
      </c>
      <c r="AC1247">
        <v>103.591367386</v>
      </c>
      <c r="AD1247">
        <v>95.292058995000005</v>
      </c>
      <c r="AE1247">
        <v>110.3</v>
      </c>
      <c r="AF1247">
        <v>91.907658971999993</v>
      </c>
      <c r="AG1247">
        <v>121.8</v>
      </c>
      <c r="AH1247"/>
      <c r="AI1247">
        <v>104.691275727</v>
      </c>
      <c r="AJ1247">
        <v>107.17610550800001</v>
      </c>
      <c r="AK1247"/>
      <c r="AL1247">
        <v>106.71010207800001</v>
      </c>
      <c r="AM1247">
        <v>151</v>
      </c>
      <c r="AN1247">
        <v>97.169190256999997</v>
      </c>
      <c r="AO1247"/>
      <c r="AP1247">
        <v>107.71795299199999</v>
      </c>
      <c r="AQ1247">
        <v>130.21085090400001</v>
      </c>
      <c r="AR1247">
        <v>116.69027581</v>
      </c>
      <c r="AS1247">
        <v>142.78810099200001</v>
      </c>
      <c r="AT1247">
        <v>103.915288268</v>
      </c>
      <c r="AU1247"/>
    </row>
    <row r="1248" spans="1:47" x14ac:dyDescent="0.35">
      <c r="A1248" s="84">
        <v>44866</v>
      </c>
      <c r="B1248"/>
      <c r="C1248">
        <v>131.989000917</v>
      </c>
      <c r="D1248">
        <v>94.238033645000002</v>
      </c>
      <c r="E1248"/>
      <c r="F1248"/>
      <c r="G1248"/>
      <c r="H1248">
        <v>97.080281651999996</v>
      </c>
      <c r="I1248"/>
      <c r="J1248">
        <v>115.180803199</v>
      </c>
      <c r="K1248">
        <v>97.008084006999994</v>
      </c>
      <c r="L1248">
        <v>131.9</v>
      </c>
      <c r="M1248">
        <v>105.891175735</v>
      </c>
      <c r="N1248">
        <v>104.710087258</v>
      </c>
      <c r="O1248">
        <v>113.109425785</v>
      </c>
      <c r="P1248"/>
      <c r="Q1248"/>
      <c r="R1248">
        <v>98.26</v>
      </c>
      <c r="S1248"/>
      <c r="T1248">
        <v>108.135833039</v>
      </c>
      <c r="U1248"/>
      <c r="V1248">
        <v>118.67143927399999</v>
      </c>
      <c r="W1248">
        <v>122.310192516</v>
      </c>
      <c r="X1248">
        <v>125.26498177400001</v>
      </c>
      <c r="Y1248"/>
      <c r="Z1248"/>
      <c r="AA1248"/>
      <c r="AB1248"/>
      <c r="AC1248">
        <v>103.29139238400001</v>
      </c>
      <c r="AD1248">
        <v>95.592033997000001</v>
      </c>
      <c r="AE1248">
        <v>110.7</v>
      </c>
      <c r="AF1248">
        <v>96.508042337000006</v>
      </c>
      <c r="AG1248">
        <v>126</v>
      </c>
      <c r="AH1248"/>
      <c r="AI1248">
        <v>103.491375719</v>
      </c>
      <c r="AJ1248">
        <v>106.24515128</v>
      </c>
      <c r="AK1248"/>
      <c r="AL1248"/>
      <c r="AM1248">
        <v>152.9</v>
      </c>
      <c r="AN1248">
        <v>100.72916059000001</v>
      </c>
      <c r="AO1248"/>
      <c r="AP1248">
        <v>106.617769628</v>
      </c>
      <c r="AQ1248"/>
      <c r="AR1248">
        <v>112.790600783</v>
      </c>
      <c r="AS1248">
        <v>141.188234314</v>
      </c>
      <c r="AT1248">
        <v>103.309529244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>
        <v>102.562766891</v>
      </c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505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531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534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517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516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349</v>
      </c>
      <c r="B65">
        <v>107</v>
      </c>
    </row>
    <row r="66" spans="1:2" x14ac:dyDescent="0.35">
      <c r="A66" t="s">
        <v>121</v>
      </c>
      <c r="B66">
        <v>107</v>
      </c>
    </row>
    <row r="67" spans="1:2" x14ac:dyDescent="0.35">
      <c r="A67" t="s">
        <v>139</v>
      </c>
      <c r="B67">
        <v>106</v>
      </c>
    </row>
    <row r="68" spans="1:2" x14ac:dyDescent="0.35">
      <c r="A68" t="s">
        <v>247</v>
      </c>
      <c r="B68">
        <v>106</v>
      </c>
    </row>
    <row r="69" spans="1:2" x14ac:dyDescent="0.35">
      <c r="A69" t="s">
        <v>470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509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515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497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539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540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541</v>
      </c>
      <c r="B115">
        <v>24</v>
      </c>
    </row>
    <row r="116" spans="1:2" x14ac:dyDescent="0.35">
      <c r="A116" t="s">
        <v>542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514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511</v>
      </c>
      <c r="B153">
        <v>9</v>
      </c>
    </row>
    <row r="154" spans="1:2" x14ac:dyDescent="0.35">
      <c r="A154" t="s">
        <v>510</v>
      </c>
      <c r="B154">
        <v>9</v>
      </c>
    </row>
    <row r="155" spans="1:2" x14ac:dyDescent="0.35">
      <c r="A155" t="s">
        <v>545</v>
      </c>
      <c r="B155">
        <v>9</v>
      </c>
    </row>
    <row r="156" spans="1:2" x14ac:dyDescent="0.35">
      <c r="A156" t="s">
        <v>518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512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507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C000"/>
  </sheetPr>
  <dimension ref="A1:C383"/>
  <sheetViews>
    <sheetView zoomScale="120" zoomScaleNormal="120" workbookViewId="0">
      <pane ySplit="1" topLeftCell="A344" activePane="bottomLeft" state="frozen"/>
      <selection activeCell="H30" sqref="H30:H31"/>
      <selection pane="bottomLeft" activeCell="K388" sqref="K388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  <c r="C366">
        <v>5.2999999999999999E-2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  <c r="C380">
        <v>6.3E-2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  <c r="C383">
        <v>1.2999999999999999E-2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B1" zoomScale="130" zoomScaleNormal="130" workbookViewId="0">
      <selection activeCell="L29" sqref="L29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60" width="9.1796875" style="80" customWidth="1"/>
    <col min="61" max="16384" width="9.1796875" style="80"/>
  </cols>
  <sheetData>
    <row r="1" spans="2:6" x14ac:dyDescent="0.35">
      <c r="B1" s="100" t="s">
        <v>45</v>
      </c>
      <c r="C1" s="85"/>
      <c r="D1" s="101"/>
      <c r="E1" s="101"/>
      <c r="F1" s="101"/>
    </row>
    <row r="2" spans="2:6" ht="16" customHeight="1" thickBot="1" x14ac:dyDescent="0.4">
      <c r="B2" s="92"/>
      <c r="C2" s="92"/>
      <c r="D2" s="92"/>
      <c r="E2" s="92"/>
      <c r="F2" s="92"/>
    </row>
    <row r="3" spans="2:6" ht="16" customHeight="1" thickBot="1" x14ac:dyDescent="0.4">
      <c r="B3" s="93" t="s">
        <v>0</v>
      </c>
      <c r="C3" s="94"/>
      <c r="D3" s="94"/>
      <c r="E3" s="94"/>
      <c r="F3" s="95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0.21080660765468043</v>
      </c>
      <c r="E8" s="12">
        <f>VLOOKUP(C8,'Data World GDP'!A:D,3,FALSE)</f>
        <v>21.1043148117692</v>
      </c>
      <c r="F8" s="12">
        <f>VLOOKUP(C8,'World Production data'!$A$2:$C$115,2,)</f>
        <v>1.65</v>
      </c>
    </row>
    <row r="9" spans="2:6" ht="19" customHeight="1" x14ac:dyDescent="0.45">
      <c r="C9" s="66" t="s">
        <v>505</v>
      </c>
      <c r="D9" s="11">
        <f>VLOOKUP(C9,'Data World GDP'!A:D,2,FALSE)/$D$28</f>
        <v>0.13167388493566851</v>
      </c>
      <c r="E9" s="12">
        <f>VLOOKUP(C9,'Data World GDP'!A:D,3,FALSE)</f>
        <v>0</v>
      </c>
      <c r="F9" s="12">
        <f>VLOOKUP(C9,'World Production data'!$A$2:$C$115,2,)</f>
        <v>2</v>
      </c>
    </row>
    <row r="10" spans="2:6" ht="19" customHeight="1" x14ac:dyDescent="0.45">
      <c r="C10" s="66" t="s">
        <v>95</v>
      </c>
      <c r="D10" s="11">
        <f>VLOOKUP(C10,'Data World GDP'!A:D,2,FALSE)/$D$28</f>
        <v>0.16034503024439642</v>
      </c>
      <c r="E10" s="12">
        <f>VLOOKUP(C10,'Data World GDP'!A:D,3,FALSE)</f>
        <v>42.835549459778498</v>
      </c>
      <c r="F10" s="12">
        <f>VLOOKUP(C10,'World Production data'!$A$2:$C$115,2,)</f>
        <v>1.3</v>
      </c>
    </row>
    <row r="11" spans="2:6" ht="19" customHeight="1" x14ac:dyDescent="0.45">
      <c r="C11" s="66" t="s">
        <v>231</v>
      </c>
      <c r="D11" s="11">
        <f>VLOOKUP(C11,'Data World GDP'!A:D,2,FALSE)/$D$28</f>
        <v>4.4674906644725537E-2</v>
      </c>
      <c r="E11" s="12">
        <f>VLOOKUP(C11,'Data World GDP'!A:D,3,FALSE)</f>
        <v>25.276723745751099</v>
      </c>
      <c r="F11" s="12">
        <f>VLOOKUP(C11,'World Production data'!$A$2:$C$115,2,)</f>
        <v>-0.9</v>
      </c>
    </row>
    <row r="12" spans="2:6" ht="19" customHeight="1" x14ac:dyDescent="0.45">
      <c r="C12" s="66" t="s">
        <v>127</v>
      </c>
      <c r="D12" s="11">
        <f>VLOOKUP(C12,'Data World GDP'!A:D,2,FALSE)/$D$28</f>
        <v>3.851752728324849E-2</v>
      </c>
      <c r="E12" s="12">
        <f>VLOOKUP(C12,'Data World GDP'!A:D,3,FALSE)</f>
        <v>23.290317206913301</v>
      </c>
      <c r="F12" s="12">
        <f>VLOOKUP(C12,'World Production data'!$A$2:$C$115,2,)</f>
        <v>-0.4</v>
      </c>
    </row>
    <row r="13" spans="2:6" ht="19" customHeight="1" x14ac:dyDescent="0.45">
      <c r="C13" s="66" t="s">
        <v>177</v>
      </c>
      <c r="D13" s="11">
        <f>VLOOKUP(C13,'Data World GDP'!A:D,2,FALSE)/$D$28</f>
        <v>2.8309478385880524E-2</v>
      </c>
      <c r="E13" s="12">
        <f>VLOOKUP(C13,'Data World GDP'!A:D,3,FALSE)</f>
        <v>18.0920756440749</v>
      </c>
      <c r="F13" s="12">
        <f>VLOOKUP(C13,'World Production data'!$A$2:$C$115,2,)</f>
        <v>-5.0999999999999996</v>
      </c>
    </row>
    <row r="14" spans="2:6" ht="19" customHeight="1" x14ac:dyDescent="0.45">
      <c r="C14" s="66" t="s">
        <v>211</v>
      </c>
      <c r="D14" s="11">
        <f>VLOOKUP(C14,'Data World GDP'!A:D,2,FALSE)/$D$28</f>
        <v>2.8716353674083851E-2</v>
      </c>
      <c r="E14" s="12">
        <f>VLOOKUP(C14,'Data World GDP'!A:D,3,FALSE)</f>
        <v>31.184277214324201</v>
      </c>
      <c r="F14" s="12">
        <f>VLOOKUP(C14,'World Production data'!$A$2:$C$115,2,)</f>
        <v>7.1</v>
      </c>
    </row>
    <row r="15" spans="2:6" ht="19" customHeight="1" x14ac:dyDescent="0.45">
      <c r="C15" s="66" t="s">
        <v>159</v>
      </c>
      <c r="D15" s="11">
        <f>VLOOKUP(C15,'Data World GDP'!A:D,2,FALSE)/$D$28</f>
        <v>2.6745268944565501E-2</v>
      </c>
      <c r="E15" s="12">
        <f>VLOOKUP(C15,'Data World GDP'!A:D,3,FALSE)</f>
        <v>25.026690711632401</v>
      </c>
      <c r="F15" s="12">
        <f>VLOOKUP(C15,'World Production data'!$A$2:$C$115,2,)</f>
        <v>0.7</v>
      </c>
    </row>
    <row r="16" spans="2:6" ht="19" customHeight="1" x14ac:dyDescent="0.45">
      <c r="C16" s="66" t="s">
        <v>75</v>
      </c>
      <c r="D16" s="11">
        <f>VLOOKUP(C16,'Data World GDP'!A:D,2,FALSE)/$D$28</f>
        <v>1.4548051971536814E-2</v>
      </c>
      <c r="E16" s="12">
        <f>VLOOKUP(C16,'Data World GDP'!A:D,3,FALSE)</f>
        <v>18.919750156210998</v>
      </c>
      <c r="F16" s="12">
        <f>VLOOKUP(C16,'World Production data'!$A$2:$C$115,2,)</f>
        <v>0.9</v>
      </c>
    </row>
    <row r="17" spans="3:13" ht="19" customHeight="1" x14ac:dyDescent="0.45">
      <c r="C17" s="66" t="s">
        <v>225</v>
      </c>
      <c r="D17" s="11">
        <f>VLOOKUP(C17,'Data World GDP'!A:D,2,FALSE)/$D$28</f>
        <v>1.9059846834058175E-2</v>
      </c>
      <c r="E17" s="12">
        <f>VLOOKUP(C17,'Data World GDP'!A:D,3,FALSE)</f>
        <v>20.045145748964199</v>
      </c>
      <c r="F17" s="12">
        <f>VLOOKUP(C17,'World Production data'!$A$2:$C$115,2,)</f>
        <v>-3.7</v>
      </c>
    </row>
    <row r="18" spans="3:13" ht="19" customHeight="1" x14ac:dyDescent="0.45">
      <c r="C18" s="66" t="s">
        <v>87</v>
      </c>
      <c r="D18" s="11">
        <f>VLOOKUP(C18,'Data World GDP'!A:D,2,FALSE)/$D$28</f>
        <v>1.7974846065515963E-2</v>
      </c>
      <c r="E18" s="12">
        <f>VLOOKUP(C18,'Data World GDP'!A:D,3,FALSE)</f>
        <v>23.740127366052899</v>
      </c>
      <c r="F18" s="12">
        <f>VLOOKUP(C18,'World Production data'!$A$2:$C$115,2,)</f>
        <v>1.6</v>
      </c>
    </row>
    <row r="19" spans="3:13" ht="19" customHeight="1" x14ac:dyDescent="0.45">
      <c r="C19" s="66" t="s">
        <v>456</v>
      </c>
      <c r="D19" s="11">
        <f>VLOOKUP(C19,'Data World GDP'!A:D,2,FALSE)/$D$28</f>
        <v>1.6058011374424724E-2</v>
      </c>
      <c r="E19" s="12">
        <f>VLOOKUP(C19,'Data World GDP'!A:D,3,FALSE)</f>
        <v>22.421938275509799</v>
      </c>
      <c r="F19" s="12">
        <f>VLOOKUP(C19,'World Production data'!$A$2:$C$115,2,)</f>
        <v>-1.8</v>
      </c>
    </row>
    <row r="20" spans="3:13" ht="19" customHeight="1" x14ac:dyDescent="0.45">
      <c r="C20" s="66" t="s">
        <v>243</v>
      </c>
      <c r="D20" s="11">
        <f>VLOOKUP(C20,'Data World GDP'!A:D,2,FALSE)/$D$28</f>
        <v>1.6265969855061981E-2</v>
      </c>
      <c r="E20" s="12">
        <f>VLOOKUP(C20,'Data World GDP'!A:D,3,FALSE)</f>
        <v>32.089982999124402</v>
      </c>
      <c r="F20" s="12">
        <f>VLOOKUP(C20,'World Production data'!$A$2:$C$115,2,)</f>
        <v>-3.7</v>
      </c>
    </row>
    <row r="21" spans="3:13" ht="19" customHeight="1" x14ac:dyDescent="0.45">
      <c r="C21" s="66" t="s">
        <v>49</v>
      </c>
      <c r="D21" s="11">
        <f>VLOOKUP(C21,'Data World GDP'!A:D,2,FALSE)/$D$28</f>
        <v>1.4041718279550449E-2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1.2902467472581126E-2</v>
      </c>
      <c r="E22" s="12">
        <f>VLOOKUP(C22,'Data World GDP'!A:D,3,FALSE)</f>
        <v>20.841336314115701</v>
      </c>
      <c r="F22" s="12">
        <f>VLOOKUP(C22,'World Production data'!$A$2:$C$115,2,)</f>
        <v>-1.1000000000000001</v>
      </c>
    </row>
    <row r="23" spans="3:13" ht="19" customHeight="1" x14ac:dyDescent="0.45">
      <c r="C23" s="66" t="s">
        <v>277</v>
      </c>
      <c r="D23" s="11">
        <f>VLOOKUP(C23,'Data World GDP'!A:D,2,FALSE)/$D$28</f>
        <v>1.1510049819618623E-2</v>
      </c>
      <c r="E23" s="12">
        <f>VLOOKUP(C23,'Data World GDP'!A:D,3,FALSE)</f>
        <v>20.564291572059801</v>
      </c>
      <c r="F23" s="12">
        <f>VLOOKUP(C23,'World Production data'!$A$2:$C$115,2,)</f>
        <v>3.2</v>
      </c>
    </row>
    <row r="24" spans="3:13" ht="19" customHeight="1" x14ac:dyDescent="0.45">
      <c r="C24" s="66" t="s">
        <v>209</v>
      </c>
      <c r="D24" s="11">
        <f>VLOOKUP(C24,'Data World GDP'!A:D,2,FALSE)/$D$28</f>
        <v>1.0723424262425519E-2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7.4051302453005908E-3</v>
      </c>
      <c r="E25" s="12">
        <f>VLOOKUP(C25,'Data World GDP'!A:D,3,FALSE)</f>
        <v>0</v>
      </c>
      <c r="F25" s="12">
        <f>VLOOKUP(C25,'World Production data'!$A$2:$C$115,2,)</f>
        <v>-1.3</v>
      </c>
    </row>
    <row r="26" spans="3:13" ht="19" customHeight="1" x14ac:dyDescent="0.45">
      <c r="C26" s="66" t="s">
        <v>315</v>
      </c>
      <c r="D26" s="11">
        <f>VLOOKUP(C26,'Data World GDP'!A:D,2,FALSE)/$D$28</f>
        <v>9.1592148211104979E-3</v>
      </c>
      <c r="E26" s="12">
        <f>VLOOKUP(C26,'Data World GDP'!A:D,3,FALSE)</f>
        <v>21.453811265408302</v>
      </c>
      <c r="F26" s="12">
        <f>VLOOKUP(C26,'World Production data'!$A$2:$C$115,2,)</f>
        <v>-1.1000000000000001</v>
      </c>
    </row>
    <row r="28" spans="3:13" x14ac:dyDescent="0.35">
      <c r="C28" s="63" t="s">
        <v>554</v>
      </c>
      <c r="D28" s="83">
        <f>SUM('Data World GDP'!B2:B178)</f>
        <v>110599</v>
      </c>
      <c r="E28" s="69"/>
      <c r="F28" s="69"/>
    </row>
    <row r="29" spans="3:13" x14ac:dyDescent="0.35">
      <c r="C29" s="63" t="s">
        <v>555</v>
      </c>
      <c r="D29" s="80">
        <f>D28-VLOOKUP("Euro Area",'Data World GDP'!$A:$D,2,)</f>
        <v>96036</v>
      </c>
    </row>
    <row r="30" spans="3:13" x14ac:dyDescent="0.35">
      <c r="C30" s="102"/>
      <c r="D30" s="103"/>
      <c r="E30" s="101"/>
      <c r="F30" s="101"/>
      <c r="G30" s="85"/>
      <c r="H30" s="85"/>
      <c r="I30" s="85"/>
      <c r="J30" s="85"/>
      <c r="K30" s="85"/>
      <c r="L30" s="85"/>
      <c r="M30" s="85"/>
    </row>
    <row r="31" spans="3:13" x14ac:dyDescent="0.35">
      <c r="C31" s="85"/>
      <c r="D31" s="101"/>
      <c r="E31" s="101"/>
      <c r="F31" s="101"/>
      <c r="G31" s="85"/>
      <c r="H31" s="85"/>
      <c r="I31" s="85"/>
      <c r="J31" s="85"/>
      <c r="K31" s="85"/>
      <c r="L31" s="85"/>
      <c r="M31" s="85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30" zoomScaleNormal="130" workbookViewId="0">
      <pane xSplit="2" ySplit="9" topLeftCell="C397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Q423" sqref="Q423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6" width="6.1796875" customWidth="1"/>
    <col min="7" max="11" width="6.81640625" bestFit="1" customWidth="1"/>
    <col min="12" max="13" width="6.36328125" hidden="1" customWidth="1"/>
    <col min="14" max="14" width="8.1796875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0" customFormat="1" ht="16" customHeight="1" thickBot="1" x14ac:dyDescent="0.4">
      <c r="Y2" s="80" t="s">
        <v>557</v>
      </c>
      <c r="Z2" s="14">
        <v>44866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44835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4.2968750000991866E-2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1.9306622379074104E-2</v>
      </c>
      <c r="H4" s="3">
        <f t="shared" ca="1" si="0"/>
        <v>-1.2903225804602545E-2</v>
      </c>
      <c r="I4" s="3">
        <f t="shared" ca="1" si="0"/>
        <v>4.8611111114142583E-2</v>
      </c>
      <c r="J4" s="3">
        <f t="shared" ca="1" si="0"/>
        <v>6.8211670111021902E-2</v>
      </c>
      <c r="K4" s="3">
        <f t="shared" ca="1" si="0"/>
        <v>9.5530236631389209E-2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4.90094331884455E-2</v>
      </c>
      <c r="O4" s="3">
        <f t="shared" ca="1" si="0"/>
        <v>6.291164700937224E-2</v>
      </c>
      <c r="P4" s="3">
        <f t="shared" ca="1" si="0"/>
        <v>6.8283917340521194E-2</v>
      </c>
      <c r="Q4" s="3">
        <f t="shared" ca="1" si="0"/>
        <v>1.8385966742794156E-2</v>
      </c>
      <c r="R4" s="3">
        <f t="shared" ca="1" si="0"/>
        <v>9.4288304617195354E-2</v>
      </c>
      <c r="S4" s="3">
        <f t="shared" ca="1" si="0"/>
        <v>0.55801104972595506</v>
      </c>
      <c r="T4" s="3">
        <f t="shared" ca="1" si="0"/>
        <v>0.12529182879272033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44501</v>
      </c>
    </row>
    <row r="5" spans="2:26" x14ac:dyDescent="0.35">
      <c r="B5" s="55" t="s">
        <v>566</v>
      </c>
      <c r="C5" s="3">
        <f t="shared" ref="C5:V5" ca="1" si="1">MIN(OFFSET(C$24,COUNT(C$24:C$435),0,-13,1))</f>
        <v>2.1825011532272596E-2</v>
      </c>
      <c r="D5" s="3">
        <f t="shared" ca="1" si="1"/>
        <v>-2.3430178069160087E-2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-2.6770380846550073E-2</v>
      </c>
      <c r="H5" s="3">
        <f t="shared" ca="1" si="1"/>
        <v>-6.4899451550363821E-2</v>
      </c>
      <c r="I5" s="3">
        <f t="shared" ca="1" si="1"/>
        <v>-3.5480859012781689E-2</v>
      </c>
      <c r="J5" s="3">
        <f t="shared" ca="1" si="1"/>
        <v>-1.1274361686090745E-2</v>
      </c>
      <c r="K5" s="3">
        <f t="shared" ca="1" si="1"/>
        <v>-2.0833333336227125E-2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-2.8306952653541365E-3</v>
      </c>
      <c r="O5" s="3">
        <f t="shared" ca="1" si="1"/>
        <v>1.133859878132913E-2</v>
      </c>
      <c r="P5" s="3">
        <f t="shared" ca="1" si="1"/>
        <v>-3.739130434782606E-2</v>
      </c>
      <c r="Q5" s="3">
        <f t="shared" ca="1" si="1"/>
        <v>-6.8649775829227641E-2</v>
      </c>
      <c r="R5" s="3">
        <f t="shared" ca="1" si="1"/>
        <v>-4.4850498341674129E-2</v>
      </c>
      <c r="S5" s="3">
        <f t="shared" ca="1" si="1"/>
        <v>-0.28746177370011877</v>
      </c>
      <c r="T5" s="3">
        <f t="shared" ca="1" si="1"/>
        <v>-7.7301475757323183E-3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567</v>
      </c>
      <c r="C6" s="3">
        <f t="shared" ref="C6:V6" ca="1" si="2">AVERAGE(OFFSET(C$24,COUNT(C$24:C$435),0,-13,1))</f>
        <v>4.1229903829778383E-2</v>
      </c>
      <c r="D6" s="3">
        <f t="shared" ca="1" si="2"/>
        <v>9.9168737012593228E-3</v>
      </c>
      <c r="E6" s="3">
        <f t="shared" ca="1" si="2"/>
        <v>5.5405471130873839E-3</v>
      </c>
      <c r="F6" s="3">
        <f t="shared" ca="1" si="2"/>
        <v>-1.2238623240263004E-3</v>
      </c>
      <c r="G6" s="3">
        <f t="shared" ca="1" si="2"/>
        <v>6.4875119809165523E-5</v>
      </c>
      <c r="H6" s="3">
        <f t="shared" ca="1" si="2"/>
        <v>-3.7930700070623359E-2</v>
      </c>
      <c r="I6" s="3">
        <f t="shared" ca="1" si="2"/>
        <v>8.7666700699907119E-3</v>
      </c>
      <c r="J6" s="3">
        <f t="shared" ca="1" si="2"/>
        <v>2.9280778916936038E-2</v>
      </c>
      <c r="K6" s="3">
        <f t="shared" ca="1" si="2"/>
        <v>2.3291471893952951E-2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3.5003098322406792E-2</v>
      </c>
      <c r="O6" s="3">
        <f t="shared" ca="1" si="2"/>
        <v>3.6029230578621417E-2</v>
      </c>
      <c r="P6" s="3">
        <f t="shared" ca="1" si="2"/>
        <v>2.9034670271292532E-2</v>
      </c>
      <c r="Q6" s="3">
        <f t="shared" ca="1" si="2"/>
        <v>-8.7438278692844162E-3</v>
      </c>
      <c r="R6" s="3">
        <f t="shared" ca="1" si="2"/>
        <v>3.4385986832245925E-2</v>
      </c>
      <c r="S6" s="3">
        <f t="shared" ca="1" si="2"/>
        <v>-2.1785914483614711E-2</v>
      </c>
      <c r="T6" s="3">
        <f t="shared" ca="1" si="2"/>
        <v>6.2121019683324417E-2</v>
      </c>
      <c r="U6" s="3">
        <f t="shared" ca="1" si="2"/>
        <v>7.5319991456620883E-2</v>
      </c>
      <c r="V6" s="3">
        <f t="shared" ca="1" si="2"/>
        <v>0.12036833200892773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below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below</v>
      </c>
      <c r="K7" s="4" t="str">
        <f t="shared" ca="1" si="3"/>
        <v>below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above</v>
      </c>
      <c r="O7" s="4" t="str">
        <f t="shared" ca="1" si="3"/>
        <v>above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-2.8038917295848603E-2</v>
      </c>
      <c r="D8" s="17">
        <f t="shared" si="4"/>
        <v>2.8782166618861273E-2</v>
      </c>
      <c r="E8" s="17">
        <f t="shared" si="4"/>
        <v>-4.8426715180003355E-2</v>
      </c>
      <c r="F8" s="17">
        <f t="shared" si="4"/>
        <v>2.442476240200022E-2</v>
      </c>
      <c r="G8" s="17">
        <f t="shared" si="4"/>
        <v>1.2978623798083427E-2</v>
      </c>
      <c r="H8" s="17">
        <f t="shared" si="4"/>
        <v>-3.5624587747283845E-2</v>
      </c>
      <c r="I8" s="17">
        <f t="shared" si="4"/>
        <v>-0.1032774691868362</v>
      </c>
      <c r="J8" s="17">
        <f t="shared" si="4"/>
        <v>-4.5927585199375981E-2</v>
      </c>
      <c r="K8" s="17">
        <f t="shared" si="4"/>
        <v>-6.1483739837941885E-2</v>
      </c>
      <c r="L8" s="17">
        <f t="shared" si="4"/>
        <v>0</v>
      </c>
      <c r="M8" s="17">
        <f t="shared" si="4"/>
        <v>0</v>
      </c>
      <c r="N8" s="17">
        <f t="shared" si="4"/>
        <v>6.3200395470680862E-2</v>
      </c>
      <c r="O8" s="17" t="e">
        <f t="shared" si="4"/>
        <v>#VALUE!</v>
      </c>
      <c r="P8" s="17">
        <f t="shared" si="4"/>
        <v>-8.857960416501065E-2</v>
      </c>
      <c r="Q8" s="17">
        <f t="shared" si="4"/>
        <v>7.8368613546913865E-2</v>
      </c>
      <c r="R8" s="17">
        <f t="shared" si="4"/>
        <v>-9.6448971109255835E-2</v>
      </c>
      <c r="S8" s="17" t="e">
        <f t="shared" si="4"/>
        <v>#VALUE!</v>
      </c>
      <c r="T8" s="17">
        <f t="shared" si="4"/>
        <v>-0.12556204073989027</v>
      </c>
      <c r="U8" s="17">
        <f t="shared" si="4"/>
        <v>-1.2484773727512673E-2</v>
      </c>
      <c r="V8" s="57">
        <f t="shared" si="4"/>
        <v>-9.843140048286203E-2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-1.2083761338095401E-2</v>
      </c>
      <c r="D9" s="59">
        <f t="shared" si="5"/>
        <v>-8.2017022411907461E-3</v>
      </c>
      <c r="E9" s="59">
        <f t="shared" si="5"/>
        <v>-4.9070551417820796E-2</v>
      </c>
      <c r="F9" s="59">
        <f t="shared" si="5"/>
        <v>-2.1157304553360307E-3</v>
      </c>
      <c r="G9" s="59">
        <f t="shared" si="5"/>
        <v>3.3739021961532722E-2</v>
      </c>
      <c r="H9" s="59">
        <f t="shared" si="5"/>
        <v>-4.5183963826476506E-3</v>
      </c>
      <c r="I9" s="59">
        <f t="shared" si="5"/>
        <v>-2.1208737227902258E-2</v>
      </c>
      <c r="J9" s="59">
        <f t="shared" si="5"/>
        <v>-3.2269500259102385E-2</v>
      </c>
      <c r="K9" s="59">
        <f t="shared" si="5"/>
        <v>-4.1830708658432095E-2</v>
      </c>
      <c r="L9" s="59">
        <f t="shared" si="5"/>
        <v>0</v>
      </c>
      <c r="M9" s="59">
        <f t="shared" si="5"/>
        <v>0</v>
      </c>
      <c r="N9" s="59">
        <f t="shared" si="5"/>
        <v>0.11337377797319086</v>
      </c>
      <c r="O9" s="59" t="e">
        <f t="shared" si="5"/>
        <v>#VALUE!</v>
      </c>
      <c r="P9" s="59">
        <f t="shared" si="5"/>
        <v>-1.1772929789522123E-2</v>
      </c>
      <c r="Q9" s="59">
        <f t="shared" si="5"/>
        <v>-2.1363055976777786E-3</v>
      </c>
      <c r="R9" s="59">
        <f t="shared" si="5"/>
        <v>1.9775169813332744E-2</v>
      </c>
      <c r="S9" s="59" t="e">
        <f t="shared" si="5"/>
        <v>#VALUE!</v>
      </c>
      <c r="T9" s="59">
        <f t="shared" si="5"/>
        <v>-4.1763456772092832E-2</v>
      </c>
      <c r="U9" s="59">
        <f t="shared" si="5"/>
        <v>-2.9868369163779745E-2</v>
      </c>
      <c r="V9" s="60">
        <f t="shared" si="5"/>
        <v>-2.7568301122325521E-2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3.719939879803829E-2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2.0045352796236243E-2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-2.59740260051779E-3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2.0483908017480033E-2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-1.1019748814367694E-2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4.9674720745116294E-2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5.1983927668328204E-2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3.8398972544297492E-2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-1.1658031095925338E-2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-5.0230550830045739E-3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-3.7120129675420176E-3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8.7870996997508402E-2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4.9365657583250261E-2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3.2740308713054091E-2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1.5748031490220495E-2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-2.1937017680242612E-2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5.7897061679957349E-3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-3.1360095550016183E-2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3.1480570582052406E-2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1.8930023320860155E-2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-2.5608194653023194E-3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1.4678472907545759E-2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2.895347299247428E-3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-0.28242005274521581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6.2864385299744266E-2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3.303547335755385E-2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1.7082785810197447E-2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9.117669042174565E-4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3.4696595448127927E-2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-0.12449212467767704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2.3335789725993979E-2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4.5879181827266653E-3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3.2851511178219259E-2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1.8326184934492656E-2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2.150607483329986E-2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-0.15742882559945134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3.6302812544694918E-2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1.6173820372974154E-2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5.2424639643729671E-3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-2.1563094682871171E-2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2.0602886436139271E-2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-0.10034120180964863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1.2993262751759407E-2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9.8490870511507376E-3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-1.4120667521315576E-2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-1.4897810230700774E-2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2.972607838742531E-2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-7.7913918062508025E-2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3.9047151282113834E-2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2.0097582363676026E-2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-1.4193548385857483E-2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4.782954212718445E-4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2.1741295837944718E-2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-5.6229523121144057E-2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3.3520234036139823E-2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7.4119968293326361E-3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-1.0376134890023004E-2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-2.8374174063030416E-2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5.7897061679957349E-3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-8.2878565163924015E-2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2.4643162136168722E-2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-1.5088144695035595E-2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-2.3166023157594612E-2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1.4487711239181728E-4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2.895347299247428E-3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-9.4595439860741301E-2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2.5991295943934716E-2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-5.8758789725210031E-3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-2.706185567227842E-2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-5.7119702264902096E-3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3.7507127210574033E-3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-0.16569787081665197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4.5833784720587162E-2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1.7657381004606267E-2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-1.9531250005080426E-2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-8.1787485810983895E-3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4.3541364255288324E-3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-0.16299841663267836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2.1195179379222499E-2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-2.8068660261253474E-3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-1.3106159898582265E-2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1.1082869396064369E-3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5.805515229258343E-3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-0.16877299193030793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1.4076146280380796E-2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-9.9761440034699823E-3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-3.746770026094625E-2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-4.3705963136270995E-2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-1.2949640289958387E-2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-0.10970868591799426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3.7081481810347905E-3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-5.6482670085262303E-2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1.3846421132845989E-2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-1.5873015863058372E-2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0.24710367711095685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3.947525270797528E-3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-3.875968992049876E-2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-2.5791167805596503E-2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-2.4460431650912388E-2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1.3587663558954424E-2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2.9352914616774244E-2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-5.0890585242798075E-2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-2.084088980208617E-2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-2.8735632190108645E-2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6.0676499387708804E-2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6.5882289447440085E-3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-3.5202086048710605E-2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-1.5469785535479877E-2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-1.4749262620268292E-3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2.397355456446653E-2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-1.353169707734285E-3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-4.6874999995015328E-2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-4.8059853736142459E-3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-4.8991354473259127E-2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7.1700132603972283E-3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-3.8286950241744745E-3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-4.0575916235742492E-2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-1.4185039048698542E-2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-3.8848920855659066E-2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-4.263303804211406E-2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-2.1117478176532049E-3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-5.2441822353327212E-3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-2.7522935782082609E-2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3.3042489150077466E-2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-3.4532374097078301E-2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-1.1676753698071475E-3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1.8641887463035189E-2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2.2214854111405734E-2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-1.9762845854856954E-2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-2.3145767259961209E-3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-1.7316017314227376E-2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-3.9334011890296006E-2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6.5834779762988184E-4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-1.8543046354987245E-2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1.2647135509980206E-2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-4.4222539240006513E-2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-3.8983763099023412E-2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-1.5936254974296123E-2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-4.1142303069088603E-3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-1.3005780348966732E-2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-1.6926016921541186E-2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-1.2991230919129617E-2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-1.0624169987035678E-2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1.517703954016662E-2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-1.7316017314227376E-2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3.3712541611361495E-2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8.2146768893756848E-3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-4.0268456361236271E-3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3.842502625039803E-2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-1.7492711368456731E-2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3.0328559385179546E-2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1.6326530606174595E-2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-3.4123749482197437E-2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5.8651026289723851E-3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-2.9446562383798211E-2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-1.6129032252140189E-2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5.8066945362782443E-3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-6.7717756523010278E-2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-9.3833780210300938E-3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-3.6247214058724213E-2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-5.9171597675513271E-3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-9.0199479622427775E-2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8.1081081050793265E-3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-2.2464163398616514E-2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1.4771048755131556E-2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-0.10754648195346414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1.7759562830608745E-2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-2.4516865133875038E-2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5.303030303098337E-2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-0.11852745926026342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2.3192360159448949E-2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-5.4031862796595449E-2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8.9820359197297969E-3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-5.7830414512881914E-2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-1.2850082372322918E-2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2.1563342318675353E-2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-6.6624529547058595E-2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2.9806259335741084E-3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-8.0157364143152762E-2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-4.0869283165747665E-2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5.3763440924906669E-3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-7.9984080862316467E-2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-3.2305433180674241E-2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-2.0923237865449369E-3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8.0971659889165458E-3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-0.10404828140952598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-1.6417910437504488E-2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5.1107088151364471E-2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9.4466936622140622E-3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-7.6378513346308019E-2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-3.2210834547573786E-2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6.9425159675015682E-2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-3.9376988044312861E-2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1.8791946318776009E-2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-9.3188996839723856E-2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-4.2584434649230868E-2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5.5831432023325148E-2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1.347708895234713E-2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-7.9151185040312655E-2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-1.4836795248223643E-2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6.8274734257521147E-2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-5.2424209259056651E-2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8.0321285111178958E-3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-8.3625387435651455E-2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-4.2274052472570357E-2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7.2328321832289183E-2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3.6885245900742485E-2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-6.7010414745019425E-2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-1.6224188794859217E-2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0.12350984197236534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2.0297699599377699E-2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-6.3139914079294701E-2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9.5328884657937388E-2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2.0107238598447749E-2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-4.4016405440387353E-2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-5.8224163069106145E-3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0.10157952070140601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2.4161073829391481E-2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-5.4510488045754757E-2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-1.2949640289958387E-2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9.5714090105776889E-2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2.1333333333936493E-2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-2.1737061898430457E-2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1.9287833834417942E-2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6.5792992776009723E-2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1.3192612140680132E-2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-7.3067336912400506E-3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2.0802377414692586E-2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7.511360598234218E-2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3.6096256683599393E-2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1.4717357381851884E-2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5.0075872532322548E-2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4.7700170359862862E-2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4.0160642568204064E-2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3.4431088240974364E-2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6.9802731400968293E-2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7.7239003703699571E-2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4.5454545445955834E-2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1.6230593857041339E-2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7.2617246587835207E-2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7.1929368990705678E-2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3.2938076412346029E-2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6.06585024432773E-2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0.11042944784048893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3.1651201226519834E-2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4.7872340432997068E-2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5.767687318260372E-2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9.6385542163117205E-2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4.5413955864370761E-2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3.5458535458535542E-2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5.9760956178639281E-2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8.004863490630397E-2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0.11263318111655785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3.0567134007050478E-2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6.4558629772667783E-2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6.3884380893665438E-2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0.10644677660669713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3.2572486125037617E-2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5.9681697615599792E-2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8.9329915138382968E-2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0.11458333333501802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4.4635086412695972E-2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5.5190538769501946E-2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9.2775607137789359E-2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6.8814055635540536E-2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4.3386897406676644E-2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5.812876331635012E-2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5.6356487549083296E-2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0.11094932699802332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8.6005830900913696E-2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0.10334916270984056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6.1357702356180897E-2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8.0947594800471895E-2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0.13391557495827161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0.11392722709927751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6.1197916672769727E-2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8.3862660940329584E-2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0.14556040755771121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0.10442565887640633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5.0322580638555992E-2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9.5845348709459113E-2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0.1473988439216399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0.12895559724186406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5.7915057918242037E-2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0.12166883242308647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0.13333333334547942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0.17095068256939278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3.3248081845346313E-2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0.11983334224154651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0.14386459803108792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0.13456879845572955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3.1887755098300045E-2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7.8338044555487499E-2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0.12292817680943423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0.14958107442311475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2.9187817251932865E-2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7.6943067116019531E-2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0.13461538461721143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0.13849908481293388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4.2721695482431654E-2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2.5062656648174232E-2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6.5007368589784287E-2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0.13816689467689822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0.1262409609104711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1.1138613857272441E-2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8.1167157958740702E-2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0.12737127372449247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-2.5092603663133727E-2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4.0315415370946191E-2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1.6270337912395138E-2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5.670521403597753E-2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0.11481975968297196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3.7491073543746346E-2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1.7434620171847208E-2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3.8608685196369785E-2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0.14383561644002488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7.1081625380642922E-3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2.330925804333563E-2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1.4888337475220047E-2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3.2716030854955329E-2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0.12214765100879421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-5.9123343536801772E-2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9.8400984011979761E-3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3.7302912445030943E-2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6.8035943521693468E-2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-5.5868438835352488E-2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3.680981593715927E-3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1.9630553580620769E-2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6.6073697595802658E-2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-4.4461954075591489E-2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9.8280098282659354E-3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9.015243072099258E-3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5.7934508820603046E-2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-5.3401285174624752E-2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6.0827250624170479E-3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-8.4133359984661336E-3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3.8798498119325744E-2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-9.2637328011308417E-2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1.8564356440449931E-2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-3.6013432296222787E-2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2.5893958076629135E-2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-8.8395430768261202E-2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2.4721878869301522E-2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-2.5269366434806928E-2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3.1980319801628444E-2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-8.9603429796706657E-2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2.3427866830198721E-2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-2.1138384023594751E-2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-2.4213075077909466E-3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-9.1103965701984091E-2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-6.0975609756098352E-3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2.4449877664704366E-3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-3.2393527058669061E-2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-9.615384622235771E-3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-5.3106975742166489E-2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1.1015911880215563E-2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-2.7913095703448645E-2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8.4134615385186452E-3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6.6674837598920941E-2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3.7365218319632145E-3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1.1083743849939272E-2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-8.5341268999665192E-3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7.1856287358263498E-3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-4.3592979224578183E-3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3.6719706228938729E-3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-1.5582962877987478E-2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1.6766467066038342E-2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7.787319138177573E-2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8.9829964709655565E-3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9.7799511004416119E-3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-4.3111382389678741E-3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2.1531100482172816E-2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8.0052967383481874E-2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9.2918936238385631E-3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1.2180267969026836E-2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-5.5710843309416348E-3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1.0817307682202279E-2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8.3273681689831611E-2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1.4669926644902494E-2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2.6310934976588179E-3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-2.3837902281585192E-3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7.6923076915848862E-2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1.5815085159991797E-2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1.1475045639404598E-2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9.5238095188806982E-3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7.666198502495189E-2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1.4510278119712517E-2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-1.1970542881695788E-2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4.9397590355063643E-2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5.5330478063184634E-2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1.9441069259171023E-2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4.8541767687233853E-2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5.0480769231111701E-2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6.8509193109007771E-2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1.7383839467754101E-2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1.8094089257454926E-2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3.9054775562056131E-2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3.0989272942507116E-2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7.9114669170431529E-2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7.7899283125967E-2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5.0970873787106165E-2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9.4339622643030752E-2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5.9842858680443464E-2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2.1951219515698679E-2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7.9499071436479399E-2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7.1601941745128087E-2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4.5856798070272771E-2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2.0052770448548873E-2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1.4527845030905444E-2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5.9459247423333632E-2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4.7675804527839934E-2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3.9526600025723141E-2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2.3142509134264227E-2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5.6244614199499866E-2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3.804994055096303E-2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8.053923263559748E-2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4.2682926829058075E-2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7.9500817926150422E-2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4.8292108356611359E-2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1.0586052612530927E-2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7.3555908850026622E-2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2.4213075055311995E-2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9.1208064132705394E-2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3.6299765805077017E-2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4.057066429077865E-2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4.687830687830695E-2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2.6474127554812925E-2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8.3113635483842194E-2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5.588585018936687E-2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5.3414096914772273E-2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3.9759036141336392E-2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9.106226397176026E-2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7.7658303467096262E-2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5.1739225563781757E-2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4.3113772450481036E-2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6.5853681831453459E-2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6.0141509436627612E-2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-1.5219045544281925E-3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4.6483909409800059E-2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8.376222460616102E-2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5.0516647533930183E-2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-3.6634857948045878E-2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7.0277106614537038E-2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3.3180778027406085E-2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-1.9728189385443927E-2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7.2988081426009932E-2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0.10234085070415842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4.2774566475969167E-2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-6.0004363938076632E-3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4.879566016858139E-2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4.9653579683841355E-2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-2.2306034489012208E-2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3.4122067634812625E-2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6.1252276947563349E-2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4.1902604758780181E-2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5.2747252733380996E-3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6.7046042421106983E-2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7.1802799168851822E-2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2.957906712036093E-2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3.1060019900478176E-2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5.9684664040577255E-2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6.0710194734832239E-2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-1.9513755592992094E-2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4.7276389937891516E-2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4.8314606748683014E-2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1.5118790492667468E-3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-8.1942936124001619E-3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2.9576460105601332E-2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6.6666666675598008E-2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-2.3136246792625343E-2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3.3862326897806473E-2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3.538350022803579E-2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4.8423423418962837E-2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-5.0705697855393139E-2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3.8491577469809628E-2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3.2150776048721845E-2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-8.382735309497677E-2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4.3677707789350012E-2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4.1156840936523276E-2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-3.2553075670369441E-2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1.1683168316831751E-2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4.9555068644710112E-2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1.2021857926730816E-2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-2.2657406359983184E-2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4.3210638641607943E-2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1.8826135102284727E-2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-1.0621645793222589E-2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4.8254132605140623E-3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3.5476718395945628E-2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-4.3902974427493274E-2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4.212931873495974E-3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3.7403740368058561E-2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-3.8575994711962866E-2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1.0605911813807309E-2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1.4893026806870395E-2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7.6086956522789856E-3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-2.9951902047258904E-2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1.0493224740677038E-2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3.5359116025549649E-2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-3.141080617873146E-2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2.2110535376023401E-2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1.7278617712265389E-2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-2.436106580237956E-2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1.8628116813815872E-2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3.7812031567626005E-2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6.4308681612095069E-3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-4.4748759974311984E-2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2.6743571753429916E-2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-2.1186440682578512E-2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-1.2390350873941884E-2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3.4904184591317881E-2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3.631775005674253E-2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2.6852846405035755E-2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4.8458149766964428E-3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2.9091282019110931E-2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2.6852846405035755E-2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5.2559881937583992E-2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4.0167227532850763E-2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2.4572649574453955E-2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3.5449020935080122E-2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4.0908201213544652E-2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3.9631548452174974E-2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3.1317494596145579E-2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8.1314072698344037E-2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4.5081967213114658E-2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3.540212006955485E-2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-1.3146134715067159E-3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3.8987456212075444E-2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5.6441359403618566E-2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3.3430467669709273E-2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5.682470440803554E-2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8.7532404681227374E-2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7.7859810648606323E-2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2.985338049223904E-2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7.2681416950849426E-2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0.11776376823160357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5.6942959867845686E-2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5.6451475130952861E-2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5.9351837087326408E-2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6.4232589583079008E-2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6.5511902457905904E-2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6.6493453221161916E-2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6.7024755580612758E-2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4.2280022137551401E-2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4.6590553251248508E-2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9.2824417199004222E-2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7.5353918186108898E-2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4.724259453281273E-2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4.0633844562590796E-2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5.8439313083895349E-2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9.6624901230012383E-2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3.8607344889274454E-2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4.1853991818084649E-2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9.9144313127252845E-2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7.8383479520409971E-2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8.8517038160275133E-2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3.2404345772319383E-2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3.1467102573234852E-2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6.3386288877101044E-2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5.1841297675350305E-2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1.5853506624291129E-2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6.8553374820538512E-2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5.7484900773278801E-2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2.7966812715577515E-2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3.4654650192016023E-2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9.9206748543878662E-2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5.6732963805208758E-2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4.6069951109439691E-2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3.6227429570832477E-2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4.5878794927637759E-2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9.4591682825982404E-2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3.4360410830999132E-2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7.8294662233294628E-3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7.8311942562282785E-2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1.8377868546787821E-3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8.798609601274987E-2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6.0080106802073352E-3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-1.2264895971300612E-2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5.5359623808396846E-2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-6.2582345187413194E-2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1.2503447641812996E-2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-1.8135071107883483E-2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-3.0181086520774798E-2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4.2037272343135035E-2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-7.7478660536434485E-2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7.9011897193715791E-3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-1.3599499934517241E-2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5.3095465645199541E-2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-4.318618041998052E-2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1.5237897787919922E-2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-5.6515957449609931E-2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-2.424504989944691E-2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-1.1928429420178457E-2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5.661348428735175E-3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-4.723346828571702E-2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1.457289280016175E-2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6.0743333660124802E-3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-6.7057291667922556E-2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1.1255490483162555E-2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-6.5170283590631874E-3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-1.2503907467818183E-3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-3.3599293719865065E-3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-4.4875063742614962E-2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-1.5779450439829465E-2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-4.4062983589266441E-2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-5.154639175402672E-2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-2.5609379825859441E-2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-2.8187919464241526E-2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-1.8515189645874546E-2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-5.2085393155665419E-2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-6.476377953255763E-2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-1.9198833488572306E-2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-2.5465230172413155E-2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-1.453062105199154E-2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-1.1842532468853159E-2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-3.9288679667117451E-4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-9.3251313473150729E-3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7.5603922311363973E-3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3.5137034398797693E-3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6.0837192408971369E-3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8.5556653505159865E-3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4.4605809133581233E-2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1.221559558843616E-2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3.2028469746984853E-2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-1.348639580670518E-2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4.9800796832392726E-3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3.9983841435755766E-3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-1.6514935526370643E-2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-3.0090270804086238E-3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2.1372558776487909E-2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-7.047216356551565E-4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3.0668793488484209E-3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6.036217302142626E-3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2.6626768988721822E-2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-1.4174913078363228E-2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-1.9733954692207602E-2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-1.9665683380360552E-2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1.580820258131414E-2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-1.185413084788709E-2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2.1893057689639397E-3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4.2176066453563373E-2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1.6118051401431265E-2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7.0242844267195972E-2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3.0081273684045326E-2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5.8014268131728657E-2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-9.6685082830912962E-3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2.3606081344669357E-2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5.1970150877362356E-2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2.1003510219532031E-2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2.9145728648610328E-2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2.466426276350529E-2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7.0721357849369802E-3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1.8777568773025211E-2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-3.7727772654854099E-3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-8.9901925172539872E-3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1.8216406292266483E-2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1.5089679425749627E-3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-1.6106442572033353E-2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1.2100033475109871E-2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-2.0858218489434046E-3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1.226251163389285E-2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5.9464816633841419E-3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-1.6475096270603819E-2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2.586206896241738E-2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1.5771052082839521E-2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-1.6996849504554792E-2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1.4008770849840748E-2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3.5000000003650368E-2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-2.8288231586110414E-2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-2.577319587628861E-2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8.6206896592425798E-3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2.7081243733708862E-2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-3.1787984745008054E-3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-1.7032967032967028E-2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4.0604520365813355E-4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1.9413100651367379E-2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4.4412607451099997E-2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1.1059267984062145E-2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1.8995096198129297E-2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7.1447665799607828E-3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3.2548666102137455E-2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-1.046025104941337E-2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8.2252529136087431E-3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1.9651629520312741E-2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1.1163422802504244E-3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3.6187642467166506E-2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-9.1292134851653044E-3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4.6199617784775764E-3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5.6662834490951088E-2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7.0558050032072783E-3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1.9079431581513047E-2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6.2716610131221512E-2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4.7686832737566492E-2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1.3294503913847507E-2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7.3781100772708552E-2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2.7872693546812516E-2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5.2216748777229038E-2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0.10165704279031648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2.9411764707119401E-2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2.576617480683677E-2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9.9745108275435965E-2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2.4623294312701851E-2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0.11733095143430661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9.4751539483461968E-3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0.11256418507877118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-1.0932944609966497E-2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3.1463848233075006E-2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8.6358909316752552E-2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-6.8587105623765954E-3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5.6448007220491099E-3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7.67583292481369E-2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2.0477925498661582E-2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6.1696498237877352E-2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1.1980267799083687E-2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4.7218628665245278E-3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8.5112393572494338E-2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2.3089609675645922E-2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8.0319338025361536E-3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7.2193648776415903E-2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1.6300496104056591E-2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5.6902086690895255E-3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4.09563391254672E-2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1.6825396851851279E-3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4.5131774293660429E-2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-5.7744565220320468E-2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7.915567282321942E-3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1.4505330037410495E-2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3.735774852216743E-2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5.7779677515528024E-4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5.6179775265117401E-3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5.9765532413069047E-2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-3.5374149660984996E-2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4.0784710475872676E-3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3.8124284769592107E-2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-1.4530685920577612E-2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3.463510849441171E-3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2.4488149645986342E-2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-5.5139550715115226E-2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2.4329013329090196E-2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1.3795953322227432E-2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3.537214444197536E-2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4.3442332664212473E-3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3.2944077068651971E-3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-1.1740331489573852E-2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8.280735181844228E-3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3.1534933975854752E-3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1.3777339904123194E-2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1.4173898832857816E-2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-1.2534818946941457E-2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4.3238588815058356E-2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2.4069580047115728E-2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-1.2179831631739203E-2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4.6196392789702716E-2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2.2353564104350868E-2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3.9757718921545629E-2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4.4982917771814727E-2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-7.6923076929538581E-3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3.7793553703193011E-2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2.8891272425873412E-2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2.3469940422459388E-3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2.1384121596440268E-2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3.4714825065976007E-2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3.0281182409365434E-2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4.2494957088369693E-2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8.4059756395187275E-3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4.0855204118475257E-2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1.2312699221217924E-2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1.7400860884696452E-2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3.7180888285625782E-2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2.8436003502715312E-2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1.4409221916358019E-3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2.7169840775504151E-2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2.5773389984166874E-2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6.8290053014645599E-3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3.8827115508231057E-2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2.4164325774442379E-2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-2.5157232701410657E-2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4.2103025245693947E-2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3.4992884809126212E-2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-1.6644414775255811E-2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4.2239723840160538E-2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3.8693047062857935E-2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5.6716417904595869E-2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4.678448282377367E-2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2.9581447263641394E-2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6.618313689936573E-3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3.2663412836227368E-2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2.2602623352146165E-2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2.8881503712166318E-2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2.7404078012851912E-2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4.6511627910914281E-2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3.6020216513118791E-2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4.7357052176600772E-2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9.0057636887526152E-5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2.311841175595198E-2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5.1509882675162877E-2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3.4191536342605106E-2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4.7553350838758682E-2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2.9699600673781457E-2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6.9391145348758607E-2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1.3599357176393444E-2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5.54191315303071E-2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1.7119930695750362E-2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7.2295272438198069E-2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-5.1762605979473299E-3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1.3547355394267421E-2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7.3223159796804757E-2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2.8673835125139394E-2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1.7280592384737149E-2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9.3067279270071468E-2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2.8129395245925165E-3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1.3939174511223678E-2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-3.1852360145591947E-3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6.8403233061678531E-2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4.4992743107142047E-2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2.1657250477451262E-2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-1.2461059190031203E-3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-1.7103653592676172E-2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6.4463007848208687E-2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-7.278743986336004E-3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8.4368812434819973E-2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-2.73770271805204E-3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6.7348198884595908E-2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-3.2918201912387327E-2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5.8388463265458053E-2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3.8271049076992344E-2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-8.3955994467910851E-3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4.7503109637510511E-2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1.1196641011830308E-2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-5.5989669321281008E-2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5.1370856290172982E-2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-8.484697137257502E-2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6.0714203123643361E-2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-8.9531680460714774E-3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-1.486988846868414E-2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-2.6448029621793174E-2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-5.4131267203506722E-2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6.7990234911513181E-2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-3.5738831616127426E-2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-8.015449669166895E-2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4.2427431672896525E-2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-8.8168313880755772E-2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6.2461872417979888E-2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-4.7386759586966469E-2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-0.14413363835651791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6.8045866023638893E-3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-5.1192145864083737E-2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-0.15847607929731386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-4.2801020374002567E-2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-9.305555555768949E-2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-0.11130915248195344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-0.20080071374333575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-0.15338192339563733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-9.7629009761946869E-2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-0.21062072573438143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-0.14874889440128333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-0.17070822025737548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-0.21221210738738983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-0.12554440225061467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-0.2184892519396564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-0.12586650552078196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-0.21656682847927444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-0.11389085267092033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-0.20117828107807317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-0.10738809205402551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-0.16734484225461677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-0.19621342513416878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-0.10999909489743522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-0.14246004169125162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-0.15660377358510155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-0.14045096441184465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-0.17182187643178301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-0.10161489326408484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-0.11190306486496887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-0.14561624365637313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-7.6971086348014126E-2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-0.12820512820738475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-0.13274459072032174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-7.5050426821226826E-2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-9.7293343081427022E-2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-8.017218187253497E-2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-2.715939430172171E-2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-0.10716925351338562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-6.1386191437235435E-2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4.7036280636029597E-2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-5.7427258801416137E-2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-1.5319236760178974E-2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-3.8539553755374698E-2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0.18357193612990608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-7.187017001699833E-2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-1.4799034232756778E-2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0.17703463430803376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-6.2197092081178192E-2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2.7129737147682815E-2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-1.1973375619972616E-2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0.14725148642542774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-0.10208816705388518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3.6836973475569412E-2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0.16773045314669605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9.4688221701645828E-2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3.1454809089838762E-2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0.15682458973705671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3.3499387036569107E-2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0.13907317022635748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2.475228438130618E-2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0.12205567451677979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0.12002001120261431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-5.8346839547151121E-2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5.2991993257479997E-2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3.6088330485034106E-3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9.8973134828558462E-2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-0.12359550561256105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-9.2494011100208422E-3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7.7801046054388784E-2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-1.7647058824222159E-2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3.2278024131174546E-2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-1.3166191405367067E-2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8.7774294666980751E-2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6.4594182168769956E-2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-0.12317666126440502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3.7163915706425812E-2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-4.6419911500321948E-3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4.1693847107504879E-2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-3.9735099335827397E-2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2.3496196073118487E-2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3.3565512814777557E-2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-7.1486596260934746E-2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3.8489020181269084E-3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0.11814345992188816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3.5069711636385836E-2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-4.746044963071186E-2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5.9430205248646922E-2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1.7299042786299231E-2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2.268678877884072E-2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-3.7037037039272497E-2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6.9886947584789277E-2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2.1325055747294139E-2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3.5933304321344568E-2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-4.2204995692105181E-2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-8.7268897258428301E-3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1.8483597239202239E-2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5.27426160333547E-2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-1.6775378620607802E-2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-1.0955927038456593E-2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-6.118881118859705E-2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-2.0419691026160498E-2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2.0348992012295328E-2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-6.7067927779136643E-2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-1.7495014861301922E-2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5.3871913177751486E-3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-0.10499139414865823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2.6613306653326629E-2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-4.2427298097680415E-3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1.1430579744444046E-2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1.3736263731528836E-2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3.5212956752819582E-3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4.7053872900730855E-3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-9.5808383234507175E-2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9.5904095904096702E-3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-1.6241011652214508E-2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1.2487992318007126E-2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-1.3385469030341279E-2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2.9574861360107247E-2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1.3512160944850452E-2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-3.6408618256184924E-2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-2.0618892896705369E-2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-0.11724137931451113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-6.4038360070080041E-2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-4.8552754437068996E-2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-2.2312138019190599E-2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-7.6115485569568694E-2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-2.9069270852769495E-2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-1.7338445363305859E-3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-0.12587412586843491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-2.775903614457827E-2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-4.8794543323067492E-2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-4.7462458349683809E-2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-6.9767441858174531E-2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-2.2190201729106514E-2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-6.4069630682675072E-2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-5.0575901546681734E-2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-7.8237410077399039E-2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-2.0916431559490276E-2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-7.1131771185304574E-2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-6.0010514323350826E-2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-8.1081081080349879E-2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-7.9168728352299155E-4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-7.4241759909939767E-2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-3.5287898319372846E-2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-4.1899441335965314E-2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-6.1824856803969805E-2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-5.836795926450563E-2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-2.8571428572219379E-2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-6.4744964388307874E-2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-3.7748233302648725E-2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-1.9230769249835805E-3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-7.3732983036499777E-2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-2.4506520083958618E-2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-4.0650406499286057E-2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-2.9475338966399229E-4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-5.4488956877822861E-2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4.4487427470079478E-2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4.357702145965054E-3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5.6764427681803261E-3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-2.6236125132265455E-2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-1.6030081139916927E-2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-7.1717318597878332E-2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2.9437015355348855E-3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-6.8222621181079454E-2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-5.3258046739504683E-2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2.6386822706352918E-2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3.1250000001833068E-2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-7.0714363419197193E-2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-2.9440628058546481E-3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8.0764652255418384E-3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-3.1250000002666201E-2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-7.7649404726995441E-2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-1.0676509889326434E-2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8.9999999989088929E-3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-5.5101453014366107E-2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4.2363979415678037E-2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-3.0769230770859777E-2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-2.122015915119374E-2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-4.8870970976845986E-2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6.209462699487074E-3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-3.1219512196922854E-2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-7.352941176470537E-3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-2.5645477566677701E-2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3.1086705393569433E-2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-4.9019607891728377E-3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4.1596513815985118E-3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-2.8303732305302563E-2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4.6532898187664699E-2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1.9436345986245515E-3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1.4651279478173544E-2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-2.7433184106965856E-2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3.8721421758548841E-2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-3.8899430740839923E-2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-1.9080179743313046E-2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4.2240292163285696E-2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2.3121387286916369E-2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-1.1530884828610297E-2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2.1496221026221181E-2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-7.2504708103706766E-2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-3.2923832923832871E-2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-2.2529856097492133E-2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-8.7037037037551473E-2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3.4806458439629326E-3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-5.8325493886399835E-2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1.0362694366780598E-3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6.0152260408845599E-3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2.6707808789910949E-2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-2.601156069054756E-2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9.7989180361335911E-3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-6.7122462195759432E-3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1.5740792463712898E-3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-5.3977272724121679E-2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2.7970600244998051E-2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2.6170432411627989E-2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2.1526291229158251E-2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-5.5718475070214574E-2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2.4448400844619664E-2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-2.2298641590605732E-2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-1.1892963331907858E-2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-7.0921985815603121E-3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1.4809909709224661E-2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-1.3696387426792168E-2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-3.1746031747765822E-2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-2.8103984743551255E-3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2.6531367256699672E-2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1.7840701944853501E-2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5.0352467321150502E-3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-1.0510510510510624E-2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1.1320636052013238E-2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-3.6166053169642189E-3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-3.6453201967304796E-2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-2.278331196370453E-2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3.3292362461383992E-2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-2.7452737443999307E-2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-2.9097963142269246E-2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-3.8670754623677153E-2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2.3056424514401649E-2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-3.4843648670691653E-2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4.2448173744201116E-2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8.5360381442889603E-3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-6.8604678067869185E-2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-7.4387947276945518E-2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1.019069720512567E-2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7.4499942611958156E-3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-3.8282058461684837E-2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-9.1370558365007661E-3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-6.097560975609987E-4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3.734624408147902E-3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-3.5913063386926194E-2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-3.9960039959600388E-2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9.6332513226190224E-3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-4.0268784300019594E-2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-3.7586547979816837E-2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-1.3544930759122645E-2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1.2688815433395739E-2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-2.8456039577118713E-2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1.0010010019939916E-3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-3.8828202581926478E-2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-6.2227753578139328E-5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-4.1527673350214928E-2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2.8985507244123958E-2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2.010858636637873E-3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-2.5861444896035126E-4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-3.5191394815037358E-2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-2.9087261784147615E-2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1.5102040816326571E-2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3.1383353306019619E-3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-5.4945054936710896E-2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-4.6166514064108585E-2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5.1229508247691994E-3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6.5425264217413761E-3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1.0245585129331686E-2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-5.7200154923604044E-2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2.4450409926955415E-2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-6.0229901215722331E-2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4.0899795500687605E-2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1.8167137666532784E-3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2.3011136405586569E-2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-7.0325578977740472E-2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8.9910089899099283E-3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0.10864095792867975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3.1790123456790158E-2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3.9174302482792175E-2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-6.9618366940792889E-2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-8.806818182052488E-2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3.083247687746981E-2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1.1199677126425179E-2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4.6302523615229074E-2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-5.1046751790850622E-2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-3.0518819938869138E-2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-9.3887335197762462E-3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5.7149959086275383E-2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3.0303030297963499E-2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-9.0930590369720357E-2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-2.0491803299075048E-3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0.40357549839234053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1.7897091722594984E-2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2.8477490110792023E-2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-8.9830435932200345E-2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4.8907388133671313E-2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0.40862789799023946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4.0334769330220774E-2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-0.11167086558677736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3.8705079078458091E-2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-0.11426530173040289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-3.0000000029731591E-3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0.31168408108110379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2.6552329786134858E-2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4.223453025148495E-2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-0.12316763934409512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3.4205231392220724E-2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0.29802801749367142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5.0170579971901624E-4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3.7798518271395389E-2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-0.11023684398645257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9.2975206610801095E-2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1.9903498190590969E-2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5.157406738710596E-2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6.8710359402759144E-2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-0.10641036836128524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4.2813455648847983E-2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0.55847568988289165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8.1999999999999313E-3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3.4043420657201159E-2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-0.10998819981409687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-0.10892857143297267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3.56029947337934E-2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-0.100192407052958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-0.11351351351385447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2.7996631989134137E-2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-8.1872000258708305E-2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8.7004405289643247E-2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-5.8156239246092353E-3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-7.1237071300128241E-2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4.4147843944887806E-2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8.9730807552515241E-3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-8.9802434643784252E-3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-4.5984058810300673E-3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-7.1727316963650159E-2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2.9732408316920709E-3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-5.0413389796341362E-4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-1.2520696378031809E-2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3.4482758617891685E-2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-4.8760709984196487E-2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5.85215605819027E-2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8.1999999998979764E-2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9.6903096903096803E-3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2.3510076462826695E-2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-7.2670885569831589E-2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2.3809523813307223E-2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-0.15624999999733619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7.0465686258038918E-3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-4.1394689076314543E-2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1.6100481322128643E-2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-6.8359375045971759E-3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-5.1614867989763398E-2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5.8174523568295083E-2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0.16235059760935333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2.7337141500730872E-2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-2.5537771923789716E-2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2.0428015565017093E-2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3.3434650459530729E-2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2.1956087824869318E-2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1.0731120248721367E-2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2.9572170656434429E-2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5.9176460308140956E-3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9.4517958411382899E-3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-1.0416666664594771E-2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-3.5481963335304498E-3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2.351589655125207E-2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2.3738872406877779E-2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2.7177633928760379E-3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4.8875855337110433E-2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-0.16526138279385039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-7.4390001983733389E-3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2.0098570722785907E-2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2.850863489166465E-2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3.3066132268164197E-2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1.3391964821107369E-2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9.1931339680424978E-3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3.2200552165713861E-3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-3.0487804874763987E-2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7.2156403815487229E-3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4.6212779870516071E-3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2.7355623100488804E-2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4.1146809106114637E-2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6.0060060053235893E-2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5.4256967014124366E-3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6.4229249006149167E-2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-6.6863323504862557E-2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2.7386226339106055E-2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3.7940729402760519E-2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2.4502759229664651E-2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-0.19585687383134676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3.5573122529800549E-2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3.4802784222737852E-2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3.3950770394164248E-2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2.0895279193674291E-2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2.327837050798948E-2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-5.0831792975047668E-2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1.7908380330464057E-2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2.442893090214979E-2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4.1493741193579854E-2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5.620155038500263E-2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2.8058361382963991E-2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3.3484793474510992E-2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3.5508400232277353E-2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-2.9791459778481605E-2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4.1487643743509509E-2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5.9980334316491864E-2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5.7896480551583633E-2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-1.97086546654455E-2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4.9707602345109576E-2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2.1218343600273804E-2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4.2651090250327012E-2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5.2232119101367977E-2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1.3346043854989484E-2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5.5664062494182043E-2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4.8620758086922067E-2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5.5238095238712023E-2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5.9566349991157494E-2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6.6513476512885486E-2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1.0299625469024846E-2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6.0287081339777046E-2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6.8249258160238569E-3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1.0917009618683693E-2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3.1714930401688851E-2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3.3333333326598172E-2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3.1877685620066078E-2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2.9742291451217508E-2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1.4202938648213816E-2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-5.916585839238734E-2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2.8402366863905279E-2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4.2807357212142072E-2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4.6578220533707353E-2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-0.16876310272653181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2.1969322117763472E-2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1.93813834229139E-2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4.7592277294871248E-2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-7.4950690331414743E-2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2.5096525092797941E-2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-1.0746442056346204E-2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1.1332637808658482E-2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3.9660056665249577E-2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-6.9637252903276436E-2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1.2070566390825214E-2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7.1654373029255786E-2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2.7131782944572164E-2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1.8718149745197928E-2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3.8286305626934123E-4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3.803278627849252E-2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1.5873015870048579E-2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0.14871194380586925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1.0820822772470262E-2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3.703881402223449E-3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3.0774662884247357E-2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3.6018957353391744E-2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-9.639727361256778E-2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1.117807153965791E-2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7.3689643355506476E-3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2.1809151406640977E-2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9.4978165943310794E-2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-6.3712713582391792E-3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-3.038676687955492E-4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-9.9675055390143884E-3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3.6468330132015121E-2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9.2118730809122307E-3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2.8328611890258417E-3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-1.1524056467875764E-3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-1.5505478555501156E-3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-6.4812040994035201E-3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-7.3426573432473233E-2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-3.2497678740561184E-2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-1.5607047108387548E-2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-2.7908878076641292E-2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-1.151436615158646E-2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5.5503292566582034E-2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-0.18329070758885102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-1.3058289174867616E-2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-4.7833935016844902E-2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-4.6767324107051422E-2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-3.796202164340598E-2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2.2242817427065766E-2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-0.15433212996405377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-2.8142589110365839E-3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1.8884217914988101E-2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-1.9128616125900659E-2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-4.6920821111416385E-2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3.8095238148212816E-3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1.3461165988766226E-2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6.850150625104793E-4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-1.3790131192710107E-2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3.1958762892582551E-2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1.7261219792864655E-3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-1.2977850392717575E-2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>2.764615434197619E-2</v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-2.921515994557226E-2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0.26986128624529743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1.4912365643458955E-2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-1.608325450195144E-2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1.1377342181267994E-2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>3.0200840943946285E-2</v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-2.8640429527177953E-2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2.8011204481504726E-2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0.1002132196117031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-8.4745762688721322E-3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3.963593658250144E-2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1.0439045625458814E-2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1.9073569476917889E-2</v>
      </c>
      <c r="L376" s="13"/>
      <c r="M376" s="13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>4.771412329597427E-2</v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8.9096724627044099E-2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-3.0481809248334775E-2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-1.4150943401700351E-2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-2.5012025012025505E-3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1.4686746525206067E-2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>1.7568472045250395E-2</v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-3.9372845262009792E-2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-4.5955882306597745E-3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1.1213047908030065E-2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-5.7251908381285438E-3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4.1469765647604096E-3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6.2810106929843445E-3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6.1436672963432436E-2</v>
      </c>
      <c r="L378" s="13"/>
      <c r="M378" s="13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>4.3798014873050142E-2</v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-4.2706734549847733E-2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0.1023706896493073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-1.2048192779172462E-2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-1.7890772120035484E-2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-1.0381620686340463E-2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5.9013842604173049E-3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4.1512915136240877E-2</v>
      </c>
      <c r="L379" s="13"/>
      <c r="M379" s="13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>-1.1491844111914996E-2</v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-2.3913719509637603E-2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1.6949152543556015E-2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9.5210337122315133E-3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1.9852389394930808E-3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>-4.5341703568612911E-2</v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3.0338797423788847E-3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1.2962962957281219E-2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9.5334685594406193E-2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-1.1299435025162799E-2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-2.6920488414575628E-3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-9.6565614735046653E-3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-4.4802867400936921E-3</v>
      </c>
      <c r="L381" s="13"/>
      <c r="M381" s="13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>-6.6748875071236682E-2</v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1.2239361817786547E-2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0.15943396226741782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3.9126478612072232E-2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-4.7984644932417379E-3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2.8207372823654511E-3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-3.809523805296644E-3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1.5454163167149182E-2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2.2706630335719888E-2</v>
      </c>
      <c r="L382" s="13"/>
      <c r="M382" s="13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>2.3501853272906083E-2</v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-8.68423871613405E-3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-9.7147950096116528E-2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8.9770354911110753E-2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-2.7724665396941999E-2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-2.933844678811124E-2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-3.4123222748806088E-2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7.1430626016840892E-3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>4.0254100479828652E-5</v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-1.9650663976838078E-2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-4.1704442434690542E-2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1.4941302021835827E-2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8.8044485631720293E-2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-3.1742996462376973E-2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-5.6444026324792345E-3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-1.5786679576997475E-2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-5.3191489347083317E-3</v>
      </c>
      <c r="L384" s="13"/>
      <c r="M384" s="13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>2.0618395632649292E-2</v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-1.0844635335953698E-3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8.0000000003692964E-2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7.1948998183135035E-2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-1.328273245673017E-2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-1.1466794075489754E-2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-1.1487246813229881E-2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-2.6785714278379177E-3</v>
      </c>
      <c r="L385" s="13"/>
      <c r="M385" s="13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>1.7349399807550063E-2</v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1.2183465771357419E-3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-3.5964035964115786E-2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7.7407740773712735E-2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-0.17920735209649627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-0.13962040554543859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>-0.18984382629208119</v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-7.5330572450692385E-2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0.3147964250253984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-0.28503336510936472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-0.34958496326686384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-0.44038461538322837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-0.34116155688320071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>-0.57278604435203395</v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-0.25911126437079646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-0.10445049954936897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9.6899224805750708E-2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-0.30255057168559157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-0.18993352326519702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-0.23420879224324587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-0.24054924881358264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-0.17023172905575892</v>
      </c>
      <c r="L388" s="13"/>
      <c r="M388" s="13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>-0.32901743081252233</v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-0.20000873292252197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2.5354969576433427E-2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-0.10239234449184734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-0.11804417012248042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-0.14992786489495633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>-0.16700429384348203</v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-0.11372238192277732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-4.8014773777818279E-2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0.19657258063888014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-5.5662188100489625E-2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-8.8359585094122187E-2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-7.8154425612682266E-2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-7.6193733489774387E-2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-8.2813891357616576E-2</v>
      </c>
      <c r="L390" s="13"/>
      <c r="M390" s="13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>-0.10851488079222267</v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-2.7409942656038928E-2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0.31378299120765024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5.8362369345279198E-2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-5.9443911798558846E-2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-7.3919378338999503E-2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-5.5743673423102207E-2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-1.505757308110346E-2</v>
      </c>
      <c r="L391" s="13"/>
      <c r="M391" s="13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>-6.9230377124833722E-2</v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-7.1904905479381331E-3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-3.3882783888828323E-2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2.4509803923827775E-2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-5.4545454540060524E-2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-6.5826195746318969E-2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-3.444058926777014E-2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>1.0664694709924523E-2</v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2.0167489255530861E-2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-2.4680073123307E-2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-5.8333333324612727E-2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8.3765112262402228E-2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-3.3333333336825748E-2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-3.962209582570133E-2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-1.8216682647481459E-2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-1.7800290812500071E-2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-1.0801080105029157E-2</v>
      </c>
      <c r="L393" s="13"/>
      <c r="M393" s="13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>4.6411807956977441E-2</v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1.2273953872134808E-2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-0.17819365337482204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0.1024518388860763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1.1571841857976769E-2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-4.7817652764306433E-2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-4.1108986620084643E-2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-3.6630932993821745E-2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-1.6873889876841443E-2</v>
      </c>
      <c r="L394" s="13"/>
      <c r="M394" s="13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>-1.6009568724499181E-2</v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4.0132400013598864E-2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8.6870681152761808E-2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0.66858237547360511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0.1079199303760945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2.5565388403319143E-2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-3.2497036744369739E-2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-1.4375202296858928E-2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9.0252707616419597E-3</v>
      </c>
      <c r="L395" s="13"/>
      <c r="M395" s="13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>1.7398092913896157E-2</v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5.1271445017959792E-2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4.3519394518165978E-2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0.63301787592569081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9.4548551958359595E-2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-5.3322800434481296E-3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4.6287367407188085E-2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-1.4191106911816895E-2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-2.2749209840254695E-2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-5.3475935814100159E-3</v>
      </c>
      <c r="L396" s="13"/>
      <c r="M396" s="13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>-2.8599833892171893E-3</v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4.8120437620934556E-2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0.50902184234989878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0.11384876805109805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1.9230769257583488E-3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-6.8728854519091345E-2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4.0152963665185379E-2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-5.8083252646029815E-3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-2.1875444674189577E-2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1.25335720675825E-2</v>
      </c>
      <c r="L397" s="13"/>
      <c r="M397" s="13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>1.1393845884702979E-3</v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2.3140069050100694E-2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0.65803108807865929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0.12280701754341991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0.14380685794261722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0.13858918440222018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>0.23895640565881099</v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8.4234461899976729E-2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0.12990936556671737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0.41466666666167085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0.44095643244829108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0.33990147783657115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0.47915568034785444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>1.3360297614718328</v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0.3257948462234001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0.4443462897566855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0.65069356873772644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0.20553165334972343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0.26460481099660077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0.2153846153882569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0.25641942724960093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0.21160042964449247</v>
      </c>
      <c r="L400" s="13"/>
      <c r="M400" s="13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>0.2785445464365805</v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0.24282910313399098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0.13986013985860121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0.39070227497765975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0.4126984127012685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0.10980810234301747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7.0420995079278265E-2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0.11384615385266648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0.14519650654956279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0.11475191623107395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0.14874371859900559</v>
      </c>
      <c r="L401" s="13"/>
      <c r="M401" s="13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>0.14043768165645545</v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0.12764477031227517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9.1173617839950913E-2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0.13058129738747959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8.4349593496503006E-2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3.771597134428991E-2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5.733722060289162E-2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7.9673135861853386E-2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3.7012279148285677E-2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0.10776699029039497</v>
      </c>
      <c r="L402" s="13"/>
      <c r="M402" s="13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>0.11506410859650182</v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1.7222231800043397E-2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8.7488240820182459E-2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0.25967261904247507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4.9949031603649954E-2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3.2200545416404373E-2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1.127748199663162E-2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1.5287769791993488E-2</v>
      </c>
      <c r="L403" s="13"/>
      <c r="M403" s="13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>0.1269264836905484</v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-1.4576755680419013E-2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0.10710900474167501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0.31196172248624304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3.6437246963480836E-2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2.4724425672196263E-3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5.0898203588571014E-2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6.5781076616631424E-3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>4.5816312374716027E-2</v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-4.2336504008419117E-2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0.11059044048474487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0.22910521139735457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9.5617529877969967E-2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4.9261083763258162E-3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-6.3240313190123434E-3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-3.7174721234194308E-3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2.6367187492617915E-2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-8.5147556523145038E-4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4.0036396725255281E-2</v>
      </c>
      <c r="L405" s="13"/>
      <c r="M405" s="13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>4.2748314064005699E-2</v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-6.0882956859650512E-2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0.16811594203204136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-0.10396039604313356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9.6902303414689764E-2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-9.5328884688948758E-3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-6.0099826831007779E-3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-1.6468435501191168E-2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6.77966101740545E-2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3.4653223513285238E-2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4.065040650171476E-2</v>
      </c>
      <c r="L406" s="13"/>
      <c r="M406" s="13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>7.552658590256593E-3</v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-6.4765541368446977E-2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8.8101725700296604E-2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-0.28071182548692653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0.11783189316415794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1.5340364326142147E-2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-5.1046452271564222E-4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-2.36148955522213E-2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4.8611111114142583E-2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1.9955182932104801E-2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3.2200357781673156E-2</v>
      </c>
      <c r="L407" s="13"/>
      <c r="M407" s="13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>9.542965339726938E-3</v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-4.2412694868889454E-2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9.4288304617195354E-2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-0.11204121055846021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0.12529182879272033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-1.0920281941824764E-2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-1.2903225804602545E-2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-2.0153550858178566E-2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1.8737290602365085E-2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2.5985663078205504E-2</v>
      </c>
      <c r="L408" s="13"/>
      <c r="M408" s="13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>1.9290762717441134E-2</v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1.133859878132913E-2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-6.8649775829227641E-2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-0.17998741346961775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7.7803203662846085E-2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1.3435700575318343E-2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1.9306622379074104E-2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-1.9301470589819437E-2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3.3106134369207459E-2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3.0918736486034049E-2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8.8417329831353732E-3</v>
      </c>
      <c r="L409" s="13"/>
      <c r="M409" s="13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>1.1832247277909195E-2</v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2.9434412764062796E-2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-4.408574567761505E-2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-0.15125000000143005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9.5238095236677922E-2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-1.0466222645416813E-2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-2.7347310854767104E-2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-1.0464971165273763E-3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>2.1772539413045536E-2</v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3.4008519476299029E-2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-1.3915724092056575E-2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8.9395267310269783E-2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-8.088235294501081E-2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-1.053555750370911E-2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-2.1677662579617649E-2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-7.7369439071567252E-3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-2.6654411766481166E-2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2.5148869746198815E-2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>6.8981508298465291E-2</v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6.291164700937224E-2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4.3679199101930126E-3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-4.4850498341674129E-2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-0.28746177370011877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-3.9723661484588675E-2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-4.2826552462525494E-3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-4.1666666665599823E-2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3.3106134369207459E-2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4.2975076817938232E-2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1.4184397165132688E-2</v>
      </c>
      <c r="L412" s="13"/>
      <c r="M412" s="13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>0.19538304061070849</v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5.7713345072624073E-2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-2.9377157329401301E-3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4.1191936894428655E-2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2.1337126597946943E-2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8.5393258425770877E-2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1.6129032258209053E-2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1.0317703544795231E-2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-3.6832412523739408E-2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-8.5795996258188883E-3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6.8211670111021902E-2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1.8372703406929383E-2</v>
      </c>
      <c r="L413" s="13"/>
      <c r="M413" s="13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>0.12808428287800475</v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4.2992597438555387E-2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-4.2687279174760629E-3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9.4222222227142202E-2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0.15126676602542935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8.5735402801739177E-2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3.578778734706152E-2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-2.3430178069160087E-2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-1.2994923857868032E-2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-4.5955882347639421E-2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-1.3245033112018842E-2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5.2460902244790351E-2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9.5530236631389209E-2</v>
      </c>
      <c r="L414" s="13"/>
      <c r="M414" s="13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>2.3187581668541683E-2</v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4.6002762873150818E-2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1.8385966742794156E-2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7.4394463672629391E-2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-0.23803898404894638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1.3227513230569849E-2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3.6024475140128229E-2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2.9126213593835666E-2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1.4327812214205839E-2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-6.4899451550363821E-2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2.4015369836409416E-2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5.0187672854766989E-2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2.7457927367556628E-2</v>
      </c>
      <c r="L415" s="13"/>
      <c r="M415" s="13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>-9.7219296650980971E-3</v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3.7636457887216986E-2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1.2484138414529835E-2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5.3082191782172043E-2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7.5127644052374515E-2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9.2923516819683714E-3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4.9868903083276593E-2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4.2968750000991866E-2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1.5928476004521602E-2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-5.6325023077943903E-2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-5.6980056964362497E-3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3.4099665437618699E-2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4.8888888890232199E-2</v>
      </c>
      <c r="L416" s="13"/>
      <c r="M416" s="13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>3.5938740108956653E-2</v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3.9321782920217818E-2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6.7639746646633537E-3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-1.2658227843823869E-2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0.26320000000542815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1.0181818188726649E-2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3.3908772870367997E-2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2.7450980391157145E-2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6.2565172036610911E-3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-2.6770380846550073E-2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-4.7574626865827363E-2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-1.4272121784879433E-2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2.0995138573011638E-2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2.0997375322204973E-2</v>
      </c>
      <c r="L417" s="13"/>
      <c r="M417" s="13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>-4.2620723912253397E-2</v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1.9465202524235104E-2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-2.5618374558303937E-2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1.5739377776144672E-2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-2.8122415222291971E-2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0.55801104972595506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3.4033309196360516E-2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2.1825011532272596E-2</v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1.9249278149966399E-2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-1.5447991767021661E-2</v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4.1407867483250604E-3</v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6.9686411149826486E-3</v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-5.2093023248475014E-2</v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-3.5480859012781689E-2</v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-1.1274361686090745E-2</v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-2.0833333336227125E-2</v>
      </c>
      <c r="L418" s="13"/>
      <c r="M418" s="13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>7.0753054060937459E-2</v>
      </c>
      <c r="O418" s="13" t="str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#N/A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-3.739130434782606E-2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1.3603072178466893E-2</v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-8.347245408959229E-3</v>
      </c>
      <c r="S418" s="13" t="str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#N/A</v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-7.7301475757323183E-3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3"/>
  <sheetViews>
    <sheetView zoomScale="80" zoomScaleNormal="80" workbookViewId="0">
      <pane ySplit="1" topLeftCell="A340" activePane="bottomLeft" state="frozen"/>
      <selection pane="bottomLeft" activeCell="A387" sqref="A387:Q396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91.18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100.964844415</v>
      </c>
      <c r="F2" s="76">
        <f>IF(VLOOKUP(A2,Database!$A:$AS,MATCH($F$1,Database!$A$1:$AS$1,0),FALSE)=0,#N/A,VLOOKUP(A2,Database!$A:$AS,MATCH($F$1,Database!$A$1:$AS$1,0),FALSE))</f>
        <v>78.87785495</v>
      </c>
      <c r="G2" s="76">
        <f>IF(VLOOKUP(A2,Database!$A:$AS,MATCH($G$1,Database!$A$1:$AS$1,0),FALSE)=0,#N/A,VLOOKUP(A2,Database!$A:$AS,MATCH($G$1,Database!$A$1:$AS$1,0),FALSE))</f>
        <v>81.499823133999996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88.973458235753327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85.347816765638711</v>
      </c>
      <c r="L2" s="76">
        <f>(((Table134567891011121314151617343[[#This Row],[EA19]]-VLOOKUP($U$1,A:F,6,))/VLOOKUP($U$1,A:F,6,))*100)+100</f>
        <v>88.139025815312749</v>
      </c>
      <c r="M2" s="76">
        <f>(((Table134567891011121314151617343[[#This Row],[GBR]]-VLOOKUP($U$1,A:G,7,))/VLOOKUP($U$1,A:G,7,))*100)+100</f>
        <v>84.861878453054771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98.439311247999996</v>
      </c>
      <c r="F3" s="76">
        <f>IF(VLOOKUP(A3,Database!$A:$AS,MATCH($F$1,Database!$A$1:$AS$1,0),FALSE)=0,#N/A,VLOOKUP(A3,Database!$A:$AS,MATCH($F$1,Database!$A$1:$AS$1,0),FALSE))</f>
        <v>79.801795528</v>
      </c>
      <c r="G3" s="76">
        <f>IF(VLOOKUP(A3,Database!$A:$AS,MATCH($G$1,Database!$A$1:$AS$1,0),FALSE)=0,#N/A,VLOOKUP(A3,Database!$A:$AS,MATCH($G$1,Database!$A$1:$AS$1,0),FALSE))</f>
        <v>80.969225327000004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83.212927703791792</v>
      </c>
      <c r="L3" s="76">
        <f>(((Table134567891011121314151617343[[#This Row],[EA19]]-VLOOKUP($U$1,A:F,6,))/VLOOKUP($U$1,A:F,6,))*100)+100</f>
        <v>89.171447684641961</v>
      </c>
      <c r="M3" s="76">
        <f>(((Table134567891011121314151617343[[#This Row],[GBR]]-VLOOKUP($U$1,A:G,7,))/VLOOKUP($U$1,A:G,7,))*100)+100</f>
        <v>84.309392265065654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99.465395247000004</v>
      </c>
      <c r="F4" s="76">
        <f>IF(VLOOKUP(A4,Database!$A:$AS,MATCH($F$1,Database!$A$1:$AS$1,0),FALSE)=0,#N/A,VLOOKUP(A4,Database!$A:$AS,MATCH($F$1,Database!$A$1:$AS$1,0),FALSE))</f>
        <v>79.573191674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84.080299209588873</v>
      </c>
      <c r="L4" s="76">
        <f>(((Table134567891011121314151617343[[#This Row],[EA19]]-VLOOKUP($U$1,A:F,6,))/VLOOKUP($U$1,A:F,6,))*100)+100</f>
        <v>88.916003098807849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100.818038438</v>
      </c>
      <c r="F5" s="76">
        <f>IF(VLOOKUP(A5,Database!$A:$AS,MATCH($F$1,Database!$A$1:$AS$1,0),FALSE)=0,#N/A,VLOOKUP(A5,Database!$A:$AS,MATCH($F$1,Database!$A$1:$AS$1,0),FALSE))</f>
        <v>79.897047134000005</v>
      </c>
      <c r="G5" s="76">
        <f>IF(VLOOKUP(A5,Database!$A:$AS,MATCH($G$1,Database!$A$1:$AS$1,0),FALSE)=0,#N/A,VLOOKUP(A5,Database!$A:$AS,MATCH($G$1,Database!$A$1:$AS$1,0),FALSE))</f>
        <v>82.667138308999995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85.223718425293669</v>
      </c>
      <c r="L5" s="76">
        <f>(((Table134567891011121314151617343[[#This Row],[EA19]]-VLOOKUP($U$1,A:F,6,))/VLOOKUP($U$1,A:F,6,))*100)+100</f>
        <v>89.277882928925749</v>
      </c>
      <c r="M5" s="76">
        <f>(((Table134567891011121314151617343[[#This Row],[GBR]]-VLOOKUP($U$1,A:G,7,))/VLOOKUP($U$1,A:G,7,))*100)+100</f>
        <v>86.077348066214341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99.754563243999996</v>
      </c>
      <c r="F6" s="76">
        <f>IF(VLOOKUP(A6,Database!$A:$AS,MATCH($F$1,Database!$A$1:$AS$1,0),FALSE)=0,#N/A,VLOOKUP(A6,Database!$A:$AS,MATCH($F$1,Database!$A$1:$AS$1,0),FALSE))</f>
        <v>79.877996812999996</v>
      </c>
      <c r="G6" s="76">
        <f>IF(VLOOKUP(A6,Database!$A:$AS,MATCH($G$1,Database!$A$1:$AS$1,0),FALSE)=0,#N/A,VLOOKUP(A6,Database!$A:$AS,MATCH($G$1,Database!$A$1:$AS$1,0),FALSE))</f>
        <v>82.136540502000003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84.32473931510718</v>
      </c>
      <c r="L6" s="76">
        <f>(((Table134567891011121314151617343[[#This Row],[EA19]]-VLOOKUP($U$1,A:F,6,))/VLOOKUP($U$1,A:F,6,))*100)+100</f>
        <v>89.256595880292465</v>
      </c>
      <c r="M6" s="76">
        <f>(((Table134567891011121314151617343[[#This Row],[GBR]]-VLOOKUP($U$1,A:G,7,))/VLOOKUP($U$1,A:G,7,))*100)+100</f>
        <v>85.524861878225224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524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102.361370808</v>
      </c>
      <c r="F7" s="76">
        <f>IF(VLOOKUP(A7,Database!$A:$AS,MATCH($F$1,Database!$A$1:$AS$1,0),FALSE)=0,#N/A,VLOOKUP(A7,Database!$A:$AS,MATCH($F$1,Database!$A$1:$AS$1,0),FALSE))</f>
        <v>79.363638140000006</v>
      </c>
      <c r="G7" s="76">
        <f>IF(VLOOKUP(A7,Database!$A:$AS,MATCH($G$1,Database!$A$1:$AS$1,0),FALSE)=0,#N/A,VLOOKUP(A7,Database!$A:$AS,MATCH($G$1,Database!$A$1:$AS$1,0),FALSE))</f>
        <v>83.409975239000005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86.528331422881479</v>
      </c>
      <c r="L7" s="76">
        <f>(((Table134567891011121314151617343[[#This Row],[EA19]]-VLOOKUP($U$1,A:F,6,))/VLOOKUP($U$1,A:F,6,))*100)+100</f>
        <v>88.681845560489606</v>
      </c>
      <c r="M7" s="76">
        <f>(((Table134567891011121314151617343[[#This Row],[GBR]]-VLOOKUP($U$1,A:G,7,))/VLOOKUP($U$1,A:G,7,))*100)+100</f>
        <v>86.850828729607372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99.310819111000001</v>
      </c>
      <c r="F8" s="76">
        <f>IF(VLOOKUP(A8,Database!$A:$AS,MATCH($F$1,Database!$A$1:$AS$1,0),FALSE)=0,#N/A,VLOOKUP(A8,Database!$A:$AS,MATCH($F$1,Database!$A$1:$AS$1,0),FALSE))</f>
        <v>79.668443280000005</v>
      </c>
      <c r="G8" s="76">
        <f>IF(VLOOKUP(A8,Database!$A:$AS,MATCH($G$1,Database!$A$1:$AS$1,0),FALSE)=0,#N/A,VLOOKUP(A8,Database!$A:$AS,MATCH($G$1,Database!$A$1:$AS$1,0),FALSE))</f>
        <v>81.393703572999996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83.949632581931411</v>
      </c>
      <c r="L8" s="76">
        <f>(((Table134567891011121314151617343[[#This Row],[EA19]]-VLOOKUP($U$1,A:F,6,))/VLOOKUP($U$1,A:F,6,))*100)+100</f>
        <v>89.022438343091636</v>
      </c>
      <c r="M8" s="76">
        <f>(((Table134567891011121314151617343[[#This Row],[GBR]]-VLOOKUP($U$1,A:G,7,))/VLOOKUP($U$1,A:G,7,))*100)+100</f>
        <v>84.751381215873451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98.018718198000002</v>
      </c>
      <c r="F9" s="76">
        <f>IF(VLOOKUP(A9,Database!$A:$AS,MATCH($F$1,Database!$A$1:$AS$1,0),FALSE)=0,#N/A,VLOOKUP(A9,Database!$A:$AS,MATCH($F$1,Database!$A$1:$AS$1,0),FALSE))</f>
        <v>80.201852273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82.857391093278608</v>
      </c>
      <c r="L9" s="76">
        <f>(((Table134567891011121314151617343[[#This Row],[EA19]]-VLOOKUP($U$1,A:F,6,))/VLOOKUP($U$1,A:F,6,))*100)+100</f>
        <v>89.618475710410365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101.426331296</v>
      </c>
      <c r="F10" s="76">
        <f>IF(VLOOKUP(A10,Database!$A:$AS,MATCH($F$1,Database!$A$1:$AS$1,0),FALSE)=0,#N/A,VLOOKUP(A10,Database!$A:$AS,MATCH($F$1,Database!$A$1:$AS$1,0),FALSE))</f>
        <v>80.601909019000004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85.737921836245675</v>
      </c>
      <c r="L10" s="76">
        <f>(((Table134567891011121314151617343[[#This Row],[EA19]]-VLOOKUP($U$1,A:F,6,))/VLOOKUP($U$1,A:F,6,))*100)+100</f>
        <v>90.065503737296183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526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91.53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97.370327470999996</v>
      </c>
      <c r="F11" s="76">
        <f>IF(VLOOKUP(A11,Database!$A:$AS,MATCH($F$1,Database!$A$1:$AS$1,0),FALSE)=0,#N/A,VLOOKUP(A11,Database!$A:$AS,MATCH($F$1,Database!$A$1:$AS$1,0),FALSE))</f>
        <v>80.763836749000006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89.314988290398119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82.309292066521579</v>
      </c>
      <c r="L11" s="76">
        <f>(((Table134567891011121314151617343[[#This Row],[EA19]]-VLOOKUP($U$1,A:F,6,))/VLOOKUP($U$1,A:F,6,))*100)+100</f>
        <v>90.24644365235514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100.52667703199999</v>
      </c>
      <c r="F12" s="76">
        <f>IF(VLOOKUP(A12,Database!$A:$AS,MATCH($F$1,Database!$A$1:$AS$1,0),FALSE)=0,#N/A,VLOOKUP(A12,Database!$A:$AS,MATCH($F$1,Database!$A$1:$AS$1,0),FALSE))</f>
        <v>80.001823900999995</v>
      </c>
      <c r="G12" s="76">
        <f>IF(VLOOKUP(A12,Database!$A:$AS,MATCH($G$1,Database!$A$1:$AS$1,0),FALSE)=0,#N/A,VLOOKUP(A12,Database!$A:$AS,MATCH($G$1,Database!$A$1:$AS$1,0),FALSE))</f>
        <v>80.544747082000001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84.977424182619899</v>
      </c>
      <c r="L12" s="76">
        <f>(((Table134567891011121314151617343[[#This Row],[EA19]]-VLOOKUP($U$1,A:F,6,))/VLOOKUP($U$1,A:F,6,))*100)+100</f>
        <v>89.39496169808487</v>
      </c>
      <c r="M12" s="76">
        <f>(((Table134567891011121314151617343[[#This Row],[GBR]]-VLOOKUP($U$1,A:G,7,))/VLOOKUP($U$1,A:G,7,))*100)+100</f>
        <v>83.8674033152991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100.036131502</v>
      </c>
      <c r="F13" s="76">
        <f>IF(VLOOKUP(A13,Database!$A:$AS,MATCH($F$1,Database!$A$1:$AS$1,0),FALSE)=0,#N/A,VLOOKUP(A13,Database!$A:$AS,MATCH($F$1,Database!$A$1:$AS$1,0),FALSE))</f>
        <v>80.840038034000003</v>
      </c>
      <c r="G13" s="76">
        <f>IF(VLOOKUP(A13,Database!$A:$AS,MATCH($G$1,Database!$A$1:$AS$1,0),FALSE)=0,#N/A,VLOOKUP(A13,Database!$A:$AS,MATCH($G$1,Database!$A$1:$AS$1,0),FALSE))</f>
        <v>80.120268835999994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84.56275519310951</v>
      </c>
      <c r="L13" s="76">
        <f>(((Table134567891011121314151617343[[#This Row],[EA19]]-VLOOKUP($U$1,A:F,6,))/VLOOKUP($U$1,A:F,6,))*100)+100</f>
        <v>90.331591848005644</v>
      </c>
      <c r="M13" s="76">
        <f>(((Table134567891011121314151617343[[#This Row],[GBR]]-VLOOKUP($U$1,A:G,7,))/VLOOKUP($U$1,A:G,7,))*100)+100</f>
        <v>83.425414364491303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100.139078337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79.908029713000005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84.649778430366894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83.204419889087404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92.37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98.548410251000007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90.134660421545675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83.305151504772311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91.3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95.118164348999997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79.059073221999995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89.09055425448868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80.40548875184794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82.320441988513053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102.214007456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77.997877609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86.403761921117379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81.215469613576062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97.181776564000003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78.952953660999995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82.149905813268063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82.209944751331733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100.228068759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79.165192783999998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84.725004002938817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82.430939226735632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97.774502037999994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78.528475416000006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82.650949770106592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81.767955801565193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97.547641671999997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77.679518924999996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82.459179683588474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80.883977900990843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531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99.987594826000006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77.785638485999996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84.521726067044256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80.994475138172163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91.05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100.58768546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78.740714538000006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88.846604215456665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85.028995956580175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81.988950275927849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532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92.49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100.294000325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78.952953660999995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90.251756440281028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84.780737414371714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82.209944751331733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101.301302013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78.634594977000006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85.632231817134041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81.878453038746514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99.727083105999995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78.634594977000006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84.30150974647556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81.878453038746514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91.17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100.04408337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79.059073221999995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88.963700234192032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84.569477083059809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82.320441988513053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533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98.773082310999996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78.740714538000006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83.495071767813783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81.988950275927849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98.726082271999999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79.271312344999998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83.455341595001741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82.541436463916966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97.746081454999995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77.679518924999996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82.62692522250974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80.883977900990843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535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96.595080495999994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78.422355854000003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81.653958646718024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81.657458563342615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536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95.578079647999999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79.165192783999998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80.794265329420071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82.430939226735632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95.156079297000005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79.059073221999995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80.437539096235952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82.320441988513053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94.585078820999996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79.589671029000002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79.954859760858298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82.872928176502185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93.886078237999996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80.438627519999997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79.363979103114275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83.756906077076522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525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92.272076893000005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79.377431907000002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77.999628057453776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82.65193370213953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575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90.761075633999994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79.271312344999998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76.722345263299118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82.541436463916966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576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92.110076758000005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79.377431907000002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77.86268575919047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82.65193370213953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90.721075600999995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80.544747082000001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76.688532350429455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83.8674033152991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90.955075796000003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79.801910152000005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76.886337892365361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83.093922651906084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86.58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90.470075391999998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79.908029713000005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84.484777517564396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76.476356320545079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83.204419889087404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534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91.196075996999994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80.544747082000001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77.090060694243661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83.8674033152991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90.496075413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80.014149274999994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76.498334713529971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83.314917127309968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91.371076142999996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80.756986204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77.237992189422087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84.088397789661755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89.969074973999994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80.969225327000004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76.052849582900663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84.309392265065654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92.529077107999996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81.287584011000007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78.216876025156196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84.640883977650887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93.200077667000002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81.499823133999996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78.784087643130675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84.861878453054771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82.242660064000006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79.147576459226855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85.635359116447802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93.886078237999996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82.454899186000006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79.363979103114275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85.856353590810457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93.605078004000006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79.126443388366326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96.224080186999998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83.197736116000002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81.340343877379325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86.629834254203473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96.201080168000004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83.622214361999994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81.320901452458145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87.071823205011256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89.65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97.712081427000001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84.683409975000004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87.480483996877439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82.598184246612803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88.176795579948262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97.022080852000002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85.744605589000003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82.014911494750507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89.281767955926512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98.580082149999996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84.789529537000007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83.331924461717207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88.28729281817084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99.848083207000002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85.214007781999996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84.40379380889955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88.72928176793738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91.38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99.951083292999996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85.532366465999999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89.16861826697891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84.490862060405391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89.060773480522613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100.019083349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86.275203395999995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84.54834401219928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89.834254143915629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101.01608418000001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86.487442518999998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85.391130872639749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90.055248619319528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102.60408550299999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86.381322956999995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86.733503524470024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89.94475138109695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105.309087758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87.230279448000005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89.020101777040423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90.828729281671315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104.822087352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85.744605589000003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88.608429559280779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89.281767955926512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103.76208646800001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85.850725150000002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87.712387360204147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89.392265193107832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103.603086336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86.062964273000006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87.577981030849841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89.613259668511745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104.06408672000001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86.805801203000001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87.967674854779276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90.386740331904761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104.897087414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86.699681640999998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88.671828771017061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90.276243093682183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93.67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104.17008680799999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86.169083834000006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91.403200624512095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88.057279074348799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89.723756905693065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103.703086419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86.699681640999998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87.662513313446667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90.276243093682183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93.51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103.22108601799999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86.805801203000001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91.24707259953162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87.255067710535386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90.386740331904761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103.750086458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87.124159887000005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87.702243486258709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90.71823204448998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102.999085833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86.805801203000001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87.067406042544917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90.386740331904761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103.52908627399999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87.230279448000005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87.515427141237907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90.828729281671315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104.42308701899999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87.760877254999997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88.271145750172522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91.381215469660418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87.336399009999994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85.41733588047299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90.939226519893879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101.14008428299999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87.973116378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85.495950903127422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91.602209945064331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101.41308451099999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85.726724035808644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92.91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100.693083911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87.018040325000001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90.661592505854799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85.118091599082774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90.607734806267402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101.969084974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87.654757693999997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86.196723528331844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91.270718232479098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103.28108606799999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87.124159887000005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87.305787080262547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90.71823204448998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102.087085073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87.018040325000001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86.296471622692138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90.607734806267402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87.654757693999997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86.878899051584767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91.270718232479098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94.5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103.17208597699999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88.185355501000004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92.213114754098356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87.213646891783981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91.82320442046823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103.270086058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88.079235939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87.296488528441472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91.712707182245651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104.717087264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88.609833746000007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88.51967066183559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92.265193370234783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103.173085978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89.034311991999999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87.214492214753662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92.707182321042566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105.952088293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89.563644355245344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94.81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105.090087575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92.51561280249804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88.834976077113637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109.313091094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92.404774382935742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108.69809058200001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91.88490084365506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96.65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108.032090027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94.311085089773613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91.321915839683612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109.09009090799999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92.216267391975592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110.203091836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93.157111700836992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101.29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112.150093458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98.838797814207652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94.802955248060542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98.93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111.747093123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96.535909445745517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94.462290148764254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95.245904410626139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111.613093011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94.349016889425158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111.815093179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94.519772100558143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113.39809449800001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95.857918138385386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115.84509653800001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97.926423101129004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96.913726351679912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101.83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99.365729898516776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97.513060237430011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115.789096491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97.879085022435206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115.601096334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97.720164330341689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115.413096178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97.561243639093476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97.606891071847912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115.70109641800001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97.804696613783833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117.011097509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98.91206951892984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116.48809707300001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98.469965679333924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102.18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117.356097797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99.707259953161596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99.203705895283662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118.29809858199999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116.404097003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98.398958561715901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115.130095942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97.322017278406165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102.91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117.07409756200001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100.41959406713504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98.965324857566031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117.004097503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98.906152258987461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118.157098464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99.880809480718526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104.99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119.777099814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102.44925839188133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101.25023246335174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118.555098796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100.2172479668571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105.85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119.903099919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103.28844652615143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101.35674313977876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120.415100346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101.78954842839894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102.42523119592774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106.36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122.00710167299999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103.78610460577673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103.13530237210792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107.1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122.48610207199999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104.50819672131146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103.54021200695549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122.97410247800001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103.95272954683948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124.094103412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104.89949111564326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108.77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123.683103069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106.13778298204527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104.55206343258959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124.78410398699999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107.44535519125682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105.48276386750555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104.53431165360774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124.64410387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105.36441867119376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123.517102931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104.41173984329289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109.28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123.676103063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106.63544106167056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104.5461461726472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122.32410193699999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103.40326970869216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110.27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125.366104472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107.60148321623731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105.97474175385898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111.26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126.427105356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108.56752537080406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106.87162927505996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123.445102871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104.35087659962032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104.14377250670864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122.572102143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103.61290976966752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110.13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121.4401012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107.46487119437938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102.65600432776363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123.087102573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104.04825102719671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104.36693773350812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121.622101352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102.80985308288444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125.317104431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105.93332093510759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103.86481597320929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121.913101594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103.05584202563848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119.84209986800001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101.30517844708194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119.84209986800001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101.30517844708194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121.075100896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102.34746149539765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121.74110145100001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102.91044649936909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121.429101191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102.64670577678787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122.479102066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103.53429474701309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121.427101189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102.64501513084852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121.425101188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102.6433244857545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121.995101663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103.12515849816248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110.58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122.84410237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107.903981264637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103.84283757937908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109.2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123.139102616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106.55737704918033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104.09220781401181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123.878103232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104.71690138462552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123.44710287300001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104.35256724555967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122.671102226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103.69659673014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123.618103015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104.4971174488594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124.027103356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104.84285448597372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109.13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106.48907103825135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104.51655987378058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123.96110330099999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104.78706317927384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122.91610243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103.90370082305166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123.34010278300001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104.26211770217513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123.70410308699999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104.56981521241676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123.903103253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104.73803445548604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123.189102658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104.13447395573289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125.248104373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105.87499365949868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105.09814198054885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123.680103067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104.54952746452589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123.75610313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104.61377199923184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124.60010383300001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105.3272244664454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126.000105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106.51067642702749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125.60910467399999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106.18015520083129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106.79977683447227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126.518105432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106.94855365262036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126.750105625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107.14466854861693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105.73044345619896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127.06510588800001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107.41094524010717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125.955104963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106.47263690015477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126.875105729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107.25033390207429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124.264103553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105.04319599597332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111.66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124.750103958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108.95784543325526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105.45402289076328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125.309104424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105.92655835219551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126.212105177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106.68988486701187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110.78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127.43110619300001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108.09914129586261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107.72033339544282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126.415105346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106.86148540111454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127.034105862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107.38474023227391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109.19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127.18910599100001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106.54761904761904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107.51576527059484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128.12010676700001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108.30276082433544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127.61710634799999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107.87756344159699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126.99810583199999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107.35430861043761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128.623107186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108.72795820707387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129.637108031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109.58511555546281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110.3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130.51310876100001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107.63075722092115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110.32561835347929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130.291108576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110.1379566854888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130.98210915199999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110.72207476032077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130.15610846300001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110.02383810318005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131.78710982300001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111.40255963763434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132.22411018700001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111.77196571367291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131.91810993199999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111.51329692806439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131.60110966799999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111.24532959148014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112.05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132.572110477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109.33840749414519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112.0661380580904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132.345110288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111.87424977609689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110.48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107.8064012490242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113.32059713544518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135.70211308500001</v>
      </c>
      <c r="F205" s="76">
        <f>IF(VLOOKUP(A205,Database!$A:$AS,MATCH($F$1,Database!$A$1:$AS$1,0),FALSE)=0,#N/A,VLOOKUP(A205,Database!$A:$AS,MATCH($F$1,Database!$A$1:$AS$1,0),FALSE))</f>
        <v>106.191150737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114.7119985119086</v>
      </c>
      <c r="L205" s="76">
        <f>(((Table134567891011121314151617343[[#This Row],[EA19]]-VLOOKUP($U$1,A:F,6,))/VLOOKUP($U$1,A:F,6,))*100)+100</f>
        <v>118.65921787679409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134.776112313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113.92922957217105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134.05411171200001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113.31890649035117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135.70011308299999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114.71030786596924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111.05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133.16511097099999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108.36260733801717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112.56741449541957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136.293113578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115.21158430414374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136.15111345899999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115.09154846189259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133.712111427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113.02980608290636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133.85411154499999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113.1498419243122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134.368111973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113.58433785802639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134.63211219300001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113.80750308482588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133.62911135799999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112.959644288258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112.21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133.381111151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109.49453551912568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112.75000422643734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133.795111496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113.09996787755472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133.68711140600001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113.00867301204585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131.233109361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110.93425079020516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132.04711003899999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111.62234357255512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128.66210721799999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108.76092579697385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124.599103833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105.32637914432105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110.43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126.474105395</v>
      </c>
      <c r="F224" s="76">
        <f>IF(VLOOKUP(A224,Database!$A:$AS,MATCH($F$1,Database!$A$1:$AS$1,0),FALSE)=0,#N/A,VLOOKUP(A224,Database!$A:$AS,MATCH($F$1,Database!$A$1:$AS$1,0),FALSE))</f>
        <v>105.99116740300001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107.7576112412178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106.91135944787202</v>
      </c>
      <c r="L224" s="76">
        <f>(((Table134567891011121314151617343[[#This Row],[EA19]]-VLOOKUP($U$1,A:F,6,))/VLOOKUP($U$1,A:F,6,))*100)+100</f>
        <v>118.43575419044979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123.12510260400001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104.08037329412704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122.521102101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103.5697983058221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115.227096023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97.404013592939293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112.45209371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95.05824274263567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106.598088832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90.109722903204599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105.615088013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89.278770562648916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94.73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105.31708776399999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92.43754879000781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89.026864359107151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102.56008546699999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86.696309320566996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103.450086208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87.448646637622929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102.778085648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86.880589696678783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103.748086457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87.700552841164694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104.74308728600001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88.5416490556658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105.196087663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88.924580296683175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89.821467818729474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105.98908832399999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89.594921300051297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105.549087958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89.222979255949042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104.965087471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88.729310723656283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104.05208671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87.957530980833837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87.960912271867201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106.338088615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89.889938967438482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106.70408892</v>
      </c>
      <c r="F245" s="76">
        <f>IF(VLOOKUP(A245,Database!$A:$AS,MATCH($F$1,Database!$A$1:$AS$1,0),FALSE)=0,#N/A,VLOOKUP(A245,Database!$A:$AS,MATCH($F$1,Database!$A$1:$AS$1,0),FALSE))</f>
        <v>94.792100657999995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90.199327122774136</v>
      </c>
      <c r="L245" s="76">
        <f>(((Table134567891011121314151617343[[#This Row],[EA19]]-VLOOKUP($U$1,A:F,6,))/VLOOKUP($U$1,A:F,6,))*100)+100</f>
        <v>105.92178770935487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106.221088518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89.791036196893188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106.316088597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89.871341865486968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99.95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97.531225604996095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88.861181084946878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104.223086853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88.102081184978886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100.1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97.67759562841529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88.638861181117065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99.91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105.49708791400001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97.492193598750973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89.179022468288622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108.029090024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91.319379870774597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105.369087808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89.070821146767571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103.75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105.85208821000001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101.23926619828259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89.479112072648519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104.1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106.275088563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101.58079625292739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89.836683629647624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105.410087842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89.105479382606902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104.914087428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88.686199258965544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104.05208671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87.957530980833837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104.456087047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88.299041403945125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104.675087229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88.484167103026579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104.590087158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88.412314662438902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101.06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103.155085963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98.614363778298198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87.199276403835526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101.656084713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85.932137482780973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85.471436541233516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102.306085255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86.481597321773592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100.687083906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85.113019662110062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99.466082888000003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84.080880487739776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100.64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97.912081592999996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98.204527712724428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82.767248811806439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100.97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97.125080937999996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98.526541764246673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82.101979746256347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97.619081348999998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82.519569223113052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97.693081410999994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82.582123112724972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96.957080798000007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81.959965511020314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101.75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98.891082409000006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99.287665886026531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83.594819861328759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95.757079798000007</v>
      </c>
      <c r="F274" s="76">
        <f>IF(VLOOKUP(A274,Database!$A:$AS,MATCH($F$1,Database!$A$1:$AS$1,0),FALSE)=0,#N/A,VLOOKUP(A274,Database!$A:$AS,MATCH($F$1,Database!$A$1:$AS$1,0),FALSE))</f>
        <v>96.491959003000005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80.945578116477193</v>
      </c>
      <c r="L274" s="76">
        <f>(((Table134567891011121314151617343[[#This Row],[EA19]]-VLOOKUP($U$1,A:F,6,))/VLOOKUP($U$1,A:F,6,))*100)+100</f>
        <v>107.82122904998594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96.242080201999997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81.355559688297475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93.961078301000001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79.427378315695876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94.362078635000003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79.766352769898162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95.139079283000001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80.423168608287483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99.63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94.605078837999997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97.218969555035116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79.971766217715796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95.401079500999998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97.482435597189692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80.644643189147615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101.39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94.376078647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98.936377829820444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79.77818728978292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101.11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94.941079118000005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98.663153786104601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80.255794688187876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95.829079858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81.006441360149779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95.839079866000006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81.014894588155869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98.4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96.663080553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96.01873536299766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81.711440599357246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96.333080277999997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81.432484065857892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98.93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95.596079662999998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96.535909445745517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80.809481140338221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96.420080350000006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98.263075722092111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81.506027151539598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96.669080558000005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81.716512536329958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96.548080456999998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95.62841530054645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81.614228473905968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99.35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96.945745511319274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82.093526517404939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96.481080401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81.557591844236427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99.08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97.518081265000006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96.682279469164712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82.43419161754656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97.130080942000006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94.847775175644031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82.106206360259392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96.647080539000001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81.697915433533126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100.12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96.553080460999993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97.697111631537865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81.618455087909012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98.34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97.024080853000001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95.960187353629976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82.016602139844537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97.261081051000005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82.216943650689458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96.809080674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81.834857731796447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96.79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96.414080345000002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94.447697111631541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81.500955214566886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99.66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96.644080536999994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97.248243559718958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81.695379465469415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99.48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96.851080709000001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97.072599531615921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81.870361290605445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98.110081758000007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97.580015612802498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82.93462273190606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98.840082366999994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83.551708397483324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99.762083134999997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84.331096045342179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100.935084113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85.322659723930755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101.12208426799999</v>
      </c>
      <c r="F307" s="76">
        <f>IF(VLOOKUP(A307,Database!$A:$AS,MATCH($F$1,Database!$A$1:$AS$1,0),FALSE)=0,#N/A,VLOOKUP(A307,Database!$A:$AS,MATCH($F$1,Database!$A$1:$AS$1,0),FALSE))</f>
        <v>100.29164236299999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97.794691647150657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85.480735092209272</v>
      </c>
      <c r="L307" s="76">
        <f>(((Table134567891011121314151617343[[#This Row],[EA19]]-VLOOKUP($U$1,A:F,6,))/VLOOKUP($U$1,A:F,6,))*100)+100</f>
        <v>112.06703910617146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99.18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102.071085059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96.779859484777518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86.282946456868018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100.1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99.787083155999994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97.67759562841529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84.352229116202722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101.18408432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85.533145107875782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100.556083797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85.002282371679996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100.486083738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84.94310977310144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99.71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100.297083581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97.297033567525361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84.783343758883547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101.84608487200001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86.092748820813853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100.82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101.450084542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98.380171740827464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85.758000980614611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102.359085299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86.52639943155836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102.555085463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86.692082706563951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100.34808362299999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84.826455222728967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99.32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100.65708388100001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96.916471506635432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85.087659977246489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99.13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100.793083994</v>
      </c>
      <c r="F320" s="76">
        <f>IF(VLOOKUP(A320,Database!$A:$AS,MATCH($F$1,Database!$A$1:$AS$1,0),FALSE)=0,#N/A,VLOOKUP(A320,Database!$A:$AS,MATCH($F$1,Database!$A$1:$AS$1,0),FALSE))</f>
        <v>101.191567369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96.731069476971101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85.2026238816796</v>
      </c>
      <c r="L320" s="76">
        <f>(((Table134567891011121314151617343[[#This Row],[EA19]]-VLOOKUP($U$1,A:F,6,))/VLOOKUP($U$1,A:F,6,))*100)+100</f>
        <v>113.07262569807307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101.07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102.133085111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98.624121779859479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86.335356472534514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101.897084914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86.135860284659273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102.175085146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86.370860031343526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103.233086028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87.265211584480824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100.78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103.26308605299999</v>
      </c>
      <c r="F325" s="76">
        <f>IF(VLOOKUP(A325,Database!$A:$AS,MATCH($F$1,Database!$A$1:$AS$1,0),FALSE)=0,#N/A,VLOOKUP(A325,Database!$A:$AS,MATCH($F$1,Database!$A$1:$AS$1,0),FALSE))</f>
        <v>102.391467378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98.341139734582356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87.290571269344397</v>
      </c>
      <c r="L325" s="76">
        <f>(((Table134567891011121314151617343[[#This Row],[EA19]]-VLOOKUP($U$1,A:F,6,))/VLOOKUP($U$1,A:F,6,))*100)+100</f>
        <v>114.41340782172597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104.241086868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98.653395784543321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88.117296995897036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100.07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103.489086241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97.648321623731448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87.481614228368244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103.300086083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98.946135831381739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87.321848213305032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103.295086079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87.317621599302001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104.477087064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88.316793182926972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102.04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104.47608706299999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99.570647931303668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88.315947859957291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104.21508684600001</v>
      </c>
      <c r="F332" s="76">
        <f>IF(VLOOKUP(A332,Database!$A:$AS,MATCH($F$1,Database!$A$1:$AS$1,0),FALSE)=0,#N/A,VLOOKUP(A332,Database!$A:$AS,MATCH($F$1,Database!$A$1:$AS$1,0),FALSE))</f>
        <v>104.791267394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88.09531860206684</v>
      </c>
      <c r="L332" s="76">
        <f>(((Table134567891011121314151617343[[#This Row],[EA19]]-VLOOKUP($U$1,A:F,6,))/VLOOKUP($U$1,A:F,6,))*100)+100</f>
        <v>117.0949720667969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102.88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104.62808719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100.3903200624512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88.444436930214536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105.309087758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89.020101777040423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106.414088678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89.954183502144431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104.44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107.636089697</v>
      </c>
      <c r="F336" s="76">
        <f>IF(VLOOKUP(A336,Database!$A:$AS,MATCH($F$1,Database!$A$1:$AS$1,0),FALSE)=0,#N/A,VLOOKUP(A336,Database!$A:$AS,MATCH($F$1,Database!$A$1:$AS$1,0),FALSE))</f>
        <v>107.691025748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101.91256830601093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90.987167999484399</v>
      </c>
      <c r="L336" s="76">
        <f>(((Table134567891011121314151617343[[#This Row],[EA19]]-VLOOKUP($U$1,A:F,6,))/VLOOKUP($U$1,A:F,6,))*100)+100</f>
        <v>120.33519553108084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110.790767436</v>
      </c>
      <c r="C337" s="76">
        <f>IF(VLOOKUP(A337,Database!$A:$AS,MATCH($C$1,Database!$A$1:$AS$1,0),FALSE)=0,#N/A,VLOOKUP(A337,Database!$A:$AS,MATCH($C$1,Database!$A$1:$AS$1,0),FALSE))</f>
        <v>105.68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109.41409117800001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91.118421052623461</v>
      </c>
      <c r="I337" s="76">
        <f>(((Table134567891011121314151617343[[#This Row],[FRA]]-VLOOKUP($U$1,A:C,3,))/VLOOKUP($U$1,A:C,3,))*100)+100</f>
        <v>103.12256049960968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92.490151988502234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105.37908781599999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89.079274374773647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103.26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106.567088806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100.76112412177986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90.083517895371344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104.28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107.722089768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101.75644028103044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91.059865762196438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103.27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105.297087748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100.77088212334114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89.009957903094985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102.18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105.66108805099999</v>
      </c>
      <c r="F342" s="76">
        <f>IF(VLOOKUP(A342,Database!$A:$AS,MATCH($F$1,Database!$A$1:$AS$1,0),FALSE)=0,#N/A,VLOOKUP(A342,Database!$A:$AS,MATCH($F$1,Database!$A$1:$AS$1,0),FALSE))</f>
        <v>106.191150737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99.707259953161596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89.317655412491291</v>
      </c>
      <c r="L342" s="76">
        <f>(((Table134567891011121314151617343[[#This Row],[EA19]]-VLOOKUP($U$1,A:F,6,))/VLOOKUP($U$1,A:F,6,))*100)+100</f>
        <v>118.65921787679409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103.95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104.516087097</v>
      </c>
      <c r="F343" s="76">
        <f>IF(VLOOKUP(A343,Database!$A:$AS,MATCH($F$1,Database!$A$1:$AS$1,0),FALSE)=0,#N/A,VLOOKUP(A343,Database!$A:$AS,MATCH($F$1,Database!$A$1:$AS$1,0),FALSE))</f>
        <v>105.99116740300001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101.43442622950819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88.349760773672287</v>
      </c>
      <c r="L343" s="76">
        <f>(((Table134567891011121314151617343[[#This Row],[EA19]]-VLOOKUP($U$1,A:F,6,))/VLOOKUP($U$1,A:F,6,))*100)+100</f>
        <v>118.43575419044979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103.69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104.60108716800001</v>
      </c>
      <c r="F344" s="76">
        <f>IF(VLOOKUP(A344,Database!$A:$AS,MATCH($F$1,Database!$A$1:$AS$1,0),FALSE)=0,#N/A,VLOOKUP(A344,Database!$A:$AS,MATCH($F$1,Database!$A$1:$AS$1,0),FALSE))</f>
        <v>104.791267394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101.18071818891491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88.421613214259978</v>
      </c>
      <c r="L344" s="76">
        <f>(((Table134567891011121314151617343[[#This Row],[EA19]]-VLOOKUP($U$1,A:F,6,))/VLOOKUP($U$1,A:F,6,))*100)+100</f>
        <v>117.0949720667969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104.03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105.399087833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101.51249024199844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89.096180831631145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102.93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105.27708773099999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100.43911007025761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88.993051446237487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104.01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106.24908854100001</v>
      </c>
      <c r="F347" s="76">
        <f>IF(VLOOKUP(A347,Database!$A:$AS,MATCH($F$1,Database!$A$1:$AS$1,0),FALSE)=0,#N/A,VLOOKUP(A347,Database!$A:$AS,MATCH($F$1,Database!$A$1:$AS$1,0),FALSE))</f>
        <v>106.191150737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101.49297423887587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89.814705235817428</v>
      </c>
      <c r="L347" s="76">
        <f>(((Table134567891011121314151617343[[#This Row],[EA19]]-VLOOKUP($U$1,A:F,6,))/VLOOKUP($U$1,A:F,6,))*100)+100</f>
        <v>118.65921787679409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104.991250729</v>
      </c>
      <c r="C348" s="76">
        <f>IF(VLOOKUP(A348,Database!$A:$AS,MATCH($C$1,Database!$A$1:$AS$1,0),FALSE)=0,#N/A,VLOOKUP(A348,Database!$A:$AS,MATCH($C$1,Database!$A$1:$AS$1,0),FALSE))</f>
        <v>102.81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104.632087193</v>
      </c>
      <c r="F348" s="76">
        <f>IF(VLOOKUP(A348,Database!$A:$AS,MATCH($F$1,Database!$A$1:$AS$1,0),FALSE)=0,#N/A,VLOOKUP(A348,Database!$A:$AS,MATCH($F$1,Database!$A$1:$AS$1,0),FALSE))</f>
        <v>104.19131738999999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86.34868421046815</v>
      </c>
      <c r="I348" s="76">
        <f>(((Table134567891011121314151617343[[#This Row],[FRA]]-VLOOKUP($U$1,A:C,3,))/VLOOKUP($U$1,A:C,3,))*100)+100</f>
        <v>100.32201405152225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88.4478182212479</v>
      </c>
      <c r="L348" s="76">
        <f>(((Table134567891011121314151617343[[#This Row],[EA19]]-VLOOKUP($U$1,A:F,6,))/VLOOKUP($U$1,A:F,6,))*100)+100</f>
        <v>116.42458100552916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104.3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104.297086914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101.775956284153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88.164635073745501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106.291142405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107.36908947400001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87.41776315808886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90.761466803775889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104.65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106.640088867</v>
      </c>
      <c r="F351" s="76">
        <f>IF(VLOOKUP(A351,Database!$A:$AS,MATCH($F$1,Database!$A$1:$AS$1,0),FALSE)=0,#N/A,VLOOKUP(A351,Database!$A:$AS,MATCH($F$1,Database!$A$1:$AS$1,0),FALSE))</f>
        <v>105.391217399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102.11748633879782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90.145226462013611</v>
      </c>
      <c r="L351" s="76">
        <f>(((Table134567891011121314151617343[[#This Row],[EA19]]-VLOOKUP($U$1,A:F,6,))/VLOOKUP($U$1,A:F,6,))*100)+100</f>
        <v>117.76536312918205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104.46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106.32408860300001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101.93208430913347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89.87810444755371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103.991334055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106.49508874599999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85.526315789094923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90.022654651698758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106.23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106.76408897</v>
      </c>
      <c r="F354" s="76">
        <f>IF(VLOOKUP(A354,Database!$A:$AS,MATCH($F$1,Database!$A$1:$AS$1,0),FALSE)=0,#N/A,VLOOKUP(A354,Database!$A:$AS,MATCH($F$1,Database!$A$1:$AS$1,0),FALSE))</f>
        <v>105.291225731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103.65925058548009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90.250046492501284</v>
      </c>
      <c r="L354" s="76">
        <f>(((Table134567891011121314151617343[[#This Row],[EA19]]-VLOOKUP($U$1,A:F,6,))/VLOOKUP($U$1,A:F,6,))*100)+100</f>
        <v>117.65363128489248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103.69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106.051088376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101.18071818891491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89.647331315717793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104.12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105.258087715</v>
      </c>
      <c r="F356" s="76">
        <f>IF(VLOOKUP(A356,Database!$A:$AS,MATCH($F$1,Database!$A$1:$AS$1,0),FALSE)=0,#N/A,VLOOKUP(A356,Database!$A:$AS,MATCH($F$1,Database!$A$1:$AS$1,0),FALSE))</f>
        <v>104.19131738999999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101.60031225604996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88.97699031234967</v>
      </c>
      <c r="L356" s="76">
        <f>(((Table134567891011121314151617343[[#This Row],[EA19]]-VLOOKUP($U$1,A:F,6,))/VLOOKUP($U$1,A:F,6,))*100)+100</f>
        <v>116.42458100552916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102.95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106.021088351</v>
      </c>
      <c r="F357" s="76">
        <f>IF(VLOOKUP(A357,Database!$A:$AS,MATCH($F$1,Database!$A$1:$AS$1,0),FALSE)=0,#N/A,VLOOKUP(A357,Database!$A:$AS,MATCH($F$1,Database!$A$1:$AS$1,0),FALSE))</f>
        <v>104.291309058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100.45862607338017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89.621971630854233</v>
      </c>
      <c r="L357" s="76">
        <f>(((Table134567891011121314151617343[[#This Row],[EA19]]-VLOOKUP($U$1,A:F,6,))/VLOOKUP($U$1,A:F,6,))*100)+100</f>
        <v>116.53631284981873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103.91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105.48608790500001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101.39539422326307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89.169723917312865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103.73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105.223087686</v>
      </c>
      <c r="F359" s="76">
        <f>IF(VLOOKUP(A359,Database!$A:$AS,MATCH($F$1,Database!$A$1:$AS$1,0),FALSE)=0,#N/A,VLOOKUP(A359,Database!$A:$AS,MATCH($F$1,Database!$A$1:$AS$1,0),FALSE))</f>
        <v>104.991250729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101.21975019516003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88.947404013483052</v>
      </c>
      <c r="L359" s="76">
        <f>(((Table134567891011121314151617343[[#This Row],[EA19]]-VLOOKUP($U$1,A:F,6,))/VLOOKUP($U$1,A:F,6,))*100)+100</f>
        <v>117.31843575425862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104.59128406000001</v>
      </c>
      <c r="C360" s="76">
        <f>IF(VLOOKUP(A360,Database!$A:$AS,MATCH($C$1,Database!$A$1:$AS$1,0),FALSE)=0,#N/A,VLOOKUP(A360,Database!$A:$AS,MATCH($C$1,Database!$A$1:$AS$1,0),FALSE))</f>
        <v>103.1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106.24908854100001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86.019736842412328</v>
      </c>
      <c r="I360" s="76">
        <f>(((Table134567891011121314151617343[[#This Row],[FRA]]-VLOOKUP($U$1,A:C,3,))/VLOOKUP($U$1,A:C,3,))*100)+100</f>
        <v>100.60499609679937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89.814705235817428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101.89150904100001</v>
      </c>
      <c r="C361" s="76">
        <f>IF(VLOOKUP(A361,Database!$A:$AS,MATCH($C$1,Database!$A$1:$AS$1,0),FALSE)=0,#N/A,VLOOKUP(A361,Database!$A:$AS,MATCH($C$1,Database!$A$1:$AS$1,0),FALSE))</f>
        <v>101.24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105.04208753499999</v>
      </c>
      <c r="F361" s="76">
        <f>IF(VLOOKUP(A361,Database!$A:$AS,MATCH($F$1,Database!$A$1:$AS$1,0),FALSE)=0,#N/A,VLOOKUP(A361,Database!$A:$AS,MATCH($F$1,Database!$A$1:$AS$1,0),FALSE))</f>
        <v>101.69152570599999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83.799342105362598</v>
      </c>
      <c r="I361" s="76">
        <f>(((Table134567891011121314151617343[[#This Row],[FRA]]-VLOOKUP($U$1,A:C,3,))/VLOOKUP($U$1,A:C,3,))*100)+100</f>
        <v>98.790007806401235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88.7944005813319</v>
      </c>
      <c r="L361" s="76">
        <f>(((Table134567891011121314151617343[[#This Row],[EA19]]-VLOOKUP($U$1,A:F,6,))/VLOOKUP($U$1,A:F,6,))*100)+100</f>
        <v>113.63128491616865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101.27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105.674088062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98.819281811085077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89.328644609406396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103.45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105.41508784600001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100.94652615144419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89.109705996609961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85.74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91.479076233000001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83.665105386416855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77.329287054930973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68.17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70.163058469000006</v>
      </c>
      <c r="F365" s="76">
        <f>IF(VLOOKUP(A365,Database!$A:$AS,MATCH($F$1,Database!$A$1:$AS$1,0),FALSE)=0,#N/A,VLOOKUP(A365,Database!$A:$AS,MATCH($F$1,Database!$A$1:$AS$1,0),FALSE))</f>
        <v>74.993750520999996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66.520296643247462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59.310385635966497</v>
      </c>
      <c r="L365" s="76">
        <f>(((Table134567891011121314151617343[[#This Row],[EA19]]-VLOOKUP($U$1,A:F,6,))/VLOOKUP($U$1,A:F,6,))*100)+100</f>
        <v>83.798882681932554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81.349999999999994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81.082067567999999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79.38134270101483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68.5404656033392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91.45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90.151075125999995</v>
      </c>
      <c r="F367" s="76">
        <f>IF(VLOOKUP(A367,Database!$A:$AS,MATCH($F$1,Database!$A$1:$AS$1,0),FALSE)=0,#N/A,VLOOKUP(A367,Database!$A:$AS,MATCH($F$1,Database!$A$1:$AS$1,0),FALSE))</f>
        <v>93.792183984999994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89.236924277907889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76.206698338021482</v>
      </c>
      <c r="L367" s="76">
        <f>(((Table134567891011121314151617343[[#This Row],[EA19]]-VLOOKUP($U$1,A:F,6,))/VLOOKUP($U$1,A:F,6,))*100)+100</f>
        <v>104.80446927428112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97.891842346000004</v>
      </c>
      <c r="C368" s="76">
        <f>IF(VLOOKUP(A368,Database!$A:$AS,MATCH($C$1,Database!$A$1:$AS$1,0),FALSE)=0,#N/A,VLOOKUP(A368,Database!$A:$AS,MATCH($C$1,Database!$A$1:$AS$1,0),FALSE))</f>
        <v>94.92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97.238081031999997</v>
      </c>
      <c r="F368" s="76">
        <f>IF(VLOOKUP(A368,Database!$A:$AS,MATCH($F$1,Database!$A$1:$AS$1,0),FALSE)=0,#N/A,VLOOKUP(A368,Database!$A:$AS,MATCH($F$1,Database!$A$1:$AS$1,0),FALSE))</f>
        <v>98.391800683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80.509868420692143</v>
      </c>
      <c r="I368" s="76">
        <f>(((Table134567891011121314151617343[[#This Row],[FRA]]-VLOOKUP($U$1,A:C,3,))/VLOOKUP($U$1,A:C,3,))*100)+100</f>
        <v>92.622950819672127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82.197501225768264</v>
      </c>
      <c r="L368" s="76">
        <f>(((Table134567891011121314151617343[[#This Row],[EA19]]-VLOOKUP($U$1,A:F,6,))/VLOOKUP($U$1,A:F,6,))*100)+100</f>
        <v>109.9441340780787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95.34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100.11108342599999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93.032786885245898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84.626113712729364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97.07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101.853084878</v>
      </c>
      <c r="F370" s="76">
        <f>IF(VLOOKUP(A370,Database!$A:$AS,MATCH($F$1,Database!$A$1:$AS$1,0),FALSE)=0,#N/A,VLOOKUP(A370,Database!$A:$AS,MATCH($F$1,Database!$A$1:$AS$1,0),FALSE))</f>
        <v>98.791767352999997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94.720921155347369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86.098666080756232</v>
      </c>
      <c r="L370" s="76">
        <f>(((Table134567891011121314151617343[[#This Row],[EA19]]-VLOOKUP($U$1,A:F,6,))/VLOOKUP($U$1,A:F,6,))*100)+100</f>
        <v>110.39106145300214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102.391467378</v>
      </c>
      <c r="C371" s="76">
        <f>IF(VLOOKUP(A371,Database!$A:$AS,MATCH($C$1,Database!$A$1:$AS$1,0),FALSE)=0,#N/A,VLOOKUP(A371,Database!$A:$AS,MATCH($C$1,Database!$A$1:$AS$1,0),FALSE))</f>
        <v>99.62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103.350086125</v>
      </c>
      <c r="F371" s="76">
        <f>IF(VLOOKUP(A371,Database!$A:$AS,MATCH($F$1,Database!$A$1:$AS$1,0),FALSE)=0,#N/A,VLOOKUP(A371,Database!$A:$AS,MATCH($F$1,Database!$A$1:$AS$1,0),FALSE))</f>
        <v>101.49154237099999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84.210526316049197</v>
      </c>
      <c r="I371" s="76">
        <f>(((Table134567891011121314151617343[[#This Row],[FRA]]-VLOOKUP($U$1,A:C,3,))/VLOOKUP($U$1,A:C,3,))*100)+100</f>
        <v>97.20921155347385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87.364114355026118</v>
      </c>
      <c r="L371" s="76">
        <f>(((Table134567891011121314151617343[[#This Row],[EA19]]-VLOOKUP($U$1,A:F,6,))/VLOOKUP($U$1,A:F,6,))*100)+100</f>
        <v>113.40782122870694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100.29164236299999</v>
      </c>
      <c r="C372" s="76">
        <f>IF(VLOOKUP(A372,Database!$A:$AS,MATCH($C$1,Database!$A$1:$AS$1,0),FALSE)=0,#N/A,VLOOKUP(A372,Database!$A:$AS,MATCH($C$1,Database!$A$1:$AS$1,0),FALSE))</f>
        <v>98.17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102.357085298</v>
      </c>
      <c r="F372" s="76">
        <f>IF(VLOOKUP(A372,Database!$A:$AS,MATCH($F$1,Database!$A$1:$AS$1,0),FALSE)=0,#N/A,VLOOKUP(A372,Database!$A:$AS,MATCH($F$1,Database!$A$1:$AS$1,0),FALSE))</f>
        <v>104.891259062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82.483552631494405</v>
      </c>
      <c r="I372" s="76">
        <f>(((Table134567891011121314151617343[[#This Row],[FRA]]-VLOOKUP($U$1,A:C,3,))/VLOOKUP($U$1,A:C,3,))*100)+100</f>
        <v>95.794301327088206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86.524708786464345</v>
      </c>
      <c r="L372" s="76">
        <f>(((Table134567891011121314151617343[[#This Row],[EA19]]-VLOOKUP($U$1,A:F,6,))/VLOOKUP($U$1,A:F,6,))*100)+100</f>
        <v>117.20670391108646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100.7916007</v>
      </c>
      <c r="C373" s="76">
        <f>IF(VLOOKUP(A373,Database!$A:$AS,MATCH($C$1,Database!$A$1:$AS$1,0),FALSE)=0,#N/A,VLOOKUP(A373,Database!$A:$AS,MATCH($C$1,Database!$A$1:$AS$1,0),FALSE))</f>
        <v>97.95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103.532086277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82.894736842181018</v>
      </c>
      <c r="I373" s="76">
        <f>(((Table134567891011121314151617343[[#This Row],[FRA]]-VLOOKUP($U$1,A:C,3,))/VLOOKUP($U$1,A:C,3,))*100)+100</f>
        <v>95.579625292740047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87.517963110146923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104.19131738999999</v>
      </c>
      <c r="C374" s="76">
        <f>IF(VLOOKUP(A374,Database!$A:$AS,MATCH($C$1,Database!$A$1:$AS$1,0),FALSE)=0,#N/A,VLOOKUP(A374,Database!$A:$AS,MATCH($C$1,Database!$A$1:$AS$1,0),FALSE))</f>
        <v>100.73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103.270086058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115.139724089</v>
      </c>
      <c r="H374" s="76">
        <f>(((Table134567891011121314151617343[[#This Row],[ITA]]-VLOOKUP($U$1,A:B,2,))/VLOOKUP($U$1,A:B,2,))*100)+100</f>
        <v>85.690789473534068</v>
      </c>
      <c r="I374" s="76">
        <f>(((Table134567891011121314151617343[[#This Row],[FRA]]-VLOOKUP($U$1,A:C,3,))/VLOOKUP($U$1,A:C,3,))*100)+100</f>
        <v>98.292349726775953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87.296488528441472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119.88950276240216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102.69144238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103.109085924</v>
      </c>
      <c r="F375" s="76">
        <f>IF(VLOOKUP(A375,Database!$A:$AS,MATCH($F$1,Database!$A$1:$AS$1,0),FALSE)=0,#N/A,VLOOKUP(A375,Database!$A:$AS,MATCH($F$1,Database!$A$1:$AS$1,0),FALSE))</f>
        <v>104.19131738999999</v>
      </c>
      <c r="G375" s="76">
        <f>IF(VLOOKUP(A375,Database!$A:$AS,MATCH($G$1,Database!$A$1:$AS$1,0),FALSE)=0,#N/A,VLOOKUP(A375,Database!$A:$AS,MATCH($G$1,Database!$A$1:$AS$1,0),FALSE))</f>
        <v>115.458082773</v>
      </c>
      <c r="H375" s="76">
        <f>(((Table134567891011121314151617343[[#This Row],[ITA]]-VLOOKUP($U$1,A:B,2,))/VLOOKUP($U$1,A:B,2,))*100)+100</f>
        <v>84.457236842296666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87.160391553147818</v>
      </c>
      <c r="L375" s="76">
        <f>(((Table134567891011121314151617343[[#This Row],[EA19]]-VLOOKUP($U$1,A:F,6,))/VLOOKUP($U$1,A:F,6,))*100)+100</f>
        <v>116.42458100552916</v>
      </c>
      <c r="M375" s="76">
        <f>(((Table134567891011121314151617343[[#This Row],[GBR]]-VLOOKUP($U$1,A:G,7,))/VLOOKUP($U$1,A:G,7,))*100)+100</f>
        <v>120.22099447498739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104.15708679799999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88.046289878279012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103.78208648499999</v>
      </c>
      <c r="F377" s="76">
        <f>IF(VLOOKUP(A377,Database!$A:$AS,MATCH($F$1,Database!$A$1:$AS$1,0),FALSE)=0,#N/A,VLOOKUP(A377,Database!$A:$AS,MATCH($F$1,Database!$A$1:$AS$1,0),FALSE))</f>
        <v>106.09115907</v>
      </c>
      <c r="G377" s="76">
        <f>IF(VLOOKUP(A377,Database!$A:$AS,MATCH($G$1,Database!$A$1:$AS$1,0),FALSE)=0,#N/A,VLOOKUP(A377,Database!$A:$AS,MATCH($G$1,Database!$A$1:$AS$1,0),FALSE))</f>
        <v>115.458082773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87.729293817061631</v>
      </c>
      <c r="L377" s="76">
        <f>(((Table134567891011121314151617343[[#This Row],[EA19]]-VLOOKUP($U$1,A:F,6,))/VLOOKUP($U$1,A:F,6,))*100)+100</f>
        <v>118.54748603362194</v>
      </c>
      <c r="M377" s="76">
        <f>(((Table134567891011121314151617343[[#This Row],[GBR]]-VLOOKUP($U$1,A:G,7,))/VLOOKUP($U$1,A:G,7,))*100)+100</f>
        <v>120.22099447498739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102.69144238</v>
      </c>
      <c r="C378" s="76">
        <f>IF(VLOOKUP(A378,Database!$A:$AS,MATCH($C$1,Database!$A$1:$AS$1,0),FALSE)=0,#N/A,VLOOKUP(A378,Database!$A:$AS,MATCH($C$1,Database!$A$1:$AS$1,0),FALSE))</f>
        <v>98.07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101.873084894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117.15599575500001</v>
      </c>
      <c r="H378" s="76">
        <f>(((Table134567891011121314151617343[[#This Row],[ITA]]-VLOOKUP($U$1,A:B,2,))/VLOOKUP($U$1,A:B,2,))*100)+100</f>
        <v>84.457236842296666</v>
      </c>
      <c r="I378" s="76">
        <f>(((Table134567891011121314151617343[[#This Row],[FRA]]-VLOOKUP($U$1,A:C,3,))/VLOOKUP($U$1,A:C,3,))*100)+100</f>
        <v>95.6967213114754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86.115572536768411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121.98895027613609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104.891259062</v>
      </c>
      <c r="C379" s="76">
        <f>IF(VLOOKUP(A379,Database!$A:$AS,MATCH($C$1,Database!$A$1:$AS$1,0),FALSE)=0,#N/A,VLOOKUP(A379,Database!$A:$AS,MATCH($C$1,Database!$A$1:$AS$1,0),FALSE))</f>
        <v>97.89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100.496083747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115.245843651</v>
      </c>
      <c r="H379" s="76">
        <f>(((Table134567891011121314151617343[[#This Row],[ITA]]-VLOOKUP($U$1,A:B,2,))/VLOOKUP($U$1,A:B,2,))*100)+100</f>
        <v>86.266447368659811</v>
      </c>
      <c r="I379" s="76">
        <f>(((Table134567891011121314151617343[[#This Row],[FRA]]-VLOOKUP($U$1,A:C,3,))/VLOOKUP($U$1,A:C,3,))*100)+100</f>
        <v>95.521077283372364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84.951563001952834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120.00000000062474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98.5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100.837084031</v>
      </c>
      <c r="F380" s="76">
        <f>IF(VLOOKUP(A380,Database!$A:$AS,MATCH($F$1,Database!$A$1:$AS$1,0),FALSE)=0,#N/A,VLOOKUP(A380,Database!$A:$AS,MATCH($F$1,Database!$A$1:$AS$1,0),FALSE))</f>
        <v>106.691109074</v>
      </c>
      <c r="G380" s="76">
        <f>IF(VLOOKUP(A380,Database!$A:$AS,MATCH($G$1,Database!$A$1:$AS$1,0),FALSE)=0,#N/A,VLOOKUP(A380,Database!$A:$AS,MATCH($G$1,Database!$A$1:$AS$1,0),FALSE))</f>
        <v>115.458082773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96.116315378610452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85.23981808642796</v>
      </c>
      <c r="L380" s="76">
        <f>(((Table134567891011121314151617343[[#This Row],[EA19]]-VLOOKUP($U$1,A:F,6,))/VLOOKUP($U$1,A:F,6,))*100)+100</f>
        <v>119.21787709488967</v>
      </c>
      <c r="M380" s="76">
        <f>(((Table134567891011121314151617343[[#This Row],[GBR]]-VLOOKUP($U$1,A:G,7,))/VLOOKUP($U$1,A:G,7,))*100)+100</f>
        <v>120.22099447498739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98.41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101.24008436699999</v>
      </c>
      <c r="F381" s="76">
        <f>IF(VLOOKUP(A381,Database!$A:$AS,MATCH($F$1,Database!$A$1:$AS$1,0),FALSE)=0,#N/A,VLOOKUP(A381,Database!$A:$AS,MATCH($F$1,Database!$A$1:$AS$1,0),FALSE))</f>
        <v>102.99141738199999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96.028493364558926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85.580483186569566</v>
      </c>
      <c r="L381" s="76">
        <f>(((Table134567891011121314151617343[[#This Row],[EA19]]-VLOOKUP($U$1,A:F,6,))/VLOOKUP($U$1,A:F,6,))*100)+100</f>
        <v>115.08379888299369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105.291225731</v>
      </c>
      <c r="C382" s="76">
        <f>IF(VLOOKUP(A382,Database!$A:$AS,MATCH($C$1,Database!$A$1:$AS$1,0),FALSE)=0,#N/A,VLOOKUP(A382,Database!$A:$AS,MATCH($C$1,Database!$A$1:$AS$1,0),FALSE))</f>
        <v>97.31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102.523085436</v>
      </c>
      <c r="F382" s="76">
        <f>IF(VLOOKUP(A382,Database!$A:$AS,MATCH($F$1,Database!$A$1:$AS$1,0),FALSE)=0,#N/A,VLOOKUP(A382,Database!$A:$AS,MATCH($F$1,Database!$A$1:$AS$1,0),FALSE))</f>
        <v>102.391467378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86.595394736715633</v>
      </c>
      <c r="I382" s="76">
        <f>(((Table134567891011121314151617343[[#This Row],[FRA]]-VLOOKUP($U$1,A:C,3,))/VLOOKUP($U$1,A:C,3,))*100)+100</f>
        <v>94.955113192818104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86.665032375761029</v>
      </c>
      <c r="L382" s="76">
        <f>(((Table134567891011121314151617343[[#This Row],[EA19]]-VLOOKUP($U$1,A:F,6,))/VLOOKUP($U$1,A:F,6,))*100)+100</f>
        <v>114.41340782172597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105.091242396</v>
      </c>
      <c r="C383" s="76">
        <f>IF(VLOOKUP(A383,Database!$A:$AS,MATCH($C$1,Database!$A$1:$AS$1,0),FALSE)=0,#N/A,VLOOKUP(A383,Database!$A:$AS,MATCH($C$1,Database!$A$1:$AS$1,0),FALSE))</f>
        <v>98.99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103.262086052</v>
      </c>
      <c r="F383" s="76">
        <f>IF(VLOOKUP(A383,Database!$A:$AS,MATCH($F$1,Database!$A$1:$AS$1,0),FALSE)=0,#N/A,VLOOKUP(A383,Database!$A:$AS,MATCH($F$1,Database!$A$1:$AS$1,0),FALSE))</f>
        <v>101.991500708</v>
      </c>
      <c r="G383" s="76">
        <f>IF(VLOOKUP(A383,Database!$A:$AS,MATCH($G$1,Database!$A$1:$AS$1,0),FALSE)=0,#N/A,VLOOKUP(A383,Database!$A:$AS,MATCH($G$1,Database!$A$1:$AS$1,0),FALSE))</f>
        <v>113.760169791</v>
      </c>
      <c r="H383" s="76">
        <f>(((Table134567891011121314151617343[[#This Row],[ITA]]-VLOOKUP($U$1,A:B,2,))/VLOOKUP($U$1,A:B,2,))*100)+100</f>
        <v>86.430921052276503</v>
      </c>
      <c r="I383" s="76">
        <f>(((Table134567891011121314151617343[[#This Row],[FRA]]-VLOOKUP($U$1,A:C,3,))/VLOOKUP($U$1,A:C,3,))*100)+100</f>
        <v>96.594457455113186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87.28972594637473</v>
      </c>
      <c r="L383" s="76">
        <f>(((Table134567891011121314151617343[[#This Row],[EA19]]-VLOOKUP($U$1,A:F,6,))/VLOOKUP($U$1,A:F,6,))*100)+100</f>
        <v>113.96648044680254</v>
      </c>
      <c r="M383" s="76">
        <f>(((Table134567891011121314151617343[[#This Row],[GBR]]-VLOOKUP($U$1,A:G,7,))/VLOOKUP($U$1,A:G,7,))*100)+100</f>
        <v>118.45303867383869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107.09107574399999</v>
      </c>
      <c r="C384" s="76">
        <f>IF(VLOOKUP(A384,Database!$A:$AS,MATCH($C$1,Database!$A$1:$AS$1,0),FALSE)=0,#N/A,VLOOKUP(A384,Database!$A:$AS,MATCH($C$1,Database!$A$1:$AS$1,0),FALSE))</f>
        <v>97.58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105.904088253</v>
      </c>
      <c r="F384" s="76">
        <f>IF(VLOOKUP(A384,Database!$A:$AS,MATCH($F$1,Database!$A$1:$AS$1,0),FALSE)=0,#N/A,VLOOKUP(A384,Database!$A:$AS,MATCH($F$1,Database!$A$1:$AS$1,0),FALSE))</f>
        <v>103.891342388</v>
      </c>
      <c r="G384" s="76">
        <f>IF(VLOOKUP(A384,Database!$A:$AS,MATCH($G$1,Database!$A$1:$AS$1,0),FALSE)=0,#N/A,VLOOKUP(A384,Database!$A:$AS,MATCH($G$1,Database!$A$1:$AS$1,0),FALSE))</f>
        <v>114.078528475</v>
      </c>
      <c r="H384" s="76">
        <f>(((Table134567891011121314151617343[[#This Row],[ITA]]-VLOOKUP($U$1,A:B,2,))/VLOOKUP($U$1,A:B,2,))*100)+100</f>
        <v>88.075657895022943</v>
      </c>
      <c r="I384" s="76">
        <f>(((Table134567891011121314151617343[[#This Row],[FRA]]-VLOOKUP($U$1,A:C,3,))/VLOOKUP($U$1,A:C,3,))*100)+100</f>
        <v>95.21857923497268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89.523068859463606</v>
      </c>
      <c r="L384" s="76">
        <f>(((Table134567891011121314151617343[[#This Row],[EA19]]-VLOOKUP($U$1,A:F,6,))/VLOOKUP($U$1,A:F,6,))*100)+100</f>
        <v>116.08938547489529</v>
      </c>
      <c r="M384" s="76">
        <f>(((Table134567891011121314151617343[[#This Row],[GBR]]-VLOOKUP($U$1,A:G,7,))/VLOOKUP($U$1,A:G,7,))*100)+100</f>
        <v>118.78453038642392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105.691192401</v>
      </c>
      <c r="C385" s="76">
        <f>IF(VLOOKUP(A385,Database!$A:$AS,MATCH($C$1,Database!$A$1:$AS$1,0),FALSE)=0,#N/A,VLOOKUP(A385,Database!$A:$AS,MATCH($C$1,Database!$A$1:$AS$1,0),FALSE))</f>
        <v>97.9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105.598087998</v>
      </c>
      <c r="F385" s="76">
        <f>IF(VLOOKUP(A385,Database!$A:$AS,MATCH($F$1,Database!$A$1:$AS$1,0),FALSE)=0,#N/A,VLOOKUP(A385,Database!$A:$AS,MATCH($F$1,Database!$A$1:$AS$1,0),FALSE))</f>
        <v>105.891175735</v>
      </c>
      <c r="G385" s="76">
        <f>IF(VLOOKUP(A385,Database!$A:$AS,MATCH($G$1,Database!$A$1:$AS$1,0),FALSE)=0,#N/A,VLOOKUP(A385,Database!$A:$AS,MATCH($G$1,Database!$A$1:$AS$1,0),FALSE))</f>
        <v>114.078528475</v>
      </c>
      <c r="H385" s="76">
        <f>(((Table134567891011121314151617343[[#This Row],[ITA]]-VLOOKUP($U$1,A:B,2,))/VLOOKUP($U$1,A:B,2,))*100)+100</f>
        <v>86.924342105593894</v>
      </c>
      <c r="I385" s="76">
        <f>(((Table134567891011121314151617343[[#This Row],[FRA]]-VLOOKUP($U$1,A:C,3,))/VLOOKUP($U$1,A:C,3,))*100)+100</f>
        <v>95.530835284933644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89.264400073855114</v>
      </c>
      <c r="L385" s="76">
        <f>(((Table134567891011121314151617343[[#This Row],[EA19]]-VLOOKUP($U$1,A:F,6,))/VLOOKUP($U$1,A:F,6,))*100)+100</f>
        <v>118.32402234616023</v>
      </c>
      <c r="M385" s="76">
        <f>(((Table134567891011121314151617343[[#This Row],[GBR]]-VLOOKUP($U$1,A:G,7,))/VLOOKUP($U$1,A:G,7,))*100)+100</f>
        <v>118.78453038642392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102.09149237600001</v>
      </c>
      <c r="C386" s="76">
        <f>IF(VLOOKUP(A386,Database!$A:$AS,MATCH($C$1,Database!$A$1:$AS$1,0),FALSE)=0,#N/A,VLOOKUP(A386,Database!$A:$AS,MATCH($C$1,Database!$A$1:$AS$1,0),FALSE))</f>
        <v>99.63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105.205087671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113.65405023</v>
      </c>
      <c r="H386" s="76">
        <f>(((Table134567891011121314151617343[[#This Row],[ITA]]-VLOOKUP($U$1,A:B,2,))/VLOOKUP($U$1,A:B,2,))*100)+100</f>
        <v>83.963815789801714</v>
      </c>
      <c r="I386" s="76">
        <f>(((Table134567891011121314151617343[[#This Row],[FRA]]-VLOOKUP($U$1,A:C,3,))/VLOOKUP($U$1,A:C,3,))*100)+100</f>
        <v>97.218969555035116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88.932188202564902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118.34254143665737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106.09115907</v>
      </c>
      <c r="C387" s="76">
        <f>IF(VLOOKUP(A387,Database!$A:$AS,MATCH($C$1,Database!$A$1:$AS$1,0),FALSE)=0,#N/A,VLOOKUP(A387,Database!$A:$AS,MATCH($C$1,Database!$A$1:$AS$1,0),FALSE))</f>
        <v>98.2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106.297088581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113.229571984</v>
      </c>
      <c r="H387" s="76">
        <f>(((Table134567891011121314151617343[[#This Row],[ITA]]-VLOOKUP($U$1,A:B,2,))/VLOOKUP($U$1,A:B,2,))*100)+100</f>
        <v>87.253289473649716</v>
      </c>
      <c r="I387" s="76">
        <f>(((Table134567891011121314151617343[[#This Row],[FRA]]-VLOOKUP($U$1,A:C,3,))/VLOOKUP($U$1,A:C,3,))*100)+100</f>
        <v>95.823575331772048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89.855280731599137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117.90055248584957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104.048086707</v>
      </c>
      <c r="F388" s="76">
        <f>IF(VLOOKUP(A388,Database!$A:$AS,MATCH($F$1,Database!$A$1:$AS$1,0),FALSE)=0,#N/A,VLOOKUP(A388,Database!$A:$AS,MATCH($F$1,Database!$A$1:$AS$1,0),FALSE))</f>
        <v>103.991334055</v>
      </c>
      <c r="G388" s="76">
        <f>IF(VLOOKUP(A388,Database!$A:$AS,MATCH($G$1,Database!$A$1:$AS$1,0),FALSE)=0,#N/A,VLOOKUP(A388,Database!$A:$AS,MATCH($G$1,Database!$A$1:$AS$1,0),FALSE))</f>
        <v>113.229571984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87.95414968980046</v>
      </c>
      <c r="L388" s="76">
        <f>(((Table134567891011121314151617343[[#This Row],[EA19]]-VLOOKUP($U$1,A:F,6,))/VLOOKUP($U$1,A:F,6,))*100)+100</f>
        <v>116.20111731806745</v>
      </c>
      <c r="M388" s="76">
        <f>(((Table134567891011121314151617343[[#This Row],[GBR]]-VLOOKUP($U$1,A:G,7,))/VLOOKUP($U$1,A:G,7,))*100)+100</f>
        <v>117.90055248584957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97.47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106.39208866</v>
      </c>
      <c r="F389" s="76">
        <f>IF(VLOOKUP(A389,Database!$A:$AS,MATCH($F$1,Database!$A$1:$AS$1,0),FALSE)=0,#N/A,VLOOKUP(A389,Database!$A:$AS,MATCH($F$1,Database!$A$1:$AS$1,0),FALSE))</f>
        <v>103.791350721</v>
      </c>
      <c r="G389" s="76">
        <f>IF(VLOOKUP(A389,Database!$A:$AS,MATCH($G$1,Database!$A$1:$AS$1,0),FALSE)=0,#N/A,VLOOKUP(A389,Database!$A:$AS,MATCH($G$1,Database!$A$1:$AS$1,0),FALSE))</f>
        <v>112.38061549299999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95.111241217798593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89.935586400192918</v>
      </c>
      <c r="L389" s="76">
        <f>(((Table134567891011121314151617343[[#This Row],[EA19]]-VLOOKUP($U$1,A:F,6,))/VLOOKUP($U$1,A:F,6,))*100)+100</f>
        <v>115.97765363172314</v>
      </c>
      <c r="M389" s="76">
        <f>(((Table134567891011121314151617343[[#This Row],[GBR]]-VLOOKUP($U$1,A:G,7,))/VLOOKUP($U$1,A:G,7,))*100)+100</f>
        <v>117.01657458527522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97.65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106.25108854299999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112.27449593199999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95.286885245901644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89.816395881756762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116.9060773480939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98.9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107.35108945899999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111.00106119599999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96.506635441061675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90.746250992857739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115.580110497753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104.291309058</v>
      </c>
      <c r="C392" s="76">
        <f>IF(VLOOKUP(A392,Database!$A:$AS,MATCH($C$1,Database!$A$1:$AS$1,0),FALSE)=0,#N/A,VLOOKUP(A392,Database!$A:$AS,MATCH($C$1,Database!$A$1:$AS$1,0),FALSE))</f>
        <v>97.22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106.127088439</v>
      </c>
      <c r="F392" s="76">
        <f>IF(VLOOKUP(A392,Database!$A:$AS,MATCH($F$1,Database!$A$1:$AS$1,0),FALSE)=0,#N/A,VLOOKUP(A392,Database!$A:$AS,MATCH($F$1,Database!$A$1:$AS$1,0),FALSE))</f>
        <v>104.19131738999999</v>
      </c>
      <c r="G392" s="76">
        <f>IF(VLOOKUP(A392,Database!$A:$AS,MATCH($G$1,Database!$A$1:$AS$1,0),FALSE)=0,#N/A,VLOOKUP(A392,Database!$A:$AS,MATCH($G$1,Database!$A$1:$AS$1,0),FALSE))</f>
        <v>110.152104705</v>
      </c>
      <c r="H392" s="76">
        <f>(((Table134567891011121314151617343[[#This Row],[ITA]]-VLOOKUP($U$1,A:B,2,))/VLOOKUP($U$1,A:B,2,))*100)+100</f>
        <v>85.773026316164845</v>
      </c>
      <c r="I392" s="76">
        <f>(((Table134567891011121314151617343[[#This Row],[FRA]]-VLOOKUP($U$1,A:C,3,))/VLOOKUP($U$1,A:C,3,))*100)+100</f>
        <v>94.867291178766578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89.71157585042377</v>
      </c>
      <c r="L392" s="76">
        <f>(((Table134567891011121314151617343[[#This Row],[EA19]]-VLOOKUP($U$1,A:F,6,))/VLOOKUP($U$1,A:F,6,))*100)+100</f>
        <v>116.42458100552916</v>
      </c>
      <c r="M392" s="76">
        <f>(((Table134567891011121314151617343[[#This Row],[GBR]]-VLOOKUP($U$1,A:G,7,))/VLOOKUP($U$1,A:G,7,))*100)+100</f>
        <v>114.69613259717866</v>
      </c>
      <c r="N392" s="76">
        <f>IF(VLOOKUP(A392,Database!$A:$AU,MATCH($N$1,Database!$A$1:$AU$1,0),FALSE)=0,#N/A,VLOOKUP(A392,Database!$A:$AU,MATCH($N$1,Database!$A$1:$AU$1,0),FALSE))</f>
        <v>103.60313744</v>
      </c>
      <c r="O392" s="76">
        <f>(((Table134567891011121314151617343[[#This Row],[USA]]-VLOOKUP($U$1,A:N,14,))/VLOOKUP($U$1,A:N,14,))*100)+100</f>
        <v>119.51062165239944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106.591117407</v>
      </c>
      <c r="C393" s="76">
        <f>IF(VLOOKUP(A393,Database!$A:$AS,MATCH($C$1,Database!$A$1:$AS$1,0),FALSE)=0,#N/A,VLOOKUP(A393,Database!$A:$AS,MATCH($C$1,Database!$A$1:$AS$1,0),FALSE))</f>
        <v>99.82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106.321088601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108.56031128399999</v>
      </c>
      <c r="H393" s="76">
        <f>(((Table134567891011121314151617343[[#This Row],[ITA]]-VLOOKUP($U$1,A:B,2,))/VLOOKUP($U$1,A:B,2,))*100)+100</f>
        <v>87.664473684336329</v>
      </c>
      <c r="I393" s="76">
        <f>(((Table134567891011121314151617343[[#This Row],[FRA]]-VLOOKUP($U$1,A:C,3,))/VLOOKUP($U$1,A:C,3,))*100)+100</f>
        <v>97.404371584699447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89.875568479489999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113.03867403321129</v>
      </c>
      <c r="N393" s="76">
        <f>IF(VLOOKUP(A393,Database!$A:$AU,MATCH($N$1,Database!$A$1:$AU$1,0),FALSE)=0,#N/A,VLOOKUP(A393,Database!$A:$AU,MATCH($N$1,Database!$A$1:$AU$1,0),FALSE))</f>
        <v>103.590445157</v>
      </c>
      <c r="O393" s="76">
        <f>(((Table134567891011121314151617343[[#This Row],[USA]]-VLOOKUP($U$1,A:N,14,))/VLOOKUP($U$1,A:N,14,))*100)+100</f>
        <v>119.49598056460037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104.691275727</v>
      </c>
      <c r="C394" s="76">
        <f>IF(VLOOKUP(A394,Database!$A:$AS,MATCH($C$1,Database!$A$1:$AS$1,0),FALSE)=0,#N/A,VLOOKUP(A394,Database!$A:$AS,MATCH($C$1,Database!$A$1:$AS$1,0),FALSE))</f>
        <v>98.86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106.019088349</v>
      </c>
      <c r="F394" s="76">
        <f>IF(VLOOKUP(A394,Database!$A:$AS,MATCH($F$1,Database!$A$1:$AS$1,0),FALSE)=0,#N/A,VLOOKUP(A394,Database!$A:$AS,MATCH($F$1,Database!$A$1:$AS$1,0),FALSE))</f>
        <v>106.791100742</v>
      </c>
      <c r="G394" s="76">
        <f>IF(VLOOKUP(A394,Database!$A:$AS,MATCH($G$1,Database!$A$1:$AS$1,0),FALSE)=0,#N/A,VLOOKUP(A394,Database!$A:$AS,MATCH($G$1,Database!$A$1:$AS$1,0),FALSE))</f>
        <v>108.45419172299999</v>
      </c>
      <c r="H394" s="76">
        <f>(((Table134567891011121314151617343[[#This Row],[ITA]]-VLOOKUP($U$1,A:B,2,))/VLOOKUP($U$1,A:B,2,))*100)+100</f>
        <v>86.101973684220681</v>
      </c>
      <c r="I394" s="76">
        <f>(((Table134567891011121314151617343[[#This Row],[FRA]]-VLOOKUP($U$1,A:C,3,))/VLOOKUP($U$1,A:C,3,))*100)+100</f>
        <v>96.467603434816539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89.620280984914885</v>
      </c>
      <c r="L394" s="76">
        <f>(((Table134567891011121314151617343[[#This Row],[EA19]]-VLOOKUP($U$1,A:F,6,))/VLOOKUP($U$1,A:F,6,))*100)+100</f>
        <v>119.32960893917922</v>
      </c>
      <c r="M394" s="76">
        <f>(((Table134567891011121314151617343[[#This Row],[GBR]]-VLOOKUP($U$1,A:G,7,))/VLOOKUP($U$1,A:G,7,))*100)+100</f>
        <v>112.92817679602996</v>
      </c>
      <c r="N394" s="76">
        <f>IF(VLOOKUP(A394,Database!$A:$AU,MATCH($N$1,Database!$A$1:$AU$1,0),FALSE)=0,#N/A,VLOOKUP(A394,Database!$A:$AU,MATCH($N$1,Database!$A$1:$AU$1,0),FALSE))</f>
        <v>103.947018974</v>
      </c>
      <c r="O394" s="76">
        <f>(((Table134567891011121314151617343[[#This Row],[USA]]-VLOOKUP($U$1,A:N,14,))/VLOOKUP($U$1,A:N,14,))*100)+100</f>
        <v>119.90730361511433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103.591367386</v>
      </c>
      <c r="C395" s="76">
        <f>IF(VLOOKUP(A395,Database!$A:$AS,MATCH($C$1,Database!$A$1:$AS$1,0),FALSE)=0,#N/A,VLOOKUP(A395,Database!$A:$AS,MATCH($C$1,Database!$A$1:$AS$1,0),FALSE))</f>
        <v>96.34</v>
      </c>
      <c r="D395" s="76">
        <f>IF(VLOOKUP(A395,Database!$A:$AS,MATCH($D$1,Database!$A$1:$AS$1,0),FALSE)=0,#N/A,VLOOKUP(A395,Database!$A:$AS,MATCH($D$1,Database!$A$1:$AS$1,0),FALSE))</f>
        <v>96.508042337000006</v>
      </c>
      <c r="E395" s="76">
        <f>IF(VLOOKUP(A395,Database!$A:$AS,MATCH($E$1,Database!$A$1:$AS$1,0),FALSE)=0,#N/A,VLOOKUP(A395,Database!$A:$AS,MATCH($E$1,Database!$A$1:$AS$1,0),FALSE))</f>
        <v>105.43008785799999</v>
      </c>
      <c r="F395" s="76">
        <f>IF(VLOOKUP(A395,Database!$A:$AS,MATCH($F$1,Database!$A$1:$AS$1,0),FALSE)=0,#N/A,VLOOKUP(A395,Database!$A:$AS,MATCH($F$1,Database!$A$1:$AS$1,0),FALSE))</f>
        <v>104.791267394</v>
      </c>
      <c r="G395" s="76">
        <f>IF(VLOOKUP(A395,Database!$A:$AS,MATCH($G$1,Database!$A$1:$AS$1,0),FALSE)=0,#N/A,VLOOKUP(A395,Database!$A:$AS,MATCH($G$1,Database!$A$1:$AS$1,0),FALSE))</f>
        <v>108.348072161</v>
      </c>
      <c r="H395" s="76">
        <f>(((Table134567891011121314151617343[[#This Row],[ITA]]-VLOOKUP($U$1,A:B,2,))/VLOOKUP($U$1,A:B,2,))*100)+100</f>
        <v>85.197368421039116</v>
      </c>
      <c r="I395" s="76">
        <f>(((Table134567891011121314151617343[[#This Row],[FRA]]-VLOOKUP($U$1,A:C,3,))/VLOOKUP($U$1,A:C,3,))*100)+100</f>
        <v>94.008587041373929</v>
      </c>
      <c r="J395" s="76">
        <f>(((Table134567891011121314151617343[[#This Row],[DEU]]-VLOOKUP($U$1,A:D,4,))/VLOOKUP($U$1,A:D,4,))*100)+100</f>
        <v>128.32446808517534</v>
      </c>
      <c r="K395" s="76">
        <f>(((Table134567891011121314151617343[[#This Row],[ESP]]-VLOOKUP($U$1,A:E,5,))/VLOOKUP($U$1,A:E,5,))*100)+100</f>
        <v>89.122385838619067</v>
      </c>
      <c r="L395" s="76">
        <f>(((Table134567891011121314151617343[[#This Row],[EA19]]-VLOOKUP($U$1,A:F,6,))/VLOOKUP($U$1,A:F,6,))*100)+100</f>
        <v>117.0949720667969</v>
      </c>
      <c r="M395" s="76">
        <f>(((Table134567891011121314151617343[[#This Row],[GBR]]-VLOOKUP($U$1,A:G,7,))/VLOOKUP($U$1,A:G,7,))*100)+100</f>
        <v>112.81767955780739</v>
      </c>
      <c r="N395" s="76">
        <f>IF(VLOOKUP(A395,Database!$A:$AU,MATCH($N$1,Database!$A$1:$AU$1,0),FALSE)=0,#N/A,VLOOKUP(A395,Database!$A:$AU,MATCH($N$1,Database!$A$1:$AU$1,0),FALSE))</f>
        <v>103.915288268</v>
      </c>
      <c r="O395" s="76">
        <f>(((Table134567891011121314151617343[[#This Row],[USA]]-VLOOKUP($U$1,A:N,14,))/VLOOKUP($U$1,A:N,14,))*100)+100</f>
        <v>119.87070089734696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>
        <f>IF(VLOOKUP(A396,Database!$A:$AS,MATCH($B$1,Database!$A$1:$AS$1,0),FALSE)=0,#N/A,VLOOKUP(A396,Database!$A:$AS,MATCH($B$1,Database!$A$1:$AS$1,0),FALSE))</f>
        <v>103.29139238400001</v>
      </c>
      <c r="C396" s="76">
        <f>IF(VLOOKUP(A396,Database!$A:$AS,MATCH($C$1,Database!$A$1:$AS$1,0),FALSE)=0,#N/A,VLOOKUP(A396,Database!$A:$AS,MATCH($C$1,Database!$A$1:$AS$1,0),FALSE))</f>
        <v>98.26</v>
      </c>
      <c r="D396" s="76">
        <f>IF(VLOOKUP(A396,Database!$A:$AS,MATCH($D$1,Database!$A$1:$AS$1,0),FALSE)=0,#N/A,VLOOKUP(A396,Database!$A:$AS,MATCH($D$1,Database!$A$1:$AS$1,0),FALSE))</f>
        <v>97.008084006999994</v>
      </c>
      <c r="E396" s="76">
        <f>IF(VLOOKUP(A396,Database!$A:$AS,MATCH($E$1,Database!$A$1:$AS$1,0),FALSE)=0,#N/A,VLOOKUP(A396,Database!$A:$AS,MATCH($E$1,Database!$A$1:$AS$1,0),FALSE))</f>
        <v>104.710087258</v>
      </c>
      <c r="F396" s="76">
        <f>IF(VLOOKUP(A396,Database!$A:$AS,MATCH($F$1,Database!$A$1:$AS$1,0),FALSE)=0,#N/A,VLOOKUP(A396,Database!$A:$AS,MATCH($F$1,Database!$A$1:$AS$1,0),FALSE))</f>
        <v>105.891175735</v>
      </c>
      <c r="G396" s="76">
        <f>IF(VLOOKUP(A396,Database!$A:$AS,MATCH($G$1,Database!$A$1:$AS$1,0),FALSE)=0,#N/A,VLOOKUP(A396,Database!$A:$AS,MATCH($G$1,Database!$A$1:$AS$1,0),FALSE))</f>
        <v>108.135833039</v>
      </c>
      <c r="H396" s="76">
        <f>(((Table134567891011121314151617343[[#This Row],[ITA]]-VLOOKUP($U$1,A:B,2,))/VLOOKUP($U$1,A:B,2,))*100)+100</f>
        <v>84.950657894791632</v>
      </c>
      <c r="I396" s="76">
        <f>(((Table134567891011121314151617343[[#This Row],[FRA]]-VLOOKUP($U$1,A:C,3,))/VLOOKUP($U$1,A:C,3,))*100)+100</f>
        <v>95.882123341139732</v>
      </c>
      <c r="J396" s="76">
        <f>(((Table134567891011121314151617343[[#This Row],[DEU]]-VLOOKUP($U$1,A:D,4,))/VLOOKUP($U$1,A:D,4,))*100)+100</f>
        <v>128.98936170201094</v>
      </c>
      <c r="K396" s="76">
        <f>(((Table134567891011121314151617343[[#This Row],[ESP]]-VLOOKUP($U$1,A:E,5,))/VLOOKUP($U$1,A:E,5,))*100)+100</f>
        <v>88.513753401893212</v>
      </c>
      <c r="L396" s="76">
        <f>(((Table134567891011121314151617343[[#This Row],[EA19]]-VLOOKUP($U$1,A:F,6,))/VLOOKUP($U$1,A:F,6,))*100)+100</f>
        <v>118.32402234616023</v>
      </c>
      <c r="M396" s="76">
        <f>(((Table134567891011121314151617343[[#This Row],[GBR]]-VLOOKUP($U$1,A:G,7,))/VLOOKUP($U$1,A:G,7,))*100)+100</f>
        <v>112.59668508344475</v>
      </c>
      <c r="N396" s="76">
        <f>IF(VLOOKUP(A396,Database!$A:$AU,MATCH($N$1,Database!$A$1:$AU$1,0),FALSE)=0,#N/A,VLOOKUP(A396,Database!$A:$AU,MATCH($N$1,Database!$A$1:$AU$1,0),FALSE))</f>
        <v>103.309529244</v>
      </c>
      <c r="O396" s="76">
        <f>(((Table134567891011121314151617343[[#This Row],[USA]]-VLOOKUP($U$1,A:N,14,))/VLOOKUP($U$1,A:N,14,))*100)+100</f>
        <v>119.17193212143306</v>
      </c>
      <c r="P396" s="76">
        <f>IF(VLOOKUP(A396,Database!$A:$AS,MATCH($P$1,Database!$A$1:$AS$1,0),FALSE)=0,#N/A,VLOOKUP(A396,Database!$A:$AS,MATCH($P$1,Database!$A$1:$AS$1,0),FALSE))</f>
        <v>95.592033997000001</v>
      </c>
      <c r="Q396" s="76">
        <f>(((Table134567891011121314151617343[[#This Row],[JPN]]-VLOOKUP($U$1,A:Q,16,))/VLOOKUP($U$1,A:Q,16,))*100)+100</f>
        <v>95.972440759890418</v>
      </c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48" activePane="bottomLeft" state="frozen"/>
      <selection activeCell="P16" sqref="P16"/>
      <selection pane="bottomLeft" activeCell="M397" sqref="M397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103.60313744</v>
      </c>
      <c r="C384" s="22">
        <f>(Table13456789101112131415161734[[#This Row],[USA]]-B383)/B383</f>
        <v>5.1565037407687213E-3</v>
      </c>
      <c r="D384" s="23">
        <f>(Table13456789101112131415161734[[#This Row],[USA]]-B372)/B372</f>
        <v>3.578778734706152E-2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103.590445157</v>
      </c>
      <c r="C385" s="22">
        <f>(Table13456789101112131415161734[[#This Row],[USA]]-B384)/B384</f>
        <v>-1.2250867409631508E-4</v>
      </c>
      <c r="D385" s="23">
        <f>(Table13456789101112131415161734[[#This Row],[USA]]-B373)/B373</f>
        <v>3.6024475140128229E-2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103.947018974</v>
      </c>
      <c r="C386" s="22">
        <f>(Table13456789101112131415161734[[#This Row],[USA]]-B385)/B385</f>
        <v>3.4421496737423994E-3</v>
      </c>
      <c r="D386" s="23">
        <f>(Table13456789101112131415161734[[#This Row],[USA]]-B374)/B374</f>
        <v>4.9868903083276593E-2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103.915288268</v>
      </c>
      <c r="C387" s="22">
        <f>(Table13456789101112131415161734[[#This Row],[USA]]-B386)/B386</f>
        <v>-3.0525845101860434E-4</v>
      </c>
      <c r="D387" s="23">
        <f>(Table13456789101112131415161734[[#This Row],[USA]]-B375)/B375</f>
        <v>3.3908772870367997E-2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103.309529244</v>
      </c>
      <c r="C388" s="22">
        <f>(Table13456789101112131415161734[[#This Row],[USA]]-B387)/B387</f>
        <v>-5.8293542181947957E-3</v>
      </c>
      <c r="D388" s="23">
        <f>(Table13456789101112131415161734[[#This Row],[USA]]-B376)/B376</f>
        <v>2.1825011532272596E-2</v>
      </c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7"/>
  <sheetViews>
    <sheetView zoomScale="90" zoomScaleNormal="90" workbookViewId="0">
      <pane ySplit="7" topLeftCell="A359" activePane="bottomLeft" state="frozen"/>
      <selection activeCell="E366" sqref="E366"/>
      <selection pane="bottomLeft" activeCell="E366" sqref="E366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9.6328125" style="79" customWidth="1"/>
    <col min="4" max="4" width="10.6328125" style="80" bestFit="1" customWidth="1"/>
    <col min="5" max="58" width="9.1796875" style="80" customWidth="1"/>
    <col min="59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data'!$A$1:$C$489,3,FALSE)</f>
        <v>0.05</v>
      </c>
    </row>
    <row r="9" spans="1:3" x14ac:dyDescent="0.35">
      <c r="A9" s="73">
        <v>32993</v>
      </c>
      <c r="B9" s="67">
        <f>VLOOKUP(A9,'China Production data'!$A$1:$C$489,3,FALSE)</f>
        <v>8.0000000000000002E-3</v>
      </c>
    </row>
    <row r="10" spans="1:3" x14ac:dyDescent="0.35">
      <c r="A10" s="74">
        <v>33024</v>
      </c>
      <c r="B10" s="67">
        <f>VLOOKUP(A10,'China Production data'!$A$1:$C$489,3,FALSE)</f>
        <v>1.7000000000000001E-2</v>
      </c>
    </row>
    <row r="11" spans="1:3" x14ac:dyDescent="0.35">
      <c r="A11" s="73">
        <v>33054</v>
      </c>
      <c r="B11" s="67">
        <f>VLOOKUP(A11,'China Production data'!$A$1:$C$489,3,FALSE)</f>
        <v>3.3000000000000002E-2</v>
      </c>
    </row>
    <row r="12" spans="1:3" x14ac:dyDescent="0.35">
      <c r="A12" s="74">
        <v>33085</v>
      </c>
      <c r="B12" s="67">
        <f>VLOOKUP(A12,'China Production data'!$A$1:$C$489,3,FALSE)</f>
        <v>0.05</v>
      </c>
    </row>
    <row r="13" spans="1:3" x14ac:dyDescent="0.35">
      <c r="A13" s="73">
        <v>33116</v>
      </c>
      <c r="B13" s="67">
        <f>VLOOKUP(A13,'China Production data'!$A$1:$C$489,3,FALSE)</f>
        <v>2.5000000000000001E-2</v>
      </c>
    </row>
    <row r="14" spans="1:3" x14ac:dyDescent="0.35">
      <c r="A14" s="74">
        <v>33146</v>
      </c>
      <c r="B14" s="67">
        <f>VLOOKUP(A14,'China Production data'!$A$1:$C$489,3,FALSE)</f>
        <v>4.2000000000000003E-2</v>
      </c>
    </row>
    <row r="15" spans="1:3" x14ac:dyDescent="0.35">
      <c r="A15" s="73">
        <v>33177</v>
      </c>
      <c r="B15" s="67">
        <f>VLOOKUP(A15,'China Production data'!$A$1:$C$489,3,FALSE)</f>
        <v>6.7000000000000004E-2</v>
      </c>
    </row>
    <row r="16" spans="1:3" x14ac:dyDescent="0.35">
      <c r="A16" s="74">
        <v>33207</v>
      </c>
      <c r="B16" s="67">
        <f>VLOOKUP(A16,'China Production data'!$A$1:$C$489,3,FALSE)</f>
        <v>0.109</v>
      </c>
    </row>
    <row r="17" spans="1:2" x14ac:dyDescent="0.35">
      <c r="A17" s="73">
        <v>33238</v>
      </c>
      <c r="B17" s="67">
        <f>VLOOKUP(A17,'China Production data'!$A$1:$C$489,3,FALSE)</f>
        <v>0.126</v>
      </c>
    </row>
    <row r="18" spans="1:2" x14ac:dyDescent="0.35">
      <c r="A18" s="74">
        <v>33269</v>
      </c>
      <c r="B18" s="67">
        <f>VLOOKUP(A18,'China Production data'!$A$1:$C$489,3,FALSE)</f>
        <v>0.126</v>
      </c>
    </row>
    <row r="19" spans="1:2" x14ac:dyDescent="0.35">
      <c r="A19" s="73">
        <v>33297</v>
      </c>
      <c r="B19" s="67">
        <f>VLOOKUP(A19,'China Production data'!$A$1:$C$489,3,FALSE)</f>
        <v>0.23499999999999999</v>
      </c>
    </row>
    <row r="20" spans="1:2" x14ac:dyDescent="0.35">
      <c r="A20" s="74">
        <v>33328</v>
      </c>
      <c r="B20" s="67">
        <f>VLOOKUP(A20,'China Production data'!$A$1:$C$489,3,FALSE)</f>
        <v>9.1999999999999998E-2</v>
      </c>
    </row>
    <row r="21" spans="1:2" x14ac:dyDescent="0.35">
      <c r="A21" s="73">
        <v>33358</v>
      </c>
      <c r="B21" s="67">
        <f>VLOOKUP(A21,'China Production data'!$A$1:$C$489,3,FALSE)</f>
        <v>0.109</v>
      </c>
    </row>
    <row r="22" spans="1:2" x14ac:dyDescent="0.35">
      <c r="A22" s="74">
        <v>33389</v>
      </c>
      <c r="B22" s="67">
        <f>VLOOKUP(A22,'China Production data'!$A$1:$C$489,3,FALSE)</f>
        <v>0.109</v>
      </c>
    </row>
    <row r="23" spans="1:2" x14ac:dyDescent="0.35">
      <c r="A23" s="73">
        <v>33419</v>
      </c>
      <c r="B23" s="67">
        <f>VLOOKUP(A23,'China Production data'!$A$1:$C$489,3,FALSE)</f>
        <v>0.109</v>
      </c>
    </row>
    <row r="24" spans="1:2" x14ac:dyDescent="0.35">
      <c r="A24" s="74">
        <v>33450</v>
      </c>
      <c r="B24" s="67">
        <f>VLOOKUP(A24,'China Production data'!$A$1:$C$489,3,FALSE)</f>
        <v>9.1999999999999998E-2</v>
      </c>
    </row>
    <row r="25" spans="1:2" x14ac:dyDescent="0.35">
      <c r="A25" s="73">
        <v>33481</v>
      </c>
      <c r="B25" s="67">
        <f>VLOOKUP(A25,'China Production data'!$A$1:$C$489,3,FALSE)</f>
        <v>0.109</v>
      </c>
    </row>
    <row r="26" spans="1:2" x14ac:dyDescent="0.35">
      <c r="A26" s="74">
        <v>33511</v>
      </c>
      <c r="B26" s="67">
        <f>VLOOKUP(A26,'China Production data'!$A$1:$C$489,3,FALSE)</f>
        <v>0.11799999999999999</v>
      </c>
    </row>
    <row r="27" spans="1:2" x14ac:dyDescent="0.35">
      <c r="A27" s="73">
        <v>33542</v>
      </c>
      <c r="B27" s="67">
        <f>VLOOKUP(A27,'China Production data'!$A$1:$C$489,3,FALSE)</f>
        <v>0.126</v>
      </c>
    </row>
    <row r="28" spans="1:2" x14ac:dyDescent="0.35">
      <c r="A28" s="74">
        <v>33572</v>
      </c>
      <c r="B28" s="67">
        <f>VLOOKUP(A28,'China Production data'!$A$1:$C$489,3,FALSE)</f>
        <v>0.11799999999999999</v>
      </c>
    </row>
    <row r="29" spans="1:2" x14ac:dyDescent="0.35">
      <c r="A29" s="73">
        <v>33603</v>
      </c>
      <c r="B29" s="67">
        <f>VLOOKUP(A29,'China Production data'!$A$1:$C$489,3,FALSE)</f>
        <v>7.5999999999999998E-2</v>
      </c>
    </row>
    <row r="30" spans="1:2" x14ac:dyDescent="0.35">
      <c r="A30" s="74">
        <v>33634</v>
      </c>
      <c r="B30" s="67">
        <f>VLOOKUP(A30,'China Production data'!$A$1:$C$489,3,FALSE)</f>
        <v>0.05</v>
      </c>
    </row>
    <row r="31" spans="1:2" x14ac:dyDescent="0.35">
      <c r="A31" s="73">
        <v>33663</v>
      </c>
      <c r="B31" s="67">
        <f>VLOOKUP(A31,'China Production data'!$A$1:$C$489,3,FALSE)</f>
        <v>0.109</v>
      </c>
    </row>
    <row r="32" spans="1:2" x14ac:dyDescent="0.35">
      <c r="A32" s="74">
        <v>33694</v>
      </c>
      <c r="B32" s="67">
        <f>VLOOKUP(A32,'China Production data'!$A$1:$C$489,3,FALSE)</f>
        <v>0.185</v>
      </c>
    </row>
    <row r="33" spans="1:2" x14ac:dyDescent="0.35">
      <c r="A33" s="73">
        <v>33724</v>
      </c>
      <c r="B33" s="67">
        <f>VLOOKUP(A33,'China Production data'!$A$1:$C$489,3,FALSE)</f>
        <v>0.16800000000000001</v>
      </c>
    </row>
    <row r="34" spans="1:2" x14ac:dyDescent="0.35">
      <c r="A34" s="74">
        <v>33755</v>
      </c>
      <c r="B34" s="67">
        <f>VLOOKUP(A34,'China Production data'!$A$1:$C$489,3,FALSE)</f>
        <v>0.151</v>
      </c>
    </row>
    <row r="35" spans="1:2" x14ac:dyDescent="0.35">
      <c r="A35" s="73">
        <v>33785</v>
      </c>
      <c r="B35" s="67">
        <f>VLOOKUP(A35,'China Production data'!$A$1:$C$489,3,FALSE)</f>
        <v>0.14299999999999999</v>
      </c>
    </row>
    <row r="36" spans="1:2" x14ac:dyDescent="0.35">
      <c r="A36" s="74">
        <v>33816</v>
      </c>
      <c r="B36" s="67">
        <f>VLOOKUP(A36,'China Production data'!$A$1:$C$489,3,FALSE)</f>
        <v>0.16800000000000001</v>
      </c>
    </row>
    <row r="37" spans="1:2" x14ac:dyDescent="0.35">
      <c r="A37" s="73">
        <v>33847</v>
      </c>
      <c r="B37" s="67">
        <f>VLOOKUP(A37,'China Production data'!$A$1:$C$489,3,FALSE)</f>
        <v>0.193</v>
      </c>
    </row>
    <row r="38" spans="1:2" x14ac:dyDescent="0.35">
      <c r="A38" s="74">
        <v>33877</v>
      </c>
      <c r="B38" s="67">
        <f>VLOOKUP(A38,'China Production data'!$A$1:$C$489,3,FALSE)</f>
        <v>0.17599999999999999</v>
      </c>
    </row>
    <row r="39" spans="1:2" x14ac:dyDescent="0.35">
      <c r="A39" s="73">
        <v>33908</v>
      </c>
      <c r="B39" s="67">
        <f>VLOOKUP(A39,'China Production data'!$A$1:$C$489,3,FALSE)</f>
        <v>0.17599999999999999</v>
      </c>
    </row>
    <row r="40" spans="1:2" x14ac:dyDescent="0.35">
      <c r="A40" s="74">
        <v>33938</v>
      </c>
      <c r="B40" s="67">
        <f>VLOOKUP(A40,'China Production data'!$A$1:$C$489,3,FALSE)</f>
        <v>0.185</v>
      </c>
    </row>
    <row r="41" spans="1:2" x14ac:dyDescent="0.35">
      <c r="A41" s="73">
        <v>33969</v>
      </c>
      <c r="B41" s="67">
        <f>VLOOKUP(A41,'China Production data'!$A$1:$C$489,3,FALSE)</f>
        <v>0.218</v>
      </c>
    </row>
    <row r="42" spans="1:2" x14ac:dyDescent="0.35">
      <c r="A42" s="74">
        <v>34000</v>
      </c>
      <c r="B42" s="67">
        <f>VLOOKUP(A42,'China Production data'!$A$1:$C$489,3,FALSE)</f>
        <v>0.26900000000000002</v>
      </c>
    </row>
    <row r="43" spans="1:2" x14ac:dyDescent="0.35">
      <c r="A43" s="73">
        <v>34028</v>
      </c>
      <c r="B43" s="67">
        <f>VLOOKUP(A43,'China Production data'!$A$1:$C$489,3,FALSE)</f>
        <v>8.4000000000000005E-2</v>
      </c>
    </row>
    <row r="44" spans="1:2" x14ac:dyDescent="0.35">
      <c r="A44" s="74">
        <v>34059</v>
      </c>
      <c r="B44" s="67">
        <f>VLOOKUP(A44,'China Production data'!$A$1:$C$489,3,FALSE)</f>
        <v>0.27700000000000002</v>
      </c>
    </row>
    <row r="45" spans="1:2" x14ac:dyDescent="0.35">
      <c r="A45" s="73">
        <v>34089</v>
      </c>
      <c r="B45" s="67">
        <f>VLOOKUP(A45,'China Production data'!$A$1:$C$489,3,FALSE)</f>
        <v>0.218</v>
      </c>
    </row>
    <row r="46" spans="1:2" x14ac:dyDescent="0.35">
      <c r="A46" s="74">
        <v>34120</v>
      </c>
      <c r="B46" s="67">
        <f>VLOOKUP(A46,'China Production data'!$A$1:$C$489,3,FALSE)</f>
        <v>0.21</v>
      </c>
    </row>
    <row r="47" spans="1:2" x14ac:dyDescent="0.35">
      <c r="A47" s="73">
        <v>34150</v>
      </c>
      <c r="B47" s="67">
        <f>VLOOKUP(A47,'China Production data'!$A$1:$C$489,3,FALSE)</f>
        <v>0.22700000000000001</v>
      </c>
    </row>
    <row r="48" spans="1:2" x14ac:dyDescent="0.35">
      <c r="A48" s="74">
        <v>34181</v>
      </c>
      <c r="B48" s="67">
        <f>VLOOKUP(A48,'China Production data'!$A$1:$C$489,3,FALSE)</f>
        <v>0.252</v>
      </c>
    </row>
    <row r="49" spans="1:2" x14ac:dyDescent="0.35">
      <c r="A49" s="73">
        <v>34212</v>
      </c>
      <c r="B49" s="67">
        <f>VLOOKUP(A49,'China Production data'!$A$1:$C$489,3,FALSE)</f>
        <v>0.21</v>
      </c>
    </row>
    <row r="50" spans="1:2" x14ac:dyDescent="0.35">
      <c r="A50" s="74">
        <v>34242</v>
      </c>
      <c r="B50" s="67">
        <f>VLOOKUP(A50,'China Production data'!$A$1:$C$489,3,FALSE)</f>
        <v>0.193</v>
      </c>
    </row>
    <row r="51" spans="1:2" x14ac:dyDescent="0.35">
      <c r="A51" s="73">
        <v>34273</v>
      </c>
      <c r="B51" s="67">
        <f>VLOOKUP(A51,'China Production data'!$A$1:$C$489,3,FALSE)</f>
        <v>0.16</v>
      </c>
    </row>
    <row r="52" spans="1:2" x14ac:dyDescent="0.35">
      <c r="A52" s="74">
        <v>34303</v>
      </c>
      <c r="B52" s="67">
        <f>VLOOKUP(A52,'China Production data'!$A$1:$C$489,3,FALSE)</f>
        <v>0.13400000000000001</v>
      </c>
    </row>
    <row r="53" spans="1:2" x14ac:dyDescent="0.35">
      <c r="A53" s="73">
        <v>34334</v>
      </c>
      <c r="B53" s="67">
        <f>VLOOKUP(A53,'China Production data'!$A$1:$C$489,3,FALSE)</f>
        <v>0.16</v>
      </c>
    </row>
    <row r="54" spans="1:2" x14ac:dyDescent="0.35">
      <c r="A54" s="74">
        <v>34365</v>
      </c>
      <c r="B54" s="67">
        <f>VLOOKUP(A54,'China Production data'!$A$1:$C$489,3,FALSE)</f>
        <v>0.252</v>
      </c>
    </row>
    <row r="55" spans="1:2" x14ac:dyDescent="0.35">
      <c r="A55" s="73">
        <v>34393</v>
      </c>
      <c r="B55" s="67">
        <f>VLOOKUP(A55,'China Production data'!$A$1:$C$489,3,FALSE)</f>
        <v>0.27700000000000002</v>
      </c>
    </row>
    <row r="56" spans="1:2" x14ac:dyDescent="0.35">
      <c r="A56" s="74">
        <v>34424</v>
      </c>
      <c r="B56" s="67">
        <f>VLOOKUP(A56,'China Production data'!$A$1:$C$489,3,FALSE)</f>
        <v>3.4000000000000002E-2</v>
      </c>
    </row>
    <row r="57" spans="1:2" x14ac:dyDescent="0.35">
      <c r="A57" s="73">
        <v>34454</v>
      </c>
      <c r="B57" s="67">
        <f>VLOOKUP(A57,'China Production data'!$A$1:$C$489,3,FALSE)</f>
        <v>0.16</v>
      </c>
    </row>
    <row r="58" spans="1:2" x14ac:dyDescent="0.35">
      <c r="A58" s="74">
        <v>34485</v>
      </c>
      <c r="B58" s="67">
        <f>VLOOKUP(A58,'China Production data'!$A$1:$C$489,3,FALSE)</f>
        <v>0.16800000000000001</v>
      </c>
    </row>
    <row r="59" spans="1:2" x14ac:dyDescent="0.35">
      <c r="A59" s="73">
        <v>34515</v>
      </c>
      <c r="B59" s="67">
        <f>VLOOKUP(A59,'China Production data'!$A$1:$C$489,3,FALSE)</f>
        <v>0.17599999999999999</v>
      </c>
    </row>
    <row r="60" spans="1:2" x14ac:dyDescent="0.35">
      <c r="A60" s="74">
        <v>34546</v>
      </c>
      <c r="B60" s="67">
        <f>VLOOKUP(A60,'China Production data'!$A$1:$C$489,3,FALSE)</f>
        <v>0.151</v>
      </c>
    </row>
    <row r="61" spans="1:2" x14ac:dyDescent="0.35">
      <c r="A61" s="73">
        <v>34577</v>
      </c>
      <c r="B61" s="67">
        <f>VLOOKUP(A61,'China Production data'!$A$1:$C$489,3,FALSE)</f>
        <v>0.151</v>
      </c>
    </row>
    <row r="62" spans="1:2" x14ac:dyDescent="0.35">
      <c r="A62" s="74">
        <v>34607</v>
      </c>
      <c r="B62" s="67">
        <f>VLOOKUP(A62,'China Production data'!$A$1:$C$489,3,FALSE)</f>
        <v>0.29399999999999998</v>
      </c>
    </row>
    <row r="63" spans="1:2" x14ac:dyDescent="0.35">
      <c r="A63" s="73">
        <v>34638</v>
      </c>
      <c r="B63" s="67">
        <f>VLOOKUP(A63,'China Production data'!$A$1:$C$489,3,FALSE)</f>
        <v>0.218</v>
      </c>
    </row>
    <row r="64" spans="1:2" x14ac:dyDescent="0.35">
      <c r="A64" s="74">
        <v>34668</v>
      </c>
      <c r="B64" s="67">
        <f>VLOOKUP(A64,'China Production data'!$A$1:$C$489,3,FALSE)</f>
        <v>0.24399999999999999</v>
      </c>
    </row>
    <row r="65" spans="1:2" x14ac:dyDescent="0.35">
      <c r="A65" s="73">
        <v>34699</v>
      </c>
      <c r="B65" s="67">
        <f>VLOOKUP(A65,'China Production data'!$A$1:$C$489,3,FALSE)</f>
        <v>0.23499999999999999</v>
      </c>
    </row>
    <row r="66" spans="1:2" x14ac:dyDescent="0.35">
      <c r="A66" s="74">
        <v>34730</v>
      </c>
      <c r="B66" s="67">
        <f>VLOOKUP(A66,'China Production data'!$A$1:$C$489,3,FALSE)</f>
        <v>0.185</v>
      </c>
    </row>
    <row r="67" spans="1:2" x14ac:dyDescent="0.35">
      <c r="A67" s="73">
        <v>34758</v>
      </c>
      <c r="B67" s="67">
        <f>VLOOKUP(A67,'China Production data'!$A$1:$C$489,3,FALSE)</f>
        <v>0.114</v>
      </c>
    </row>
    <row r="68" spans="1:2" x14ac:dyDescent="0.35">
      <c r="A68" s="74">
        <v>34789</v>
      </c>
      <c r="B68" s="67">
        <f>VLOOKUP(A68,'China Production data'!$A$1:$C$489,3,FALSE)</f>
        <v>0.155</v>
      </c>
    </row>
    <row r="69" spans="1:2" x14ac:dyDescent="0.35">
      <c r="A69" s="73">
        <v>34819</v>
      </c>
      <c r="B69" s="67">
        <f>VLOOKUP(A69,'China Production data'!$A$1:$C$489,3,FALSE)</f>
        <v>0.16400000000000001</v>
      </c>
    </row>
    <row r="70" spans="1:2" x14ac:dyDescent="0.35">
      <c r="A70" s="74">
        <v>34850</v>
      </c>
      <c r="B70" s="67">
        <f>VLOOKUP(A70,'China Production data'!$A$1:$C$489,3,FALSE)</f>
        <v>0.154</v>
      </c>
    </row>
    <row r="71" spans="1:2" x14ac:dyDescent="0.35">
      <c r="A71" s="73">
        <v>34880</v>
      </c>
      <c r="B71" s="67">
        <f>VLOOKUP(A71,'China Production data'!$A$1:$C$489,3,FALSE)</f>
        <v>0.13100000000000001</v>
      </c>
    </row>
    <row r="72" spans="1:2" x14ac:dyDescent="0.35">
      <c r="A72" s="74">
        <v>34911</v>
      </c>
      <c r="B72" s="67">
        <f>VLOOKUP(A72,'China Production data'!$A$1:$C$489,3,FALSE)</f>
        <v>0.13900000000000001</v>
      </c>
    </row>
    <row r="73" spans="1:2" x14ac:dyDescent="0.35">
      <c r="A73" s="73">
        <v>34942</v>
      </c>
      <c r="B73" s="67">
        <f>VLOOKUP(A73,'China Production data'!$A$1:$C$489,3,FALSE)</f>
        <v>0.13600000000000001</v>
      </c>
    </row>
    <row r="74" spans="1:2" x14ac:dyDescent="0.35">
      <c r="A74" s="74">
        <v>34972</v>
      </c>
      <c r="B74" s="67">
        <f>VLOOKUP(A74,'China Production data'!$A$1:$C$489,3,FALSE)</f>
        <v>0.11799999999999999</v>
      </c>
    </row>
    <row r="75" spans="1:2" x14ac:dyDescent="0.35">
      <c r="A75" s="73">
        <v>35003</v>
      </c>
      <c r="B75" s="67">
        <f>VLOOKUP(A75,'China Production data'!$A$1:$C$489,3,FALSE)</f>
        <v>0.114</v>
      </c>
    </row>
    <row r="76" spans="1:2" x14ac:dyDescent="0.35">
      <c r="A76" s="74">
        <v>35033</v>
      </c>
      <c r="B76" s="67">
        <f>VLOOKUP(A76,'China Production data'!$A$1:$C$489,3,FALSE)</f>
        <v>0.129</v>
      </c>
    </row>
    <row r="77" spans="1:2" x14ac:dyDescent="0.35">
      <c r="A77" s="73">
        <v>35064</v>
      </c>
      <c r="B77" s="67">
        <f>VLOOKUP(A77,'China Production data'!$A$1:$C$489,3,FALSE)</f>
        <v>0.121</v>
      </c>
    </row>
    <row r="78" spans="1:2" x14ac:dyDescent="0.35">
      <c r="A78" s="74">
        <v>35095</v>
      </c>
      <c r="B78" s="67">
        <f>VLOOKUP(A78,'China Production data'!$A$1:$C$489,3,FALSE)</f>
        <v>0.14899999999999999</v>
      </c>
    </row>
    <row r="79" spans="1:2" x14ac:dyDescent="0.35">
      <c r="A79" s="73">
        <v>35124</v>
      </c>
      <c r="B79" s="67">
        <f>VLOOKUP(A79,'China Production data'!$A$1:$C$489,3,FALSE)</f>
        <v>0.16900000000000001</v>
      </c>
    </row>
    <row r="80" spans="1:2" x14ac:dyDescent="0.35">
      <c r="A80" s="74">
        <v>35155</v>
      </c>
      <c r="B80" s="67">
        <f>VLOOKUP(A80,'China Production data'!$A$1:$C$489,3,FALSE)</f>
        <v>0.122</v>
      </c>
    </row>
    <row r="81" spans="1:2" x14ac:dyDescent="0.35">
      <c r="A81" s="73">
        <v>35185</v>
      </c>
      <c r="B81" s="67">
        <f>VLOOKUP(A81,'China Production data'!$A$1:$C$489,3,FALSE)</f>
        <v>0.122</v>
      </c>
    </row>
    <row r="82" spans="1:2" x14ac:dyDescent="0.35">
      <c r="A82" s="74">
        <v>35216</v>
      </c>
      <c r="B82" s="67">
        <f>VLOOKUP(A82,'China Production data'!$A$1:$C$489,3,FALSE)</f>
        <v>0.13700000000000001</v>
      </c>
    </row>
    <row r="83" spans="1:2" x14ac:dyDescent="0.35">
      <c r="A83" s="73">
        <v>35246</v>
      </c>
      <c r="B83" s="67">
        <f>VLOOKUP(A83,'China Production data'!$A$1:$C$489,3,FALSE)</f>
        <v>0.13100000000000001</v>
      </c>
    </row>
    <row r="84" spans="1:2" x14ac:dyDescent="0.35">
      <c r="A84" s="74">
        <v>35277</v>
      </c>
      <c r="B84" s="67">
        <f>VLOOKUP(A84,'China Production data'!$A$1:$C$489,3,FALSE)</f>
        <v>0.13800000000000001</v>
      </c>
    </row>
    <row r="85" spans="1:2" x14ac:dyDescent="0.35">
      <c r="A85" s="73">
        <v>35308</v>
      </c>
      <c r="B85" s="67">
        <f>VLOOKUP(A85,'China Production data'!$A$1:$C$489,3,FALSE)</f>
        <v>0.122</v>
      </c>
    </row>
    <row r="86" spans="1:2" x14ac:dyDescent="0.35">
      <c r="A86" s="74">
        <v>35338</v>
      </c>
      <c r="B86" s="67">
        <f>VLOOKUP(A86,'China Production data'!$A$1:$C$489,3,FALSE)</f>
        <v>0.106</v>
      </c>
    </row>
    <row r="87" spans="1:2" x14ac:dyDescent="0.35">
      <c r="A87" s="73">
        <v>35369</v>
      </c>
      <c r="B87" s="67">
        <f>VLOOKUP(A87,'China Production data'!$A$1:$C$489,3,FALSE)</f>
        <v>0.13700000000000001</v>
      </c>
    </row>
    <row r="88" spans="1:2" x14ac:dyDescent="0.35">
      <c r="A88" s="74">
        <v>35399</v>
      </c>
      <c r="B88" s="67">
        <f>VLOOKUP(A88,'China Production data'!$A$1:$C$489,3,FALSE)</f>
        <v>0.13300000000000001</v>
      </c>
    </row>
    <row r="89" spans="1:2" x14ac:dyDescent="0.35">
      <c r="A89" s="73">
        <v>35430</v>
      </c>
      <c r="B89" s="67">
        <f>VLOOKUP(A89,'China Production data'!$A$1:$C$489,3,FALSE)</f>
        <v>0.13400000000000001</v>
      </c>
    </row>
    <row r="90" spans="1:2" x14ac:dyDescent="0.35">
      <c r="A90" s="74">
        <v>35461</v>
      </c>
      <c r="B90" s="67">
        <f>VLOOKUP(A90,'China Production data'!$A$1:$C$489,3,FALSE)</f>
        <v>0.14000000000000001</v>
      </c>
    </row>
    <row r="91" spans="1:2" x14ac:dyDescent="0.35">
      <c r="A91" s="73">
        <v>35489</v>
      </c>
      <c r="B91" s="67">
        <f>VLOOKUP(A91,'China Production data'!$A$1:$C$489,3,FALSE)</f>
        <v>0.10299999999999999</v>
      </c>
    </row>
    <row r="92" spans="1:2" x14ac:dyDescent="0.35">
      <c r="A92" s="74">
        <v>35520</v>
      </c>
      <c r="B92" s="67">
        <f>VLOOKUP(A92,'China Production data'!$A$1:$C$489,3,FALSE)</f>
        <v>0.104</v>
      </c>
    </row>
    <row r="93" spans="1:2" x14ac:dyDescent="0.35">
      <c r="A93" s="73">
        <v>35550</v>
      </c>
      <c r="B93" s="67">
        <f>VLOOKUP(A93,'China Production data'!$A$1:$C$489,3,FALSE)</f>
        <v>0.13500000000000001</v>
      </c>
    </row>
    <row r="94" spans="1:2" x14ac:dyDescent="0.35">
      <c r="A94" s="74">
        <v>35581</v>
      </c>
      <c r="B94" s="67">
        <f>VLOOKUP(A94,'China Production data'!$A$1:$C$489,3,FALSE)</f>
        <v>0.11899999999999999</v>
      </c>
    </row>
    <row r="95" spans="1:2" x14ac:dyDescent="0.35">
      <c r="A95" s="73">
        <v>35611</v>
      </c>
      <c r="B95" s="67">
        <f>VLOOKUP(A95,'China Production data'!$A$1:$C$489,3,FALSE)</f>
        <v>0.11899999999999999</v>
      </c>
    </row>
    <row r="96" spans="1:2" x14ac:dyDescent="0.35">
      <c r="A96" s="74">
        <v>35642</v>
      </c>
      <c r="B96" s="67">
        <f>VLOOKUP(A96,'China Production data'!$A$1:$C$489,3,FALSE)</f>
        <v>0.121</v>
      </c>
    </row>
    <row r="97" spans="1:2" x14ac:dyDescent="0.35">
      <c r="A97" s="73">
        <v>35673</v>
      </c>
      <c r="B97" s="67">
        <f>VLOOKUP(A97,'China Production data'!$A$1:$C$489,3,FALSE)</f>
        <v>8.4000000000000005E-2</v>
      </c>
    </row>
    <row r="98" spans="1:2" x14ac:dyDescent="0.35">
      <c r="A98" s="74">
        <v>35703</v>
      </c>
      <c r="B98" s="67">
        <f>VLOOKUP(A98,'China Production data'!$A$1:$C$489,3,FALSE)</f>
        <v>0.109</v>
      </c>
    </row>
    <row r="99" spans="1:2" x14ac:dyDescent="0.35">
      <c r="A99" s="73">
        <v>35734</v>
      </c>
      <c r="B99" s="67">
        <f>VLOOKUP(A99,'China Production data'!$A$1:$C$489,3,FALSE)</f>
        <v>0.111</v>
      </c>
    </row>
    <row r="100" spans="1:2" x14ac:dyDescent="0.35">
      <c r="A100" s="74">
        <v>35764</v>
      </c>
      <c r="B100" s="67">
        <f>VLOOKUP(A100,'China Production data'!$A$1:$C$489,3,FALSE)</f>
        <v>0.11799999999999999</v>
      </c>
    </row>
    <row r="101" spans="1:2" x14ac:dyDescent="0.35">
      <c r="A101" s="73">
        <v>35795</v>
      </c>
      <c r="B101" s="67">
        <f>VLOOKUP(A101,'China Production data'!$A$1:$C$489,3,FALSE)</f>
        <v>0.11600000000000001</v>
      </c>
    </row>
    <row r="102" spans="1:2" x14ac:dyDescent="0.35">
      <c r="A102" s="74">
        <v>35826</v>
      </c>
      <c r="B102" s="67">
        <f>VLOOKUP(A102,'China Production data'!$A$1:$C$489,3,FALSE)</f>
        <v>9.1999999999999998E-2</v>
      </c>
    </row>
    <row r="103" spans="1:2" x14ac:dyDescent="0.35">
      <c r="A103" s="73">
        <v>35854</v>
      </c>
      <c r="B103" s="67">
        <f>VLOOKUP(A103,'China Production data'!$A$1:$C$489,3,FALSE)</f>
        <v>1.7999999999999999E-2</v>
      </c>
    </row>
    <row r="104" spans="1:2" x14ac:dyDescent="0.35">
      <c r="A104" s="74">
        <v>35885</v>
      </c>
      <c r="B104" s="67">
        <f>VLOOKUP(A104,'China Production data'!$A$1:$C$489,3,FALSE)</f>
        <v>9.5000000000000001E-2</v>
      </c>
    </row>
    <row r="105" spans="1:2" x14ac:dyDescent="0.35">
      <c r="A105" s="73">
        <v>35915</v>
      </c>
      <c r="B105" s="67">
        <f>VLOOKUP(A105,'China Production data'!$A$1:$C$489,3,FALSE)</f>
        <v>0.09</v>
      </c>
    </row>
    <row r="106" spans="1:2" x14ac:dyDescent="0.35">
      <c r="A106" s="74">
        <v>35946</v>
      </c>
      <c r="B106" s="67">
        <f>VLOOKUP(A106,'China Production data'!$A$1:$C$489,3,FALSE)</f>
        <v>7.1999999999999995E-2</v>
      </c>
    </row>
    <row r="107" spans="1:2" x14ac:dyDescent="0.35">
      <c r="A107" s="73">
        <v>35976</v>
      </c>
      <c r="B107" s="67">
        <f>VLOOKUP(A107,'China Production data'!$A$1:$C$489,3,FALSE)</f>
        <v>0.08</v>
      </c>
    </row>
    <row r="108" spans="1:2" x14ac:dyDescent="0.35">
      <c r="A108" s="74">
        <v>36007</v>
      </c>
      <c r="B108" s="67">
        <f>VLOOKUP(A108,'China Production data'!$A$1:$C$489,3,FALSE)</f>
        <v>7.9000000000000001E-2</v>
      </c>
    </row>
    <row r="109" spans="1:2" x14ac:dyDescent="0.35">
      <c r="A109" s="73">
        <v>36038</v>
      </c>
      <c r="B109" s="67">
        <f>VLOOKUP(A109,'China Production data'!$A$1:$C$489,3,FALSE)</f>
        <v>7.5999999999999998E-2</v>
      </c>
    </row>
    <row r="110" spans="1:2" x14ac:dyDescent="0.35">
      <c r="A110" s="74">
        <v>36068</v>
      </c>
      <c r="B110" s="67">
        <f>VLOOKUP(A110,'China Production data'!$A$1:$C$489,3,FALSE)</f>
        <v>7.9000000000000001E-2</v>
      </c>
    </row>
    <row r="111" spans="1:2" x14ac:dyDescent="0.35">
      <c r="A111" s="73">
        <v>36099</v>
      </c>
      <c r="B111" s="67">
        <f>VLOOKUP(A111,'China Production data'!$A$1:$C$489,3,FALSE)</f>
        <v>0.10199999999999999</v>
      </c>
    </row>
    <row r="112" spans="1:2" x14ac:dyDescent="0.35">
      <c r="A112" s="74">
        <v>36129</v>
      </c>
      <c r="B112" s="67">
        <f>VLOOKUP(A112,'China Production data'!$A$1:$C$489,3,FALSE)</f>
        <v>0.106</v>
      </c>
    </row>
    <row r="113" spans="1:2" x14ac:dyDescent="0.35">
      <c r="A113" s="73">
        <v>36160</v>
      </c>
      <c r="B113" s="67">
        <f>VLOOKUP(A113,'China Production data'!$A$1:$C$489,3,FALSE)</f>
        <v>0.11</v>
      </c>
    </row>
    <row r="114" spans="1:2" x14ac:dyDescent="0.35">
      <c r="A114" s="74">
        <v>36191</v>
      </c>
      <c r="B114" s="67">
        <f>VLOOKUP(A114,'China Production data'!$A$1:$C$489,3,FALSE)</f>
        <v>0.115</v>
      </c>
    </row>
    <row r="115" spans="1:2" x14ac:dyDescent="0.35">
      <c r="A115" s="73">
        <v>36219</v>
      </c>
      <c r="B115" s="67">
        <f>VLOOKUP(A115,'China Production data'!$A$1:$C$489,3,FALSE)</f>
        <v>0.17899999999999999</v>
      </c>
    </row>
    <row r="116" spans="1:2" x14ac:dyDescent="0.35">
      <c r="A116" s="74">
        <v>36250</v>
      </c>
      <c r="B116" s="67">
        <f>VLOOKUP(A116,'China Production data'!$A$1:$C$489,3,FALSE)</f>
        <v>2.1000000000000001E-2</v>
      </c>
    </row>
    <row r="117" spans="1:2" x14ac:dyDescent="0.35">
      <c r="A117" s="73">
        <v>36280</v>
      </c>
      <c r="B117" s="67">
        <f>VLOOKUP(A117,'China Production data'!$A$1:$C$489,3,FALSE)</f>
        <v>0.09</v>
      </c>
    </row>
    <row r="118" spans="1:2" x14ac:dyDescent="0.35">
      <c r="A118" s="74">
        <v>36311</v>
      </c>
      <c r="B118" s="67">
        <f>VLOOKUP(A118,'China Production data'!$A$1:$C$489,3,FALSE)</f>
        <v>9.0999999999999998E-2</v>
      </c>
    </row>
    <row r="119" spans="1:2" x14ac:dyDescent="0.35">
      <c r="A119" s="73">
        <v>36341</v>
      </c>
      <c r="B119" s="67">
        <f>VLOOKUP(A119,'China Production data'!$A$1:$C$489,3,FALSE)</f>
        <v>8.8999999999999996E-2</v>
      </c>
    </row>
    <row r="120" spans="1:2" x14ac:dyDescent="0.35">
      <c r="A120" s="74">
        <v>36372</v>
      </c>
      <c r="B120" s="67">
        <f>VLOOKUP(A120,'China Production data'!$A$1:$C$489,3,FALSE)</f>
        <v>9.0999999999999998E-2</v>
      </c>
    </row>
    <row r="121" spans="1:2" x14ac:dyDescent="0.35">
      <c r="A121" s="73">
        <v>36403</v>
      </c>
      <c r="B121" s="67">
        <f>VLOOKUP(A121,'China Production data'!$A$1:$C$489,3,FALSE)</f>
        <v>9.2999999999999999E-2</v>
      </c>
    </row>
    <row r="122" spans="1:2" x14ac:dyDescent="0.35">
      <c r="A122" s="74">
        <v>36433</v>
      </c>
      <c r="B122" s="67">
        <f>VLOOKUP(A122,'China Production data'!$A$1:$C$489,3,FALSE)</f>
        <v>9.5000000000000001E-2</v>
      </c>
    </row>
    <row r="123" spans="1:2" x14ac:dyDescent="0.35">
      <c r="A123" s="73">
        <v>36464</v>
      </c>
      <c r="B123" s="67">
        <f>VLOOKUP(A123,'China Production data'!$A$1:$C$489,3,FALSE)</f>
        <v>8.2000000000000003E-2</v>
      </c>
    </row>
    <row r="124" spans="1:2" x14ac:dyDescent="0.35">
      <c r="A124" s="74">
        <v>36494</v>
      </c>
      <c r="B124" s="67">
        <f>VLOOKUP(A124,'China Production data'!$A$1:$C$489,3,FALSE)</f>
        <v>7.0000000000000007E-2</v>
      </c>
    </row>
    <row r="125" spans="1:2" x14ac:dyDescent="0.35">
      <c r="A125" s="73">
        <v>36525</v>
      </c>
      <c r="B125" s="67">
        <f>VLOOKUP(A125,'China Production data'!$A$1:$C$489,3,FALSE)</f>
        <v>7.5999999999999998E-2</v>
      </c>
    </row>
    <row r="126" spans="1:2" x14ac:dyDescent="0.35">
      <c r="A126" s="74">
        <v>36556</v>
      </c>
      <c r="B126" s="67">
        <f>VLOOKUP(A126,'China Production data'!$A$1:$C$489,3,FALSE)</f>
        <v>7.3999999999999996E-2</v>
      </c>
    </row>
    <row r="127" spans="1:2" x14ac:dyDescent="0.35">
      <c r="A127" s="73">
        <v>36585</v>
      </c>
      <c r="B127" s="67">
        <f>VLOOKUP(A127,'China Production data'!$A$1:$C$489,3,FALSE)</f>
        <v>8.8999999999999996E-2</v>
      </c>
    </row>
    <row r="128" spans="1:2" x14ac:dyDescent="0.35">
      <c r="A128" s="74">
        <v>36616</v>
      </c>
      <c r="B128" s="67">
        <f>VLOOKUP(A128,'China Production data'!$A$1:$C$489,3,FALSE)</f>
        <v>0.12</v>
      </c>
    </row>
    <row r="129" spans="1:2" x14ac:dyDescent="0.35">
      <c r="A129" s="73">
        <v>36646</v>
      </c>
      <c r="B129" s="67">
        <f>VLOOKUP(A129,'China Production data'!$A$1:$C$489,3,FALSE)</f>
        <v>0.11899999999999999</v>
      </c>
    </row>
    <row r="130" spans="1:2" x14ac:dyDescent="0.35">
      <c r="A130" s="74">
        <v>36677</v>
      </c>
      <c r="B130" s="67">
        <f>VLOOKUP(A130,'China Production data'!$A$1:$C$489,3,FALSE)</f>
        <v>0.114</v>
      </c>
    </row>
    <row r="131" spans="1:2" x14ac:dyDescent="0.35">
      <c r="A131" s="73">
        <v>36707</v>
      </c>
      <c r="B131" s="67">
        <f>VLOOKUP(A131,'China Production data'!$A$1:$C$489,3,FALSE)</f>
        <v>0.115</v>
      </c>
    </row>
    <row r="132" spans="1:2" x14ac:dyDescent="0.35">
      <c r="A132" s="74">
        <v>36738</v>
      </c>
      <c r="B132" s="67">
        <f>VLOOKUP(A132,'China Production data'!$A$1:$C$489,3,FALSE)</f>
        <v>0.122</v>
      </c>
    </row>
    <row r="133" spans="1:2" x14ac:dyDescent="0.35">
      <c r="A133" s="73">
        <v>36769</v>
      </c>
      <c r="B133" s="67">
        <f>VLOOKUP(A133,'China Production data'!$A$1:$C$489,3,FALSE)</f>
        <v>0.128</v>
      </c>
    </row>
    <row r="134" spans="1:2" x14ac:dyDescent="0.35">
      <c r="A134" s="74">
        <v>36799</v>
      </c>
      <c r="B134" s="67">
        <f>VLOOKUP(A134,'China Production data'!$A$1:$C$489,3,FALSE)</f>
        <v>0.128</v>
      </c>
    </row>
    <row r="135" spans="1:2" x14ac:dyDescent="0.35">
      <c r="A135" s="73">
        <v>36830</v>
      </c>
      <c r="B135" s="67">
        <f>VLOOKUP(A135,'China Production data'!$A$1:$C$489,3,FALSE)</f>
        <v>0.12</v>
      </c>
    </row>
    <row r="136" spans="1:2" x14ac:dyDescent="0.35">
      <c r="A136" s="74">
        <v>36860</v>
      </c>
      <c r="B136" s="67">
        <f>VLOOKUP(A136,'China Production data'!$A$1:$C$489,3,FALSE)</f>
        <v>0.114</v>
      </c>
    </row>
    <row r="137" spans="1:2" x14ac:dyDescent="0.35">
      <c r="A137" s="73">
        <v>36891</v>
      </c>
      <c r="B137" s="67">
        <f>VLOOKUP(A137,'China Production data'!$A$1:$C$489,3,FALSE)</f>
        <v>0.106</v>
      </c>
    </row>
    <row r="138" spans="1:2" x14ac:dyDescent="0.35">
      <c r="A138" s="74">
        <v>36922</v>
      </c>
      <c r="B138" s="67">
        <f>VLOOKUP(A138,'China Production data'!$A$1:$C$489,3,FALSE)</f>
        <v>0.104</v>
      </c>
    </row>
    <row r="139" spans="1:2" x14ac:dyDescent="0.35">
      <c r="A139" s="73">
        <v>36950</v>
      </c>
      <c r="B139" s="67">
        <f>VLOOKUP(A139,'China Production data'!$A$1:$C$489,3,FALSE)</f>
        <v>2.3E-2</v>
      </c>
    </row>
    <row r="140" spans="1:2" x14ac:dyDescent="0.35">
      <c r="A140" s="74">
        <v>36981</v>
      </c>
      <c r="B140" s="67">
        <f>VLOOKUP(A140,'China Production data'!$A$1:$C$489,3,FALSE)</f>
        <v>0.19</v>
      </c>
    </row>
    <row r="141" spans="1:2" x14ac:dyDescent="0.35">
      <c r="A141" s="73">
        <v>37011</v>
      </c>
      <c r="B141" s="67">
        <f>VLOOKUP(A141,'China Production data'!$A$1:$C$489,3,FALSE)</f>
        <v>0.121</v>
      </c>
    </row>
    <row r="142" spans="1:2" x14ac:dyDescent="0.35">
      <c r="A142" s="74">
        <v>37042</v>
      </c>
      <c r="B142" s="67">
        <f>VLOOKUP(A142,'China Production data'!$A$1:$C$489,3,FALSE)</f>
        <v>0.115</v>
      </c>
    </row>
    <row r="143" spans="1:2" x14ac:dyDescent="0.35">
      <c r="A143" s="73">
        <v>37072</v>
      </c>
      <c r="B143" s="67">
        <f>VLOOKUP(A143,'China Production data'!$A$1:$C$489,3,FALSE)</f>
        <v>0.10199999999999999</v>
      </c>
    </row>
    <row r="144" spans="1:2" x14ac:dyDescent="0.35">
      <c r="A144" s="74">
        <v>37103</v>
      </c>
      <c r="B144" s="67">
        <f>VLOOKUP(A144,'China Production data'!$A$1:$C$489,3,FALSE)</f>
        <v>0.10100000000000001</v>
      </c>
    </row>
    <row r="145" spans="1:3" x14ac:dyDescent="0.35">
      <c r="A145" s="73">
        <v>37134</v>
      </c>
      <c r="B145" s="67">
        <f>VLOOKUP(A145,'China Production data'!$A$1:$C$489,3,FALSE)</f>
        <v>8.1000000000000003E-2</v>
      </c>
    </row>
    <row r="146" spans="1:3" x14ac:dyDescent="0.35">
      <c r="A146" s="74">
        <v>37164</v>
      </c>
      <c r="B146" s="67">
        <f>VLOOKUP(A146,'China Production data'!$A$1:$C$489,3,FALSE)</f>
        <v>8.1000000000000003E-2</v>
      </c>
    </row>
    <row r="147" spans="1:3" x14ac:dyDescent="0.35">
      <c r="A147" s="73">
        <v>37195</v>
      </c>
      <c r="B147" s="67">
        <f>VLOOKUP(A147,'China Production data'!$A$1:$C$489,3,FALSE)</f>
        <v>9.5000000000000001E-2</v>
      </c>
    </row>
    <row r="148" spans="1:3" x14ac:dyDescent="0.35">
      <c r="A148" s="74">
        <v>37225</v>
      </c>
      <c r="B148" s="67">
        <f>VLOOKUP(A148,'China Production data'!$A$1:$C$489,3,FALSE)</f>
        <v>8.7999999999999995E-2</v>
      </c>
    </row>
    <row r="149" spans="1:3" x14ac:dyDescent="0.35">
      <c r="A149" s="73">
        <v>37256</v>
      </c>
      <c r="B149" s="67">
        <f>VLOOKUP(A149,'China Production data'!$A$1:$C$489,3,FALSE)</f>
        <v>7.9000000000000001E-2</v>
      </c>
    </row>
    <row r="150" spans="1:3" x14ac:dyDescent="0.35">
      <c r="A150" s="74">
        <v>37287</v>
      </c>
      <c r="B150" s="67">
        <f>VLOOKUP(A150,'China Production data'!$A$1:$C$489,3,FALSE)</f>
        <v>8.6999999999999994E-2</v>
      </c>
    </row>
    <row r="151" spans="1:3" x14ac:dyDescent="0.35">
      <c r="A151" s="73">
        <v>37315</v>
      </c>
      <c r="B151" s="67">
        <f>VLOOKUP(A151,'China Production data'!$A$1:$C$489,3,FALSE)</f>
        <v>0.186</v>
      </c>
    </row>
    <row r="152" spans="1:3" x14ac:dyDescent="0.35">
      <c r="A152" s="74">
        <v>37346</v>
      </c>
      <c r="B152" s="67">
        <f>VLOOKUP(A152,'China Production data'!$A$1:$C$489,3,FALSE)</f>
        <v>2.7E-2</v>
      </c>
    </row>
    <row r="153" spans="1:3" x14ac:dyDescent="0.35">
      <c r="A153" s="73">
        <v>37376</v>
      </c>
      <c r="B153" s="67">
        <f>VLOOKUP(A153,'China Production data'!$A$1:$C$489,3,FALSE)</f>
        <v>0.109</v>
      </c>
    </row>
    <row r="154" spans="1:3" x14ac:dyDescent="0.35">
      <c r="A154" s="74">
        <v>37407</v>
      </c>
      <c r="B154" s="67">
        <f>VLOOKUP(A154,'China Production data'!$A$1:$C$489,3,FALSE)</f>
        <v>0.121</v>
      </c>
    </row>
    <row r="155" spans="1:3" x14ac:dyDescent="0.35">
      <c r="A155" s="73">
        <v>37437</v>
      </c>
      <c r="B155" s="67">
        <f>VLOOKUP(A155,'China Production data'!$A$1:$C$489,3,FALSE)</f>
        <v>0.129</v>
      </c>
    </row>
    <row r="156" spans="1:3" x14ac:dyDescent="0.35">
      <c r="A156" s="74">
        <v>37468</v>
      </c>
      <c r="B156" s="67">
        <f>VLOOKUP(A156,'China Production data'!$A$1:$C$489,3,FALSE)</f>
        <v>0.124</v>
      </c>
    </row>
    <row r="157" spans="1:3" x14ac:dyDescent="0.35">
      <c r="A157" s="73">
        <v>37499</v>
      </c>
      <c r="B157" s="67">
        <f>VLOOKUP(A157,'China Production data'!$A$1:$C$489,3,FALSE)</f>
        <v>0.128</v>
      </c>
    </row>
    <row r="158" spans="1:3" x14ac:dyDescent="0.35">
      <c r="A158" s="74">
        <v>37529</v>
      </c>
      <c r="B158" s="67">
        <f>VLOOKUP(A158,'China Production data'!$A$1:$C$489,3,FALSE)</f>
        <v>0.127</v>
      </c>
    </row>
    <row r="159" spans="1:3" x14ac:dyDescent="0.35">
      <c r="A159" s="68">
        <v>37560</v>
      </c>
      <c r="B159" s="67">
        <f>VLOOKUP(A159,'China Production data'!$A$1:$C$489,3,FALSE)</f>
        <v>0.13800000000000001</v>
      </c>
    </row>
    <row r="160" spans="1:3" x14ac:dyDescent="0.35">
      <c r="A160" s="75">
        <v>37590</v>
      </c>
      <c r="B160" s="67">
        <f>VLOOKUP(A160,'China Production data'!$A$1:$C$489,3,FALSE)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data'!$A$1:$C$489,3,FALSE)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data'!$A$1:$C$489,3,FALSE)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data'!$A$1:$C$489,3,FALSE)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data'!$A$1:$C$489,3,FALSE)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data'!$A$1:$C$489,3,FALSE)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data'!$A$1:$C$489,3,FALSE)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data'!$A$1:$C$489,3,FALSE)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data'!$A$1:$C$489,3,FALSE)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data'!$A$1:$C$489,3,FALSE)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data'!$A$1:$C$489,3,FALSE)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data'!$A$1:$C$489,3,FALSE)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data'!$A$1:$C$489,3,FALSE)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data'!$A$1:$C$489,3,FALSE)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data'!$A$1:$C$489,3,FALSE)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data'!$A$1:$C$489,3,FALSE)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data'!$A$1:$C$489,3,FALSE)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data'!$A$1:$C$489,3,FALSE)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data'!$A$1:$C$489,3,FALSE)</f>
        <v>0.191</v>
      </c>
      <c r="C178" s="76"/>
    </row>
    <row r="179" spans="1:3" x14ac:dyDescent="0.35">
      <c r="A179" s="77">
        <v>38168</v>
      </c>
      <c r="B179" s="67">
        <f>VLOOKUP(A179,'China Production data'!$A$1:$C$489,3,FALSE)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data'!$A$1:$C$489,3,FALSE)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data'!$A$1:$C$489,3,FALSE)</f>
        <v>0.155</v>
      </c>
      <c r="C181" s="76"/>
    </row>
    <row r="182" spans="1:3" x14ac:dyDescent="0.35">
      <c r="A182" s="75">
        <v>38260</v>
      </c>
      <c r="B182" s="67">
        <f>VLOOKUP(A182,'China Production data'!$A$1:$C$489,3,FALSE)</f>
        <v>0.159</v>
      </c>
      <c r="C182" s="76"/>
    </row>
    <row r="183" spans="1:3" x14ac:dyDescent="0.35">
      <c r="A183" s="77">
        <v>38291</v>
      </c>
      <c r="B183" s="67">
        <f>VLOOKUP(A183,'China Production data'!$A$1:$C$489,3,FALSE)</f>
        <v>0.161</v>
      </c>
      <c r="C183" s="76"/>
    </row>
    <row r="184" spans="1:3" x14ac:dyDescent="0.35">
      <c r="A184" s="75">
        <v>38321</v>
      </c>
      <c r="B184" s="67">
        <f>VLOOKUP(A184,'China Production data'!$A$1:$C$489,3,FALSE)</f>
        <v>0.157</v>
      </c>
      <c r="C184" s="76"/>
    </row>
    <row r="185" spans="1:3" x14ac:dyDescent="0.35">
      <c r="A185" s="77">
        <v>38352</v>
      </c>
      <c r="B185" s="67">
        <f>VLOOKUP(A185,'China Production data'!$A$1:$C$489,3,FALSE)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data'!$A$1:$C$489,3,FALSE)</f>
        <v>0.14399999999999999</v>
      </c>
      <c r="C186" s="76">
        <f>VLOOKUP(A186,'China Production data'!$A$1:$C$489,2,FALSE)</f>
        <v>52.1</v>
      </c>
    </row>
    <row r="187" spans="1:3" x14ac:dyDescent="0.35">
      <c r="A187" s="75">
        <v>38411</v>
      </c>
      <c r="B187" s="67">
        <f>VLOOKUP(A187,'China Production data'!$A$1:$C$489,3,FALSE)</f>
        <v>0.20899999999999999</v>
      </c>
      <c r="C187" s="76">
        <f>VLOOKUP(A187,'China Production data'!$A$1:$C$489,2,FALSE)</f>
        <v>52.9</v>
      </c>
    </row>
    <row r="188" spans="1:3" x14ac:dyDescent="0.35">
      <c r="A188" s="77">
        <v>38442</v>
      </c>
      <c r="B188" s="67">
        <f>VLOOKUP(A188,'China Production data'!$A$1:$C$489,3,FALSE)</f>
        <v>7.5999999999999998E-2</v>
      </c>
      <c r="C188" s="76">
        <f>VLOOKUP(A188,'China Production data'!$A$1:$C$489,2,FALSE)</f>
        <v>55.2</v>
      </c>
    </row>
    <row r="189" spans="1:3" x14ac:dyDescent="0.35">
      <c r="A189" s="75">
        <v>38472</v>
      </c>
      <c r="B189" s="67">
        <f>VLOOKUP(A189,'China Production data'!$A$1:$C$489,3,FALSE)</f>
        <v>0.151</v>
      </c>
      <c r="C189" s="76">
        <f>VLOOKUP(A189,'China Production data'!$A$1:$C$489,2,FALSE)</f>
        <v>54.4</v>
      </c>
    </row>
    <row r="190" spans="1:3" x14ac:dyDescent="0.35">
      <c r="A190" s="77">
        <v>38503</v>
      </c>
      <c r="B190" s="67">
        <f>VLOOKUP(A190,'China Production data'!$A$1:$C$489,3,FALSE)</f>
        <v>0.16</v>
      </c>
      <c r="C190" s="76">
        <f>VLOOKUP(A190,'China Production data'!$A$1:$C$489,2,FALSE)</f>
        <v>53.3</v>
      </c>
    </row>
    <row r="191" spans="1:3" x14ac:dyDescent="0.35">
      <c r="A191" s="75">
        <v>38533</v>
      </c>
      <c r="B191" s="67">
        <f>VLOOKUP(A191,'China Production data'!$A$1:$C$489,3,FALSE)</f>
        <v>0.16600000000000001</v>
      </c>
      <c r="C191" s="76">
        <f>VLOOKUP(A191,'China Production data'!$A$1:$C$489,2,FALSE)</f>
        <v>51</v>
      </c>
    </row>
    <row r="192" spans="1:3" x14ac:dyDescent="0.35">
      <c r="A192" s="77">
        <v>38564</v>
      </c>
      <c r="B192" s="67">
        <f>VLOOKUP(A192,'China Production data'!$A$1:$C$489,3,FALSE)</f>
        <v>0.16800000000000001</v>
      </c>
      <c r="C192" s="76">
        <f>VLOOKUP(A192,'China Production data'!$A$1:$C$489,2,FALSE)</f>
        <v>51.5</v>
      </c>
    </row>
    <row r="193" spans="1:3" x14ac:dyDescent="0.35">
      <c r="A193" s="75">
        <v>38595</v>
      </c>
      <c r="B193" s="67">
        <f>VLOOKUP(A193,'China Production data'!$A$1:$C$489,3,FALSE)</f>
        <v>0.161</v>
      </c>
      <c r="C193" s="76">
        <f>VLOOKUP(A193,'China Production data'!$A$1:$C$489,2,FALSE)</f>
        <v>50.6</v>
      </c>
    </row>
    <row r="194" spans="1:3" x14ac:dyDescent="0.35">
      <c r="A194" s="77">
        <v>38625</v>
      </c>
      <c r="B194" s="67">
        <f>VLOOKUP(A194,'China Production data'!$A$1:$C$489,3,FALSE)</f>
        <v>0.16</v>
      </c>
      <c r="C194" s="76">
        <f>VLOOKUP(A194,'China Production data'!$A$1:$C$489,2,FALSE)</f>
        <v>50.9</v>
      </c>
    </row>
    <row r="195" spans="1:3" x14ac:dyDescent="0.35">
      <c r="A195" s="75">
        <v>38656</v>
      </c>
      <c r="B195" s="67">
        <f>VLOOKUP(A195,'China Production data'!$A$1:$C$489,3,FALSE)</f>
        <v>0.16500000000000001</v>
      </c>
      <c r="C195" s="76">
        <f>VLOOKUP(A195,'China Production data'!$A$1:$C$489,2,FALSE)</f>
        <v>50.1</v>
      </c>
    </row>
    <row r="196" spans="1:3" x14ac:dyDescent="0.35">
      <c r="A196" s="77">
        <v>38686</v>
      </c>
      <c r="B196" s="67">
        <f>VLOOKUP(A196,'China Production data'!$A$1:$C$489,3,FALSE)</f>
        <v>0.161</v>
      </c>
      <c r="C196" s="76">
        <f>VLOOKUP(A196,'China Production data'!$A$1:$C$489,2,FALSE)</f>
        <v>49.8</v>
      </c>
    </row>
    <row r="197" spans="1:3" x14ac:dyDescent="0.35">
      <c r="A197" s="75">
        <v>38717</v>
      </c>
      <c r="B197" s="67">
        <f>VLOOKUP(A197,'China Production data'!$A$1:$C$489,3,FALSE)</f>
        <v>0.16600000000000001</v>
      </c>
      <c r="C197" s="76">
        <f>VLOOKUP(A197,'China Production data'!$A$1:$C$489,2,FALSE)</f>
        <v>50.1</v>
      </c>
    </row>
    <row r="198" spans="1:3" x14ac:dyDescent="0.35">
      <c r="A198" s="75">
        <v>38776</v>
      </c>
      <c r="B198" s="67">
        <f>VLOOKUP(A198,'China Production data'!$A$1:$C$489,3,FALSE)</f>
        <v>0.16500000000000001</v>
      </c>
      <c r="C198" s="76">
        <f>VLOOKUP(A198,'China Production data'!$A$1:$C$489,2,FALSE)</f>
        <v>50.7</v>
      </c>
    </row>
    <row r="199" spans="1:3" x14ac:dyDescent="0.35">
      <c r="A199" s="77">
        <v>38807</v>
      </c>
      <c r="B199" s="67">
        <f>VLOOKUP(A199,'China Production data'!$A$1:$C$489,3,FALSE)</f>
        <v>0.20100000000000001</v>
      </c>
      <c r="C199" s="76">
        <f>VLOOKUP(A199,'China Production data'!$A$1:$C$489,2,FALSE)</f>
        <v>51</v>
      </c>
    </row>
    <row r="200" spans="1:3" x14ac:dyDescent="0.35">
      <c r="A200" s="75">
        <v>38837</v>
      </c>
      <c r="B200" s="67">
        <f>VLOOKUP(A200,'China Production data'!$A$1:$C$489,3,FALSE)</f>
        <v>0.17799999999999999</v>
      </c>
      <c r="C200" s="76">
        <f>VLOOKUP(A200,'China Production data'!$A$1:$C$489,2,FALSE)</f>
        <v>52.7</v>
      </c>
    </row>
    <row r="201" spans="1:3" x14ac:dyDescent="0.35">
      <c r="A201" s="77">
        <v>38868</v>
      </c>
      <c r="B201" s="67">
        <f>VLOOKUP(A201,'China Production data'!$A$1:$C$489,3,FALSE)</f>
        <v>0.16600000000000001</v>
      </c>
      <c r="C201" s="76">
        <f>VLOOKUP(A201,'China Production data'!$A$1:$C$489,2,FALSE)</f>
        <v>52.8</v>
      </c>
    </row>
    <row r="202" spans="1:3" x14ac:dyDescent="0.35">
      <c r="A202" s="75">
        <v>38898</v>
      </c>
      <c r="B202" s="67">
        <f>VLOOKUP(A202,'China Production data'!$A$1:$C$489,3,FALSE)</f>
        <v>0.17899999999999999</v>
      </c>
      <c r="C202" s="76">
        <f>VLOOKUP(A202,'China Production data'!$A$1:$C$489,2,FALSE)</f>
        <v>52.9</v>
      </c>
    </row>
    <row r="203" spans="1:3" x14ac:dyDescent="0.35">
      <c r="A203" s="77">
        <v>38929</v>
      </c>
      <c r="B203" s="67">
        <f>VLOOKUP(A203,'China Production data'!$A$1:$C$489,3,FALSE)</f>
        <v>0.19500000000000001</v>
      </c>
      <c r="C203" s="76">
        <f>VLOOKUP(A203,'China Production data'!$A$1:$C$489,2,FALSE)</f>
        <v>53</v>
      </c>
    </row>
    <row r="204" spans="1:3" x14ac:dyDescent="0.35">
      <c r="A204" s="75">
        <v>38960</v>
      </c>
      <c r="B204" s="67">
        <f>VLOOKUP(A204,'China Production data'!$A$1:$C$489,3,FALSE)</f>
        <v>0.16700000000000001</v>
      </c>
      <c r="C204" s="76">
        <f>VLOOKUP(A204,'China Production data'!$A$1:$C$489,2,FALSE)</f>
        <v>52.6</v>
      </c>
    </row>
    <row r="205" spans="1:3" x14ac:dyDescent="0.35">
      <c r="A205" s="77">
        <v>38990</v>
      </c>
      <c r="B205" s="67">
        <f>VLOOKUP(A205,'China Production data'!$A$1:$C$489,3,FALSE)</f>
        <v>0.157</v>
      </c>
      <c r="C205" s="76">
        <f>VLOOKUP(A205,'China Production data'!$A$1:$C$489,2,FALSE)</f>
        <v>52.4</v>
      </c>
    </row>
    <row r="206" spans="1:3" x14ac:dyDescent="0.35">
      <c r="A206" s="75">
        <v>39021</v>
      </c>
      <c r="B206" s="67">
        <f>VLOOKUP(A206,'China Production data'!$A$1:$C$489,3,FALSE)</f>
        <v>0.161</v>
      </c>
      <c r="C206" s="76">
        <f>VLOOKUP(A206,'China Production data'!$A$1:$C$489,2,FALSE)</f>
        <v>52.1</v>
      </c>
    </row>
    <row r="207" spans="1:3" x14ac:dyDescent="0.35">
      <c r="A207" s="77">
        <v>39051</v>
      </c>
      <c r="B207" s="67">
        <f>VLOOKUP(A207,'China Production data'!$A$1:$C$489,3,FALSE)</f>
        <v>0.14699999999999999</v>
      </c>
      <c r="C207" s="76">
        <f>VLOOKUP(A207,'China Production data'!$A$1:$C$489,2,FALSE)</f>
        <v>53</v>
      </c>
    </row>
    <row r="208" spans="1:3" x14ac:dyDescent="0.35">
      <c r="A208" s="75">
        <v>39082</v>
      </c>
      <c r="B208" s="67">
        <f>VLOOKUP(A208,'China Production data'!$A$1:$C$489,3,FALSE)</f>
        <v>0.14899999999999999</v>
      </c>
      <c r="C208" s="76">
        <f>VLOOKUP(A208,'China Production data'!$A$1:$C$489,2,FALSE)</f>
        <v>52.4</v>
      </c>
    </row>
    <row r="209" spans="1:3" x14ac:dyDescent="0.35">
      <c r="A209" s="77">
        <v>39141</v>
      </c>
      <c r="B209" s="67">
        <f>VLOOKUP(A209,'China Production data'!$A$1:$C$489,3,FALSE)</f>
        <v>0.14699999999999999</v>
      </c>
      <c r="C209" s="76">
        <f>VLOOKUP(A209,'China Production data'!$A$1:$C$489,2,FALSE)</f>
        <v>53</v>
      </c>
    </row>
    <row r="210" spans="1:3" x14ac:dyDescent="0.35">
      <c r="A210" s="77">
        <v>39172</v>
      </c>
      <c r="B210" s="67">
        <f>VLOOKUP(A210,'China Production data'!$A$1:$C$489,3,FALSE)</f>
        <v>0.126</v>
      </c>
      <c r="C210" s="76">
        <f>VLOOKUP(A210,'China Production data'!$A$1:$C$489,2,FALSE)</f>
        <v>52.3</v>
      </c>
    </row>
    <row r="211" spans="1:3" x14ac:dyDescent="0.35">
      <c r="A211" s="75">
        <v>39202</v>
      </c>
      <c r="B211" s="67">
        <f>VLOOKUP(A211,'China Production data'!$A$1:$C$489,3,FALSE)</f>
        <v>0.17599999999999999</v>
      </c>
      <c r="C211" s="76">
        <f>VLOOKUP(A211,'China Production data'!$A$1:$C$489,2,FALSE)</f>
        <v>53.3</v>
      </c>
    </row>
    <row r="212" spans="1:3" x14ac:dyDescent="0.35">
      <c r="A212" s="77">
        <v>39233</v>
      </c>
      <c r="B212" s="67">
        <f>VLOOKUP(A212,'China Production data'!$A$1:$C$489,3,FALSE)</f>
        <v>0.17399999999999999</v>
      </c>
      <c r="C212" s="76">
        <f>VLOOKUP(A212,'China Production data'!$A$1:$C$489,2,FALSE)</f>
        <v>54.1</v>
      </c>
    </row>
    <row r="213" spans="1:3" x14ac:dyDescent="0.35">
      <c r="A213" s="75">
        <v>39263</v>
      </c>
      <c r="B213" s="67">
        <f>VLOOKUP(A213,'China Production data'!$A$1:$C$489,3,FALSE)</f>
        <v>0.18099999999999999</v>
      </c>
      <c r="C213" s="76">
        <f>VLOOKUP(A213,'China Production data'!$A$1:$C$489,2,FALSE)</f>
        <v>55</v>
      </c>
    </row>
    <row r="214" spans="1:3" x14ac:dyDescent="0.35">
      <c r="A214" s="77">
        <v>39294</v>
      </c>
      <c r="B214" s="67">
        <f>VLOOKUP(A214,'China Production data'!$A$1:$C$489,3,FALSE)</f>
        <v>0.19400000000000001</v>
      </c>
      <c r="C214" s="76">
        <f>VLOOKUP(A214,'China Production data'!$A$1:$C$489,2,FALSE)</f>
        <v>53.2</v>
      </c>
    </row>
    <row r="215" spans="1:3" x14ac:dyDescent="0.35">
      <c r="A215" s="75">
        <v>39325</v>
      </c>
      <c r="B215" s="67">
        <f>VLOOKUP(A215,'China Production data'!$A$1:$C$489,3,FALSE)</f>
        <v>0.18</v>
      </c>
      <c r="C215" s="76">
        <f>VLOOKUP(A215,'China Production data'!$A$1:$C$489,2,FALSE)</f>
        <v>53.4</v>
      </c>
    </row>
    <row r="216" spans="1:3" x14ac:dyDescent="0.35">
      <c r="A216" s="77">
        <v>39355</v>
      </c>
      <c r="B216" s="67">
        <f>VLOOKUP(A216,'China Production data'!$A$1:$C$489,3,FALSE)</f>
        <v>0.17499999999999999</v>
      </c>
      <c r="C216" s="76">
        <f>VLOOKUP(A216,'China Production data'!$A$1:$C$489,2,FALSE)</f>
        <v>55</v>
      </c>
    </row>
    <row r="217" spans="1:3" x14ac:dyDescent="0.35">
      <c r="A217" s="75">
        <v>39386</v>
      </c>
      <c r="B217" s="67">
        <f>VLOOKUP(A217,'China Production data'!$A$1:$C$489,3,FALSE)</f>
        <v>0.189</v>
      </c>
      <c r="C217" s="76">
        <f>VLOOKUP(A217,'China Production data'!$A$1:$C$489,2,FALSE)</f>
        <v>55.2</v>
      </c>
    </row>
    <row r="218" spans="1:3" x14ac:dyDescent="0.35">
      <c r="A218" s="77">
        <v>39416</v>
      </c>
      <c r="B218" s="67">
        <f>VLOOKUP(A218,'China Production data'!$A$1:$C$489,3,FALSE)</f>
        <v>0.17899999999999999</v>
      </c>
      <c r="C218" s="76">
        <f>VLOOKUP(A218,'China Production data'!$A$1:$C$489,2,FALSE)</f>
        <v>52.8</v>
      </c>
    </row>
    <row r="219" spans="1:3" x14ac:dyDescent="0.35">
      <c r="A219" s="75">
        <v>39447</v>
      </c>
      <c r="B219" s="67">
        <f>VLOOKUP(A219,'China Production data'!$A$1:$C$489,3,FALSE)</f>
        <v>0.17299999999999999</v>
      </c>
      <c r="C219" s="76">
        <f>VLOOKUP(A219,'China Production data'!$A$1:$C$489,2,FALSE)</f>
        <v>53.3</v>
      </c>
    </row>
    <row r="220" spans="1:3" x14ac:dyDescent="0.35">
      <c r="A220" s="77">
        <v>39507</v>
      </c>
      <c r="B220" s="67">
        <f>VLOOKUP(A220,'China Production data'!$A$1:$C$489,3,FALSE)</f>
        <v>0.17399999999999999</v>
      </c>
      <c r="C220" s="76">
        <f>VLOOKUP(A220,'China Production data'!$A$1:$C$489,2,FALSE)</f>
        <v>52.8</v>
      </c>
    </row>
    <row r="221" spans="1:3" x14ac:dyDescent="0.35">
      <c r="A221" s="75">
        <v>39538</v>
      </c>
      <c r="B221" s="67">
        <f>VLOOKUP(A221,'China Production data'!$A$1:$C$489,3,FALSE)</f>
        <v>0.154</v>
      </c>
      <c r="C221" s="76">
        <f>VLOOKUP(A221,'China Production data'!$A$1:$C$489,2,FALSE)</f>
        <v>54.4</v>
      </c>
    </row>
    <row r="222" spans="1:3" x14ac:dyDescent="0.35">
      <c r="A222" s="77">
        <v>39568</v>
      </c>
      <c r="B222" s="67">
        <f>VLOOKUP(A222,'China Production data'!$A$1:$C$489,3,FALSE)</f>
        <v>0.17799999999999999</v>
      </c>
      <c r="C222" s="76">
        <f>VLOOKUP(A222,'China Production data'!$A$1:$C$489,2,FALSE)</f>
        <v>55.4</v>
      </c>
    </row>
    <row r="223" spans="1:3" x14ac:dyDescent="0.35">
      <c r="A223" s="75">
        <v>39599</v>
      </c>
      <c r="B223" s="67">
        <f>VLOOKUP(A223,'China Production data'!$A$1:$C$489,3,FALSE)</f>
        <v>0.157</v>
      </c>
      <c r="C223" s="76">
        <f>VLOOKUP(A223,'China Production data'!$A$1:$C$489,2,FALSE)</f>
        <v>54.7</v>
      </c>
    </row>
    <row r="224" spans="1:3" x14ac:dyDescent="0.35">
      <c r="A224" s="77">
        <v>39629</v>
      </c>
      <c r="B224" s="67">
        <f>VLOOKUP(A224,'China Production data'!$A$1:$C$489,3,FALSE)</f>
        <v>0.16</v>
      </c>
      <c r="C224" s="76">
        <f>VLOOKUP(A224,'China Production data'!$A$1:$C$489,2,FALSE)</f>
        <v>53.3</v>
      </c>
    </row>
    <row r="225" spans="1:3" x14ac:dyDescent="0.35">
      <c r="A225" s="75">
        <v>39660</v>
      </c>
      <c r="B225" s="67">
        <f>VLOOKUP(A225,'China Production data'!$A$1:$C$489,3,FALSE)</f>
        <v>0.16</v>
      </c>
      <c r="C225" s="76">
        <f>VLOOKUP(A225,'China Production data'!$A$1:$C$489,2,FALSE)</f>
        <v>53.3</v>
      </c>
    </row>
    <row r="226" spans="1:3" x14ac:dyDescent="0.35">
      <c r="A226" s="77">
        <v>39691</v>
      </c>
      <c r="B226" s="67">
        <f>VLOOKUP(A226,'China Production data'!$A$1:$C$489,3,FALSE)</f>
        <v>0.14699999999999999</v>
      </c>
      <c r="C226" s="76">
        <f>VLOOKUP(A226,'China Production data'!$A$1:$C$489,2,FALSE)</f>
        <v>49.2</v>
      </c>
    </row>
    <row r="227" spans="1:3" x14ac:dyDescent="0.35">
      <c r="A227" s="75">
        <v>39721</v>
      </c>
      <c r="B227" s="67">
        <f>VLOOKUP(A227,'China Production data'!$A$1:$C$489,3,FALSE)</f>
        <v>0.128</v>
      </c>
      <c r="C227" s="76">
        <f>VLOOKUP(A227,'China Production data'!$A$1:$C$489,2,FALSE)</f>
        <v>47.7</v>
      </c>
    </row>
    <row r="228" spans="1:3" x14ac:dyDescent="0.35">
      <c r="A228" s="77">
        <v>39752</v>
      </c>
      <c r="B228" s="67">
        <f>VLOOKUP(A228,'China Production data'!$A$1:$C$489,3,FALSE)</f>
        <v>0.114</v>
      </c>
      <c r="C228" s="76">
        <f>VLOOKUP(A228,'China Production data'!$A$1:$C$489,2,FALSE)</f>
        <v>45.2</v>
      </c>
    </row>
    <row r="229" spans="1:3" x14ac:dyDescent="0.35">
      <c r="A229" s="75">
        <v>39782</v>
      </c>
      <c r="B229" s="67">
        <f>VLOOKUP(A229,'China Production data'!$A$1:$C$489,3,FALSE)</f>
        <v>8.2000000000000003E-2</v>
      </c>
      <c r="C229" s="76">
        <f>VLOOKUP(A229,'China Production data'!$A$1:$C$489,2,FALSE)</f>
        <v>40.9</v>
      </c>
    </row>
    <row r="230" spans="1:3" x14ac:dyDescent="0.35">
      <c r="A230" s="77">
        <v>39813</v>
      </c>
      <c r="B230" s="67">
        <f>VLOOKUP(A230,'China Production data'!$A$1:$C$489,3,FALSE)</f>
        <v>5.3999999999999999E-2</v>
      </c>
      <c r="C230" s="76">
        <f>VLOOKUP(A230,'China Production data'!$A$1:$C$489,2,FALSE)</f>
        <v>41.2</v>
      </c>
    </row>
    <row r="231" spans="1:3" x14ac:dyDescent="0.35">
      <c r="A231" s="75">
        <v>39872</v>
      </c>
      <c r="B231" s="67">
        <f>VLOOKUP(A231,'China Production data'!$A$1:$C$489,3,FALSE)</f>
        <v>5.7000000000000002E-2</v>
      </c>
      <c r="C231" s="76">
        <f>VLOOKUP(A231,'China Production data'!$A$1:$C$489,2,FALSE)</f>
        <v>45.1</v>
      </c>
    </row>
    <row r="232" spans="1:3" x14ac:dyDescent="0.35">
      <c r="A232" s="75">
        <v>39903</v>
      </c>
      <c r="B232" s="67">
        <f>VLOOKUP(A232,'China Production data'!$A$1:$C$489,3,FALSE)</f>
        <v>0.11</v>
      </c>
      <c r="C232" s="76">
        <f>VLOOKUP(A232,'China Production data'!$A$1:$C$489,2,FALSE)</f>
        <v>44.8</v>
      </c>
    </row>
    <row r="233" spans="1:3" x14ac:dyDescent="0.35">
      <c r="A233" s="77">
        <v>39933</v>
      </c>
      <c r="B233" s="67">
        <f>VLOOKUP(A233,'China Production data'!$A$1:$C$489,3,FALSE)</f>
        <v>8.3000000000000004E-2</v>
      </c>
      <c r="C233" s="76">
        <f>VLOOKUP(A233,'China Production data'!$A$1:$C$489,2,FALSE)</f>
        <v>50.1</v>
      </c>
    </row>
    <row r="234" spans="1:3" x14ac:dyDescent="0.35">
      <c r="A234" s="75">
        <v>39964</v>
      </c>
      <c r="B234" s="67">
        <f>VLOOKUP(A234,'China Production data'!$A$1:$C$489,3,FALSE)</f>
        <v>7.2999999999999995E-2</v>
      </c>
      <c r="C234" s="76">
        <f>VLOOKUP(A234,'China Production data'!$A$1:$C$489,2,FALSE)</f>
        <v>51.2</v>
      </c>
    </row>
    <row r="235" spans="1:3" x14ac:dyDescent="0.35">
      <c r="A235" s="77">
        <v>39994</v>
      </c>
      <c r="B235" s="67">
        <f>VLOOKUP(A235,'China Production data'!$A$1:$C$489,3,FALSE)</f>
        <v>8.8999999999999996E-2</v>
      </c>
      <c r="C235" s="76">
        <f>VLOOKUP(A235,'China Production data'!$A$1:$C$489,2,FALSE)</f>
        <v>51.8</v>
      </c>
    </row>
    <row r="236" spans="1:3" x14ac:dyDescent="0.35">
      <c r="A236" s="75">
        <v>40025</v>
      </c>
      <c r="B236" s="67">
        <f>VLOOKUP(A236,'China Production data'!$A$1:$C$489,3,FALSE)</f>
        <v>0.107</v>
      </c>
      <c r="C236" s="76">
        <f>VLOOKUP(A236,'China Production data'!$A$1:$C$489,2,FALSE)</f>
        <v>52.8</v>
      </c>
    </row>
    <row r="237" spans="1:3" x14ac:dyDescent="0.35">
      <c r="A237" s="77">
        <v>40056</v>
      </c>
      <c r="B237" s="67">
        <f>VLOOKUP(A237,'China Production data'!$A$1:$C$489,3,FALSE)</f>
        <v>0.108</v>
      </c>
      <c r="C237" s="76">
        <f>VLOOKUP(A237,'China Production data'!$A$1:$C$489,2,FALSE)</f>
        <v>55.1</v>
      </c>
    </row>
    <row r="238" spans="1:3" x14ac:dyDescent="0.35">
      <c r="A238" s="75">
        <v>40086</v>
      </c>
      <c r="B238" s="67">
        <f>VLOOKUP(A238,'China Production data'!$A$1:$C$489,3,FALSE)</f>
        <v>0.123</v>
      </c>
      <c r="C238" s="76">
        <f>VLOOKUP(A238,'China Production data'!$A$1:$C$489,2,FALSE)</f>
        <v>55</v>
      </c>
    </row>
    <row r="239" spans="1:3" x14ac:dyDescent="0.35">
      <c r="A239" s="77">
        <v>40117</v>
      </c>
      <c r="B239" s="67">
        <f>VLOOKUP(A239,'China Production data'!$A$1:$C$489,3,FALSE)</f>
        <v>0.13900000000000001</v>
      </c>
      <c r="C239" s="76">
        <f>VLOOKUP(A239,'China Production data'!$A$1:$C$489,2,FALSE)</f>
        <v>55.4</v>
      </c>
    </row>
    <row r="240" spans="1:3" x14ac:dyDescent="0.35">
      <c r="A240" s="75">
        <v>40147</v>
      </c>
      <c r="B240" s="67">
        <f>VLOOKUP(A240,'China Production data'!$A$1:$C$489,3,FALSE)</f>
        <v>0.161</v>
      </c>
      <c r="C240" s="76">
        <f>VLOOKUP(A240,'China Production data'!$A$1:$C$489,2,FALSE)</f>
        <v>55.7</v>
      </c>
    </row>
    <row r="241" spans="1:3" x14ac:dyDescent="0.35">
      <c r="A241" s="77">
        <v>40178</v>
      </c>
      <c r="B241" s="67">
        <f>VLOOKUP(A241,'China Production data'!$A$1:$C$489,3,FALSE)</f>
        <v>0.192</v>
      </c>
      <c r="C241" s="76">
        <f>VLOOKUP(A241,'China Production data'!$A$1:$C$489,2,FALSE)</f>
        <v>56.1</v>
      </c>
    </row>
    <row r="242" spans="1:3" x14ac:dyDescent="0.35">
      <c r="A242" s="77">
        <v>40237</v>
      </c>
      <c r="B242" s="67">
        <f>VLOOKUP(A242,'China Production data'!$A$1:$C$489,3,FALSE)</f>
        <v>0.185</v>
      </c>
      <c r="C242" s="76">
        <f>VLOOKUP(A242,'China Production data'!$A$1:$C$489,2,FALSE)</f>
        <v>55.8</v>
      </c>
    </row>
    <row r="243" spans="1:3" x14ac:dyDescent="0.35">
      <c r="A243" s="75">
        <v>40268</v>
      </c>
      <c r="B243" s="67">
        <f>VLOOKUP(A243,'China Production data'!$A$1:$C$489,3,FALSE)</f>
        <v>0.128</v>
      </c>
      <c r="C243" s="76">
        <f>VLOOKUP(A243,'China Production data'!$A$1:$C$489,2,FALSE)</f>
        <v>57</v>
      </c>
    </row>
    <row r="244" spans="1:3" x14ac:dyDescent="0.35">
      <c r="A244" s="77">
        <v>40298</v>
      </c>
      <c r="B244" s="67">
        <f>VLOOKUP(A244,'China Production data'!$A$1:$C$489,3,FALSE)</f>
        <v>0.18099999999999999</v>
      </c>
      <c r="C244" s="76">
        <f>VLOOKUP(A244,'China Production data'!$A$1:$C$489,2,FALSE)</f>
        <v>55.4</v>
      </c>
    </row>
    <row r="245" spans="1:3" x14ac:dyDescent="0.35">
      <c r="A245" s="75">
        <v>40329</v>
      </c>
      <c r="B245" s="67">
        <f>VLOOKUP(A245,'China Production data'!$A$1:$C$489,3,FALSE)</f>
        <v>0.17799999999999999</v>
      </c>
      <c r="C245" s="76">
        <f>VLOOKUP(A245,'China Production data'!$A$1:$C$489,2,FALSE)</f>
        <v>52.7</v>
      </c>
    </row>
    <row r="246" spans="1:3" x14ac:dyDescent="0.35">
      <c r="A246" s="77">
        <v>40359</v>
      </c>
      <c r="B246" s="67">
        <f>VLOOKUP(A246,'China Production data'!$A$1:$C$489,3,FALSE)</f>
        <v>0.16500000000000001</v>
      </c>
      <c r="C246" s="76">
        <f>VLOOKUP(A246,'China Production data'!$A$1:$C$489,2,FALSE)</f>
        <v>50.4</v>
      </c>
    </row>
    <row r="247" spans="1:3" x14ac:dyDescent="0.35">
      <c r="A247" s="75">
        <v>40390</v>
      </c>
      <c r="B247" s="67">
        <f>VLOOKUP(A247,'China Production data'!$A$1:$C$489,3,FALSE)</f>
        <v>0.13700000000000001</v>
      </c>
      <c r="C247" s="76">
        <f>VLOOKUP(A247,'China Production data'!$A$1:$C$489,2,FALSE)</f>
        <v>49.4</v>
      </c>
    </row>
    <row r="248" spans="1:3" x14ac:dyDescent="0.35">
      <c r="A248" s="77">
        <v>40421</v>
      </c>
      <c r="B248" s="67">
        <f>VLOOKUP(A248,'China Production data'!$A$1:$C$489,3,FALSE)</f>
        <v>0.13400000000000001</v>
      </c>
      <c r="C248" s="76">
        <f>VLOOKUP(A248,'China Production data'!$A$1:$C$489,2,FALSE)</f>
        <v>51.9</v>
      </c>
    </row>
    <row r="249" spans="1:3" x14ac:dyDescent="0.35">
      <c r="A249" s="75">
        <v>40451</v>
      </c>
      <c r="B249" s="67">
        <f>VLOOKUP(A249,'China Production data'!$A$1:$C$489,3,FALSE)</f>
        <v>0.13900000000000001</v>
      </c>
      <c r="C249" s="76">
        <f>VLOOKUP(A249,'China Production data'!$A$1:$C$489,2,FALSE)</f>
        <v>52.9</v>
      </c>
    </row>
    <row r="250" spans="1:3" x14ac:dyDescent="0.35">
      <c r="A250" s="77">
        <v>40482</v>
      </c>
      <c r="B250" s="67">
        <f>VLOOKUP(A250,'China Production data'!$A$1:$C$489,3,FALSE)</f>
        <v>0.13300000000000001</v>
      </c>
      <c r="C250" s="76">
        <f>VLOOKUP(A250,'China Production data'!$A$1:$C$489,2,FALSE)</f>
        <v>54.8</v>
      </c>
    </row>
    <row r="251" spans="1:3" x14ac:dyDescent="0.35">
      <c r="A251" s="75">
        <v>40512</v>
      </c>
      <c r="B251" s="67">
        <f>VLOOKUP(A251,'China Production data'!$A$1:$C$489,3,FALSE)</f>
        <v>0.13100000000000001</v>
      </c>
      <c r="C251" s="76">
        <f>VLOOKUP(A251,'China Production data'!$A$1:$C$489,2,FALSE)</f>
        <v>55.3</v>
      </c>
    </row>
    <row r="252" spans="1:3" x14ac:dyDescent="0.35">
      <c r="A252" s="77">
        <v>40543</v>
      </c>
      <c r="B252" s="67">
        <f>VLOOKUP(A252,'China Production data'!$A$1:$C$489,3,FALSE)</f>
        <v>0.13300000000000001</v>
      </c>
      <c r="C252" s="76">
        <f>VLOOKUP(A252,'China Production data'!$A$1:$C$489,2,FALSE)</f>
        <v>54.4</v>
      </c>
    </row>
    <row r="253" spans="1:3" x14ac:dyDescent="0.35">
      <c r="A253" s="75">
        <v>40602</v>
      </c>
      <c r="B253" s="67">
        <f>VLOOKUP(A253,'China Production data'!$A$1:$C$489,3,FALSE)</f>
        <v>0.13500000000000001</v>
      </c>
      <c r="C253" s="76">
        <f>VLOOKUP(A253,'China Production data'!$A$1:$C$489,2,FALSE)</f>
        <v>51.7</v>
      </c>
    </row>
    <row r="254" spans="1:3" x14ac:dyDescent="0.35">
      <c r="A254" s="75">
        <v>40633</v>
      </c>
      <c r="B254" s="67">
        <f>VLOOKUP(A254,'China Production data'!$A$1:$C$489,3,FALSE)</f>
        <v>0.14099999999999999</v>
      </c>
      <c r="C254" s="76">
        <f>VLOOKUP(A254,'China Production data'!$A$1:$C$489,2,FALSE)</f>
        <v>51.8</v>
      </c>
    </row>
    <row r="255" spans="1:3" x14ac:dyDescent="0.35">
      <c r="A255" s="77">
        <v>40663</v>
      </c>
      <c r="B255" s="67">
        <f>VLOOKUP(A255,'China Production data'!$A$1:$C$489,3,FALSE)</f>
        <v>0.14799999999999999</v>
      </c>
      <c r="C255" s="76">
        <f>VLOOKUP(A255,'China Production data'!$A$1:$C$489,2,FALSE)</f>
        <v>51.8</v>
      </c>
    </row>
    <row r="256" spans="1:3" x14ac:dyDescent="0.35">
      <c r="A256" s="75">
        <v>40694</v>
      </c>
      <c r="B256" s="67">
        <f>VLOOKUP(A256,'China Production data'!$A$1:$C$489,3,FALSE)</f>
        <v>0.13400000000000001</v>
      </c>
      <c r="C256" s="76">
        <f>VLOOKUP(A256,'China Production data'!$A$1:$C$489,2,FALSE)</f>
        <v>51.6</v>
      </c>
    </row>
    <row r="257" spans="1:3" x14ac:dyDescent="0.35">
      <c r="A257" s="77">
        <v>40724</v>
      </c>
      <c r="B257" s="67">
        <f>VLOOKUP(A257,'China Production data'!$A$1:$C$489,3,FALSE)</f>
        <v>0.13300000000000001</v>
      </c>
      <c r="C257" s="76">
        <f>VLOOKUP(A257,'China Production data'!$A$1:$C$489,2,FALSE)</f>
        <v>50.1</v>
      </c>
    </row>
    <row r="258" spans="1:3" x14ac:dyDescent="0.35">
      <c r="A258" s="75">
        <v>40755</v>
      </c>
      <c r="B258" s="67">
        <f>VLOOKUP(A258,'China Production data'!$A$1:$C$489,3,FALSE)</f>
        <v>0.151</v>
      </c>
      <c r="C258" s="76">
        <f>VLOOKUP(A258,'China Production data'!$A$1:$C$489,2,FALSE)</f>
        <v>49.3</v>
      </c>
    </row>
    <row r="259" spans="1:3" x14ac:dyDescent="0.35">
      <c r="A259" s="77">
        <v>40786</v>
      </c>
      <c r="B259" s="67">
        <f>VLOOKUP(A259,'China Production data'!$A$1:$C$489,3,FALSE)</f>
        <v>0.14000000000000001</v>
      </c>
      <c r="C259" s="76">
        <f>VLOOKUP(A259,'China Production data'!$A$1:$C$489,2,FALSE)</f>
        <v>49.9</v>
      </c>
    </row>
    <row r="260" spans="1:3" x14ac:dyDescent="0.35">
      <c r="A260" s="75">
        <v>40816</v>
      </c>
      <c r="B260" s="67">
        <f>VLOOKUP(A260,'China Production data'!$A$1:$C$489,3,FALSE)</f>
        <v>0.13500000000000001</v>
      </c>
      <c r="C260" s="76">
        <f>VLOOKUP(A260,'China Production data'!$A$1:$C$489,2,FALSE)</f>
        <v>49.9</v>
      </c>
    </row>
    <row r="261" spans="1:3" x14ac:dyDescent="0.35">
      <c r="A261" s="77">
        <v>40847</v>
      </c>
      <c r="B261" s="67">
        <f>VLOOKUP(A261,'China Production data'!$A$1:$C$489,3,FALSE)</f>
        <v>0.13800000000000001</v>
      </c>
      <c r="C261" s="76">
        <f>VLOOKUP(A261,'China Production data'!$A$1:$C$489,2,FALSE)</f>
        <v>51</v>
      </c>
    </row>
    <row r="262" spans="1:3" x14ac:dyDescent="0.35">
      <c r="A262" s="75">
        <v>40877</v>
      </c>
      <c r="B262" s="67">
        <f>VLOOKUP(A262,'China Production data'!$A$1:$C$489,3,FALSE)</f>
        <v>0.13200000000000001</v>
      </c>
      <c r="C262" s="76">
        <f>VLOOKUP(A262,'China Production data'!$A$1:$C$489,2,FALSE)</f>
        <v>47.7</v>
      </c>
    </row>
    <row r="263" spans="1:3" x14ac:dyDescent="0.35">
      <c r="A263" s="77">
        <v>40908</v>
      </c>
      <c r="B263" s="67">
        <f>VLOOKUP(A263,'China Production data'!$A$1:$C$489,3,FALSE)</f>
        <v>0.124</v>
      </c>
      <c r="C263" s="76">
        <f>VLOOKUP(A263,'China Production data'!$A$1:$C$489,2,FALSE)</f>
        <v>48.7</v>
      </c>
    </row>
    <row r="264" spans="1:3" x14ac:dyDescent="0.35">
      <c r="A264" s="75">
        <v>40968</v>
      </c>
      <c r="B264" s="67">
        <f>VLOOKUP(A264,'China Production data'!$A$1:$C$489,3,FALSE)</f>
        <v>0.128</v>
      </c>
      <c r="C264" s="76">
        <f>VLOOKUP(A264,'China Production data'!$A$1:$C$489,2,FALSE)</f>
        <v>49.6</v>
      </c>
    </row>
    <row r="265" spans="1:3" x14ac:dyDescent="0.35">
      <c r="A265" s="77">
        <v>40999</v>
      </c>
      <c r="B265" s="67">
        <f>VLOOKUP(A265,'China Production data'!$A$1:$C$489,3,FALSE)</f>
        <v>0.114</v>
      </c>
      <c r="C265" s="76">
        <f>VLOOKUP(A265,'China Production data'!$A$1:$C$489,2,FALSE)</f>
        <v>48.3</v>
      </c>
    </row>
    <row r="266" spans="1:3" x14ac:dyDescent="0.35">
      <c r="A266" s="75">
        <v>41029</v>
      </c>
      <c r="B266" s="67">
        <f>VLOOKUP(A266,'China Production data'!$A$1:$C$489,3,FALSE)</f>
        <v>0.11899999999999999</v>
      </c>
      <c r="C266" s="76">
        <f>VLOOKUP(A266,'China Production data'!$A$1:$C$489,2,FALSE)</f>
        <v>49.3</v>
      </c>
    </row>
    <row r="267" spans="1:3" x14ac:dyDescent="0.35">
      <c r="A267" s="77">
        <v>41060</v>
      </c>
      <c r="B267" s="67">
        <f>VLOOKUP(A267,'China Production data'!$A$1:$C$489,3,FALSE)</f>
        <v>9.2999999999999999E-2</v>
      </c>
      <c r="C267" s="76">
        <f>VLOOKUP(A267,'China Production data'!$A$1:$C$489,2,FALSE)</f>
        <v>48.4</v>
      </c>
    </row>
    <row r="268" spans="1:3" x14ac:dyDescent="0.35">
      <c r="A268" s="75">
        <v>41090</v>
      </c>
      <c r="B268" s="67">
        <f>VLOOKUP(A268,'China Production data'!$A$1:$C$489,3,FALSE)</f>
        <v>9.6000000000000002E-2</v>
      </c>
      <c r="C268" s="76">
        <f>VLOOKUP(A268,'China Production data'!$A$1:$C$489,2,FALSE)</f>
        <v>48.2</v>
      </c>
    </row>
    <row r="269" spans="1:3" x14ac:dyDescent="0.35">
      <c r="A269" s="77">
        <v>41121</v>
      </c>
      <c r="B269" s="67">
        <f>VLOOKUP(A269,'China Production data'!$A$1:$C$489,3,FALSE)</f>
        <v>9.5000000000000001E-2</v>
      </c>
      <c r="C269" s="76">
        <f>VLOOKUP(A269,'China Production data'!$A$1:$C$489,2,FALSE)</f>
        <v>49.3</v>
      </c>
    </row>
    <row r="270" spans="1:3" x14ac:dyDescent="0.35">
      <c r="A270" s="75">
        <v>41152</v>
      </c>
      <c r="B270" s="67">
        <f>VLOOKUP(A270,'China Production data'!$A$1:$C$489,3,FALSE)</f>
        <v>9.1999999999999998E-2</v>
      </c>
      <c r="C270" s="76">
        <f>VLOOKUP(A270,'China Production data'!$A$1:$C$489,2,FALSE)</f>
        <v>47.7</v>
      </c>
    </row>
    <row r="271" spans="1:3" x14ac:dyDescent="0.35">
      <c r="A271" s="77">
        <v>41182</v>
      </c>
      <c r="B271" s="67">
        <f>VLOOKUP(A271,'China Production data'!$A$1:$C$489,3,FALSE)</f>
        <v>8.8999999999999996E-2</v>
      </c>
      <c r="C271" s="76">
        <f>VLOOKUP(A271,'China Production data'!$A$1:$C$489,2,FALSE)</f>
        <v>47.9</v>
      </c>
    </row>
    <row r="272" spans="1:3" x14ac:dyDescent="0.35">
      <c r="A272" s="75">
        <v>41213</v>
      </c>
      <c r="B272" s="67">
        <f>VLOOKUP(A272,'China Production data'!$A$1:$C$489,3,FALSE)</f>
        <v>9.1999999999999998E-2</v>
      </c>
      <c r="C272" s="76">
        <f>VLOOKUP(A272,'China Production data'!$A$1:$C$489,2,FALSE)</f>
        <v>49.5</v>
      </c>
    </row>
    <row r="273" spans="1:3" x14ac:dyDescent="0.35">
      <c r="A273" s="77">
        <v>41243</v>
      </c>
      <c r="B273" s="67">
        <f>VLOOKUP(A273,'China Production data'!$A$1:$C$489,3,FALSE)</f>
        <v>9.6000000000000002E-2</v>
      </c>
      <c r="C273" s="76">
        <f>VLOOKUP(A273,'China Production data'!$A$1:$C$489,2,FALSE)</f>
        <v>50.5</v>
      </c>
    </row>
    <row r="274" spans="1:3" x14ac:dyDescent="0.35">
      <c r="A274" s="75">
        <v>41274</v>
      </c>
      <c r="B274" s="67">
        <f>VLOOKUP(A274,'China Production data'!$A$1:$C$489,3,FALSE)</f>
        <v>0.10100000000000001</v>
      </c>
      <c r="C274" s="76">
        <f>VLOOKUP(A274,'China Production data'!$A$1:$C$489,2,FALSE)</f>
        <v>51.5</v>
      </c>
    </row>
    <row r="275" spans="1:3" x14ac:dyDescent="0.35">
      <c r="A275" s="77">
        <v>41333</v>
      </c>
      <c r="B275" s="67">
        <f>VLOOKUP(A275,'China Production data'!$A$1:$C$489,3,FALSE)</f>
        <v>0.10299999999999999</v>
      </c>
      <c r="C275" s="76">
        <f>VLOOKUP(A275,'China Production data'!$A$1:$C$489,2,FALSE)</f>
        <v>50.4</v>
      </c>
    </row>
    <row r="276" spans="1:3" x14ac:dyDescent="0.35">
      <c r="A276" s="75">
        <v>41364</v>
      </c>
      <c r="B276" s="67">
        <f>VLOOKUP(A276,'China Production data'!$A$1:$C$489,3,FALSE)</f>
        <v>9.9000000000000005E-2</v>
      </c>
      <c r="C276" s="76">
        <f>VLOOKUP(A276,'China Production data'!$A$1:$C$489,2,FALSE)</f>
        <v>51.6</v>
      </c>
    </row>
    <row r="277" spans="1:3" x14ac:dyDescent="0.35">
      <c r="A277" s="77">
        <v>41394</v>
      </c>
      <c r="B277" s="67">
        <f>VLOOKUP(A277,'China Production data'!$A$1:$C$489,3,FALSE)</f>
        <v>8.8999999999999996E-2</v>
      </c>
      <c r="C277" s="76">
        <f>VLOOKUP(A277,'China Production data'!$A$1:$C$489,2,FALSE)</f>
        <v>50.4</v>
      </c>
    </row>
    <row r="278" spans="1:3" x14ac:dyDescent="0.35">
      <c r="A278" s="75">
        <v>41425</v>
      </c>
      <c r="B278" s="67">
        <f>VLOOKUP(A278,'China Production data'!$A$1:$C$489,3,FALSE)</f>
        <v>9.2999999999999999E-2</v>
      </c>
      <c r="C278" s="76">
        <f>VLOOKUP(A278,'China Production data'!$A$1:$C$489,2,FALSE)</f>
        <v>49.2</v>
      </c>
    </row>
    <row r="279" spans="1:3" x14ac:dyDescent="0.35">
      <c r="A279" s="77">
        <v>41455</v>
      </c>
      <c r="B279" s="67">
        <f>VLOOKUP(A279,'China Production data'!$A$1:$C$489,3,FALSE)</f>
        <v>9.1999999999999998E-2</v>
      </c>
      <c r="C279" s="76">
        <f>VLOOKUP(A279,'China Production data'!$A$1:$C$489,2,FALSE)</f>
        <v>48.2</v>
      </c>
    </row>
    <row r="280" spans="1:3" x14ac:dyDescent="0.35">
      <c r="A280" s="75">
        <v>41486</v>
      </c>
      <c r="B280" s="67">
        <f>VLOOKUP(A280,'China Production data'!$A$1:$C$489,3,FALSE)</f>
        <v>8.8999999999999996E-2</v>
      </c>
      <c r="C280" s="76">
        <f>VLOOKUP(A280,'China Production data'!$A$1:$C$489,2,FALSE)</f>
        <v>47.7</v>
      </c>
    </row>
    <row r="281" spans="1:3" x14ac:dyDescent="0.35">
      <c r="A281" s="77">
        <v>41517</v>
      </c>
      <c r="B281" s="67">
        <f>VLOOKUP(A281,'China Production data'!$A$1:$C$489,3,FALSE)</f>
        <v>9.7000000000000003E-2</v>
      </c>
      <c r="C281" s="76">
        <f>VLOOKUP(A281,'China Production data'!$A$1:$C$489,2,FALSE)</f>
        <v>50.1</v>
      </c>
    </row>
    <row r="282" spans="1:3" x14ac:dyDescent="0.35">
      <c r="A282" s="75">
        <v>41547</v>
      </c>
      <c r="B282" s="67">
        <f>VLOOKUP(A282,'China Production data'!$A$1:$C$489,3,FALSE)</f>
        <v>0.104</v>
      </c>
      <c r="C282" s="76">
        <f>VLOOKUP(A282,'China Production data'!$A$1:$C$489,2,FALSE)</f>
        <v>50.2</v>
      </c>
    </row>
    <row r="283" spans="1:3" x14ac:dyDescent="0.35">
      <c r="A283" s="77">
        <v>41578</v>
      </c>
      <c r="B283" s="67">
        <f>VLOOKUP(A283,'China Production data'!$A$1:$C$489,3,FALSE)</f>
        <v>0.10199999999999999</v>
      </c>
      <c r="C283" s="76">
        <f>VLOOKUP(A283,'China Production data'!$A$1:$C$489,2,FALSE)</f>
        <v>50.9</v>
      </c>
    </row>
    <row r="284" spans="1:3" x14ac:dyDescent="0.35">
      <c r="A284" s="75">
        <v>41608</v>
      </c>
      <c r="B284" s="67">
        <f>VLOOKUP(A284,'China Production data'!$A$1:$C$489,3,FALSE)</f>
        <v>0.10299999999999999</v>
      </c>
      <c r="C284" s="76">
        <f>VLOOKUP(A284,'China Production data'!$A$1:$C$489,2,FALSE)</f>
        <v>50.8</v>
      </c>
    </row>
    <row r="285" spans="1:3" x14ac:dyDescent="0.35">
      <c r="A285" s="77">
        <v>41639</v>
      </c>
      <c r="B285" s="67">
        <f>VLOOKUP(A285,'China Production data'!$A$1:$C$489,3,FALSE)</f>
        <v>0.1</v>
      </c>
      <c r="C285" s="76">
        <f>VLOOKUP(A285,'China Production data'!$A$1:$C$489,2,FALSE)</f>
        <v>50.5</v>
      </c>
    </row>
    <row r="286" spans="1:3" x14ac:dyDescent="0.35">
      <c r="A286" s="75">
        <v>41698</v>
      </c>
      <c r="B286" s="67">
        <f>VLOOKUP(A286,'China Production data'!$A$1:$C$489,3,FALSE)</f>
        <v>9.7000000000000003E-2</v>
      </c>
      <c r="C286" s="76">
        <f>VLOOKUP(A286,'China Production data'!$A$1:$C$489,2,FALSE)</f>
        <v>48.5</v>
      </c>
    </row>
    <row r="287" spans="1:3" x14ac:dyDescent="0.35">
      <c r="A287" s="77">
        <v>41729</v>
      </c>
      <c r="B287" s="67">
        <f>VLOOKUP(A287,'China Production data'!$A$1:$C$489,3,FALSE)</f>
        <v>8.5999999999999993E-2</v>
      </c>
      <c r="C287" s="76">
        <f>VLOOKUP(A287,'China Production data'!$A$1:$C$489,2,FALSE)</f>
        <v>48</v>
      </c>
    </row>
    <row r="288" spans="1:3" x14ac:dyDescent="0.35">
      <c r="A288" s="75">
        <v>41759</v>
      </c>
      <c r="B288" s="67">
        <f>VLOOKUP(A288,'China Production data'!$A$1:$C$489,3,FALSE)</f>
        <v>8.7999999999999995E-2</v>
      </c>
      <c r="C288" s="76">
        <f>VLOOKUP(A288,'China Production data'!$A$1:$C$489,2,FALSE)</f>
        <v>48.1</v>
      </c>
    </row>
    <row r="289" spans="1:3" x14ac:dyDescent="0.35">
      <c r="A289" s="77">
        <v>41790</v>
      </c>
      <c r="B289" s="67">
        <f>VLOOKUP(A289,'China Production data'!$A$1:$C$489,3,FALSE)</f>
        <v>8.6999999999999994E-2</v>
      </c>
      <c r="C289" s="76">
        <f>VLOOKUP(A289,'China Production data'!$A$1:$C$489,2,FALSE)</f>
        <v>49.4</v>
      </c>
    </row>
    <row r="290" spans="1:3" x14ac:dyDescent="0.35">
      <c r="A290" s="75">
        <v>41820</v>
      </c>
      <c r="B290" s="67">
        <f>VLOOKUP(A290,'China Production data'!$A$1:$C$489,3,FALSE)</f>
        <v>8.7999999999999995E-2</v>
      </c>
      <c r="C290" s="76">
        <f>VLOOKUP(A290,'China Production data'!$A$1:$C$489,2,FALSE)</f>
        <v>50.7</v>
      </c>
    </row>
    <row r="291" spans="1:3" x14ac:dyDescent="0.35">
      <c r="A291" s="77">
        <v>41851</v>
      </c>
      <c r="B291" s="67">
        <f>VLOOKUP(A291,'China Production data'!$A$1:$C$489,3,FALSE)</f>
        <v>9.1999999999999998E-2</v>
      </c>
      <c r="C291" s="76">
        <f>VLOOKUP(A291,'China Production data'!$A$1:$C$489,2,FALSE)</f>
        <v>51.7</v>
      </c>
    </row>
    <row r="292" spans="1:3" x14ac:dyDescent="0.35">
      <c r="A292" s="75">
        <v>41882</v>
      </c>
      <c r="B292" s="67">
        <f>VLOOKUP(A292,'China Production data'!$A$1:$C$489,3,FALSE)</f>
        <v>0.09</v>
      </c>
      <c r="C292" s="76">
        <f>VLOOKUP(A292,'China Production data'!$A$1:$C$489,2,FALSE)</f>
        <v>50.2</v>
      </c>
    </row>
    <row r="293" spans="1:3" x14ac:dyDescent="0.35">
      <c r="A293" s="77">
        <v>41912</v>
      </c>
      <c r="B293" s="67">
        <f>VLOOKUP(A293,'China Production data'!$A$1:$C$489,3,FALSE)</f>
        <v>6.9000000000000006E-2</v>
      </c>
      <c r="C293" s="76">
        <f>VLOOKUP(A293,'China Production data'!$A$1:$C$489,2,FALSE)</f>
        <v>51.1</v>
      </c>
    </row>
    <row r="294" spans="1:3" x14ac:dyDescent="0.35">
      <c r="A294" s="75">
        <v>41943</v>
      </c>
      <c r="B294" s="67">
        <f>VLOOKUP(A294,'China Production data'!$A$1:$C$489,3,FALSE)</f>
        <v>0.08</v>
      </c>
      <c r="C294" s="76">
        <f>VLOOKUP(A294,'China Production data'!$A$1:$C$489,2,FALSE)</f>
        <v>50.8</v>
      </c>
    </row>
    <row r="295" spans="1:3" x14ac:dyDescent="0.35">
      <c r="A295" s="77">
        <v>41973</v>
      </c>
      <c r="B295" s="67">
        <f>VLOOKUP(A295,'China Production data'!$A$1:$C$489,3,FALSE)</f>
        <v>7.6999999999999999E-2</v>
      </c>
      <c r="C295" s="76">
        <f>VLOOKUP(A295,'China Production data'!$A$1:$C$489,2,FALSE)</f>
        <v>50.3</v>
      </c>
    </row>
    <row r="296" spans="1:3" x14ac:dyDescent="0.35">
      <c r="A296" s="75">
        <v>42004</v>
      </c>
      <c r="B296" s="67">
        <f>VLOOKUP(A296,'China Production data'!$A$1:$C$489,3,FALSE)</f>
        <v>7.1999999999999995E-2</v>
      </c>
      <c r="C296" s="76">
        <f>VLOOKUP(A296,'China Production data'!$A$1:$C$489,2,FALSE)</f>
        <v>50.1</v>
      </c>
    </row>
    <row r="297" spans="1:3" x14ac:dyDescent="0.35">
      <c r="A297" s="77">
        <v>42063</v>
      </c>
      <c r="B297" s="67">
        <f>VLOOKUP(A297,'China Production data'!$A$1:$C$489,3,FALSE)</f>
        <v>7.9000000000000001E-2</v>
      </c>
      <c r="C297" s="76">
        <f>VLOOKUP(A297,'China Production data'!$A$1:$C$489,2,FALSE)</f>
        <v>49.9</v>
      </c>
    </row>
    <row r="298" spans="1:3" x14ac:dyDescent="0.35">
      <c r="A298" s="75">
        <v>42094</v>
      </c>
      <c r="B298" s="67">
        <f>VLOOKUP(A298,'China Production data'!$A$1:$C$489,3,FALSE)</f>
        <v>6.8000000000000005E-2</v>
      </c>
      <c r="C298" s="76">
        <f>VLOOKUP(A298,'China Production data'!$A$1:$C$489,2,FALSE)</f>
        <v>50.1</v>
      </c>
    </row>
    <row r="299" spans="1:3" x14ac:dyDescent="0.35">
      <c r="A299" s="77">
        <v>42124</v>
      </c>
      <c r="B299" s="67">
        <f>VLOOKUP(A299,'China Production data'!$A$1:$C$489,3,FALSE)</f>
        <v>5.6000000000000001E-2</v>
      </c>
      <c r="C299" s="76">
        <f>VLOOKUP(A299,'China Production data'!$A$1:$C$489,2,FALSE)</f>
        <v>50.1</v>
      </c>
    </row>
    <row r="300" spans="1:3" x14ac:dyDescent="0.35">
      <c r="A300" s="75">
        <v>42155</v>
      </c>
      <c r="B300" s="67">
        <f>VLOOKUP(A300,'China Production data'!$A$1:$C$489,3,FALSE)</f>
        <v>5.8999999999999997E-2</v>
      </c>
      <c r="C300" s="76">
        <f>VLOOKUP(A300,'China Production data'!$A$1:$C$489,2,FALSE)</f>
        <v>50.2</v>
      </c>
    </row>
    <row r="301" spans="1:3" x14ac:dyDescent="0.35">
      <c r="A301" s="77">
        <v>42185</v>
      </c>
      <c r="B301" s="67">
        <f>VLOOKUP(A301,'China Production data'!$A$1:$C$489,3,FALSE)</f>
        <v>6.0999999999999999E-2</v>
      </c>
      <c r="C301" s="76">
        <f>VLOOKUP(A301,'China Production data'!$A$1:$C$489,2,FALSE)</f>
        <v>50.2</v>
      </c>
    </row>
    <row r="302" spans="1:3" x14ac:dyDescent="0.35">
      <c r="A302" s="75">
        <v>42216</v>
      </c>
      <c r="B302" s="67">
        <f>VLOOKUP(A302,'China Production data'!$A$1:$C$489,3,FALSE)</f>
        <v>6.8000000000000005E-2</v>
      </c>
      <c r="C302" s="76">
        <f>VLOOKUP(A302,'China Production data'!$A$1:$C$489,2,FALSE)</f>
        <v>50</v>
      </c>
    </row>
    <row r="303" spans="1:3" x14ac:dyDescent="0.35">
      <c r="A303" s="77">
        <v>42247</v>
      </c>
      <c r="B303" s="67">
        <f>VLOOKUP(A303,'China Production data'!$A$1:$C$489,3,FALSE)</f>
        <v>0.06</v>
      </c>
      <c r="C303" s="76">
        <f>VLOOKUP(A303,'China Production data'!$A$1:$C$489,2,FALSE)</f>
        <v>47.3</v>
      </c>
    </row>
    <row r="304" spans="1:3" x14ac:dyDescent="0.35">
      <c r="A304" s="75">
        <v>42277</v>
      </c>
      <c r="B304" s="67">
        <f>VLOOKUP(A304,'China Production data'!$A$1:$C$489,3,FALSE)</f>
        <v>6.0999999999999999E-2</v>
      </c>
      <c r="C304" s="76">
        <f>VLOOKUP(A304,'China Production data'!$A$1:$C$489,2,FALSE)</f>
        <v>47.2</v>
      </c>
    </row>
    <row r="305" spans="1:3" x14ac:dyDescent="0.35">
      <c r="A305" s="77">
        <v>42308</v>
      </c>
      <c r="B305" s="67">
        <f>VLOOKUP(A305,'China Production data'!$A$1:$C$489,3,FALSE)</f>
        <v>5.7000000000000002E-2</v>
      </c>
      <c r="C305" s="76">
        <f>VLOOKUP(A305,'China Production data'!$A$1:$C$489,2,FALSE)</f>
        <v>48.3</v>
      </c>
    </row>
    <row r="306" spans="1:3" x14ac:dyDescent="0.35">
      <c r="A306" s="75">
        <v>42338</v>
      </c>
      <c r="B306" s="67">
        <f>VLOOKUP(A306,'China Production data'!$A$1:$C$489,3,FALSE)</f>
        <v>5.6000000000000001E-2</v>
      </c>
      <c r="C306" s="76">
        <f>VLOOKUP(A306,'China Production data'!$A$1:$C$489,2,FALSE)</f>
        <v>48.6</v>
      </c>
    </row>
    <row r="307" spans="1:3" x14ac:dyDescent="0.35">
      <c r="A307" s="77">
        <v>42369</v>
      </c>
      <c r="B307" s="67">
        <f>VLOOKUP(A307,'China Production data'!$A$1:$C$489,3,FALSE)</f>
        <v>6.2E-2</v>
      </c>
      <c r="C307" s="76">
        <f>VLOOKUP(A307,'China Production data'!$A$1:$C$489,2,FALSE)</f>
        <v>48.2</v>
      </c>
    </row>
    <row r="308" spans="1:3" x14ac:dyDescent="0.35">
      <c r="A308" s="75">
        <v>42400</v>
      </c>
      <c r="B308" s="67">
        <f>VLOOKUP(A308,'China Production data'!$A$1:$C$489,3,FALSE)</f>
        <v>5.8999999999999997E-2</v>
      </c>
      <c r="C308" s="76">
        <f>VLOOKUP(A308,'China Production data'!$A$1:$C$489,2,FALSE)</f>
        <v>48.4</v>
      </c>
    </row>
    <row r="309" spans="1:3" x14ac:dyDescent="0.35">
      <c r="A309" s="77">
        <v>42460</v>
      </c>
      <c r="B309" s="67">
        <f>VLOOKUP(A309,'China Production data'!$A$1:$C$489,3,FALSE)</f>
        <v>5.3999999999999999E-2</v>
      </c>
      <c r="C309" s="76">
        <f>VLOOKUP(A309,'China Production data'!$A$1:$C$489,2,FALSE)</f>
        <v>49.7</v>
      </c>
    </row>
    <row r="310" spans="1:3" x14ac:dyDescent="0.35">
      <c r="A310" s="75">
        <v>42490</v>
      </c>
      <c r="B310" s="67">
        <f>VLOOKUP(A310,'China Production data'!$A$1:$C$489,3,FALSE)</f>
        <v>6.8000000000000005E-2</v>
      </c>
      <c r="C310" s="76">
        <f>VLOOKUP(A310,'China Production data'!$A$1:$C$489,2,FALSE)</f>
        <v>49.4</v>
      </c>
    </row>
    <row r="311" spans="1:3" x14ac:dyDescent="0.35">
      <c r="A311" s="77">
        <v>42521</v>
      </c>
      <c r="B311" s="67">
        <f>VLOOKUP(A311,'China Production data'!$A$1:$C$489,3,FALSE)</f>
        <v>0.06</v>
      </c>
      <c r="C311" s="76">
        <f>VLOOKUP(A311,'China Production data'!$A$1:$C$489,2,FALSE)</f>
        <v>49.2</v>
      </c>
    </row>
    <row r="312" spans="1:3" x14ac:dyDescent="0.35">
      <c r="A312" s="75">
        <v>42551</v>
      </c>
      <c r="B312" s="67">
        <f>VLOOKUP(A312,'China Production data'!$A$1:$C$489,3,FALSE)</f>
        <v>0.06</v>
      </c>
      <c r="C312" s="76">
        <f>VLOOKUP(A312,'China Production data'!$A$1:$C$489,2,FALSE)</f>
        <v>48.6</v>
      </c>
    </row>
    <row r="313" spans="1:3" x14ac:dyDescent="0.35">
      <c r="A313" s="77">
        <v>42582</v>
      </c>
      <c r="B313" s="67">
        <f>VLOOKUP(A313,'China Production data'!$A$1:$C$489,3,FALSE)</f>
        <v>6.2E-2</v>
      </c>
      <c r="C313" s="76">
        <f>VLOOKUP(A313,'China Production data'!$A$1:$C$489,2,FALSE)</f>
        <v>50.6</v>
      </c>
    </row>
    <row r="314" spans="1:3" x14ac:dyDescent="0.35">
      <c r="A314" s="75">
        <v>42613</v>
      </c>
      <c r="B314" s="67">
        <f>VLOOKUP(A314,'China Production data'!$A$1:$C$489,3,FALSE)</f>
        <v>0.06</v>
      </c>
      <c r="C314" s="76">
        <f>VLOOKUP(A314,'China Production data'!$A$1:$C$489,2,FALSE)</f>
        <v>50</v>
      </c>
    </row>
    <row r="315" spans="1:3" x14ac:dyDescent="0.35">
      <c r="A315" s="77">
        <v>42643</v>
      </c>
      <c r="B315" s="67">
        <f>VLOOKUP(A315,'China Production data'!$A$1:$C$489,3,FALSE)</f>
        <v>6.3E-2</v>
      </c>
      <c r="C315" s="76">
        <f>VLOOKUP(A315,'China Production data'!$A$1:$C$489,2,FALSE)</f>
        <v>50.1</v>
      </c>
    </row>
    <row r="316" spans="1:3" x14ac:dyDescent="0.35">
      <c r="A316" s="75">
        <v>42674</v>
      </c>
      <c r="B316" s="67">
        <f>VLOOKUP(A316,'China Production data'!$A$1:$C$489,3,FALSE)</f>
        <v>6.0999999999999999E-2</v>
      </c>
      <c r="C316" s="76">
        <f>VLOOKUP(A316,'China Production data'!$A$1:$C$489,2,FALSE)</f>
        <v>51.2</v>
      </c>
    </row>
    <row r="317" spans="1:3" x14ac:dyDescent="0.35">
      <c r="A317" s="77">
        <v>42704</v>
      </c>
      <c r="B317" s="67">
        <f>VLOOKUP(A317,'China Production data'!$A$1:$C$489,3,FALSE)</f>
        <v>6.0999999999999999E-2</v>
      </c>
      <c r="C317" s="76">
        <f>VLOOKUP(A317,'China Production data'!$A$1:$C$489,2,FALSE)</f>
        <v>50.9</v>
      </c>
    </row>
    <row r="318" spans="1:3" x14ac:dyDescent="0.35">
      <c r="A318" s="75">
        <v>42735</v>
      </c>
      <c r="B318" s="67">
        <f>VLOOKUP(A318,'China Production data'!$A$1:$C$489,3,FALSE)</f>
        <v>6.2E-2</v>
      </c>
      <c r="C318" s="76">
        <f>VLOOKUP(A318,'China Production data'!$A$1:$C$489,2,FALSE)</f>
        <v>51.9</v>
      </c>
    </row>
    <row r="319" spans="1:3" x14ac:dyDescent="0.35">
      <c r="A319" s="77">
        <v>42766</v>
      </c>
      <c r="B319" s="67">
        <f>VLOOKUP(A319,'China Production data'!$A$1:$C$489,3,FALSE)</f>
        <v>0.06</v>
      </c>
      <c r="C319" s="76">
        <f>VLOOKUP(A319,'China Production data'!$A$1:$C$489,2,FALSE)</f>
        <v>51</v>
      </c>
    </row>
    <row r="320" spans="1:3" x14ac:dyDescent="0.35">
      <c r="A320" s="75">
        <v>42825</v>
      </c>
      <c r="B320" s="67">
        <f>VLOOKUP(A320,'China Production data'!$A$1:$C$489,3,FALSE)</f>
        <v>6.3E-2</v>
      </c>
      <c r="C320" s="76">
        <f>VLOOKUP(A320,'China Production data'!$A$1:$C$489,2,FALSE)</f>
        <v>51.2</v>
      </c>
    </row>
    <row r="321" spans="1:3" x14ac:dyDescent="0.35">
      <c r="A321" s="77">
        <v>42855</v>
      </c>
      <c r="B321" s="67">
        <f>VLOOKUP(A321,'China Production data'!$A$1:$C$489,3,FALSE)</f>
        <v>7.5999999999999998E-2</v>
      </c>
      <c r="C321" s="76">
        <f>VLOOKUP(A321,'China Production data'!$A$1:$C$489,2,FALSE)</f>
        <v>50.3</v>
      </c>
    </row>
    <row r="322" spans="1:3" x14ac:dyDescent="0.35">
      <c r="A322" s="75">
        <v>42886</v>
      </c>
      <c r="B322" s="67">
        <f>VLOOKUP(A322,'China Production data'!$A$1:$C$489,3,FALSE)</f>
        <v>6.5000000000000002E-2</v>
      </c>
      <c r="C322" s="76">
        <f>VLOOKUP(A322,'China Production data'!$A$1:$C$489,2,FALSE)</f>
        <v>49.6</v>
      </c>
    </row>
    <row r="323" spans="1:3" x14ac:dyDescent="0.35">
      <c r="A323" s="77">
        <v>42916</v>
      </c>
      <c r="B323" s="67">
        <f>VLOOKUP(A323,'China Production data'!$A$1:$C$489,3,FALSE)</f>
        <v>6.5000000000000002E-2</v>
      </c>
      <c r="C323" s="76">
        <f>VLOOKUP(A323,'China Production data'!$A$1:$C$489,2,FALSE)</f>
        <v>50.4</v>
      </c>
    </row>
    <row r="324" spans="1:3" x14ac:dyDescent="0.35">
      <c r="A324" s="75">
        <v>42947</v>
      </c>
      <c r="B324" s="67">
        <f>VLOOKUP(A324,'China Production data'!$A$1:$C$489,3,FALSE)</f>
        <v>7.5999999999999998E-2</v>
      </c>
      <c r="C324" s="76">
        <f>VLOOKUP(A324,'China Production data'!$A$1:$C$489,2,FALSE)</f>
        <v>51.1</v>
      </c>
    </row>
    <row r="325" spans="1:3" x14ac:dyDescent="0.35">
      <c r="A325" s="77">
        <v>42978</v>
      </c>
      <c r="B325" s="67">
        <f>VLOOKUP(A325,'China Production data'!$A$1:$C$489,3,FALSE)</f>
        <v>6.4000000000000001E-2</v>
      </c>
      <c r="C325" s="76">
        <f>VLOOKUP(A325,'China Production data'!$A$1:$C$489,2,FALSE)</f>
        <v>51.6</v>
      </c>
    </row>
    <row r="326" spans="1:3" x14ac:dyDescent="0.35">
      <c r="A326" s="75">
        <v>43008</v>
      </c>
      <c r="B326" s="67">
        <f>VLOOKUP(A326,'China Production data'!$A$1:$C$489,3,FALSE)</f>
        <v>0.06</v>
      </c>
      <c r="C326" s="76">
        <f>VLOOKUP(A326,'China Production data'!$A$1:$C$489,2,FALSE)</f>
        <v>51</v>
      </c>
    </row>
    <row r="327" spans="1:3" x14ac:dyDescent="0.35">
      <c r="A327" s="77">
        <v>43039</v>
      </c>
      <c r="B327" s="67">
        <f>VLOOKUP(A327,'China Production data'!$A$1:$C$489,3,FALSE)</f>
        <v>6.6000000000000003E-2</v>
      </c>
      <c r="C327" s="76">
        <f>VLOOKUP(A327,'China Production data'!$A$1:$C$489,2,FALSE)</f>
        <v>51</v>
      </c>
    </row>
    <row r="328" spans="1:3" x14ac:dyDescent="0.35">
      <c r="A328" s="75">
        <v>43069</v>
      </c>
      <c r="B328" s="67">
        <f>VLOOKUP(A328,'China Production data'!$A$1:$C$489,3,FALSE)</f>
        <v>6.2E-2</v>
      </c>
      <c r="C328" s="76">
        <f>VLOOKUP(A328,'China Production data'!$A$1:$C$489,2,FALSE)</f>
        <v>50.8</v>
      </c>
    </row>
    <row r="329" spans="1:3" x14ac:dyDescent="0.35">
      <c r="A329" s="77">
        <v>43100</v>
      </c>
      <c r="B329" s="67">
        <f>VLOOKUP(A329,'China Production data'!$A$1:$C$489,3,FALSE)</f>
        <v>6.0999999999999999E-2</v>
      </c>
      <c r="C329" s="76">
        <f>VLOOKUP(A329,'China Production data'!$A$1:$C$489,2,FALSE)</f>
        <v>51.5</v>
      </c>
    </row>
    <row r="330" spans="1:3" x14ac:dyDescent="0.35">
      <c r="A330" s="75">
        <v>43159</v>
      </c>
      <c r="B330" s="67">
        <f>VLOOKUP(A330,'China Production data'!$A$1:$C$489,3,FALSE)</f>
        <v>6.2E-2</v>
      </c>
      <c r="C330" s="76">
        <f>VLOOKUP(A330,'China Production data'!$A$1:$C$489,2,FALSE)</f>
        <v>51.5</v>
      </c>
    </row>
    <row r="331" spans="1:3" x14ac:dyDescent="0.35">
      <c r="A331" s="77">
        <v>43190</v>
      </c>
      <c r="B331" s="67">
        <f>VLOOKUP(A331,'China Production data'!$A$1:$C$489,3,FALSE)</f>
        <v>7.1999999999999995E-2</v>
      </c>
      <c r="C331" s="76">
        <f>VLOOKUP(A331,'China Production data'!$A$1:$C$489,2,FALSE)</f>
        <v>51</v>
      </c>
    </row>
    <row r="332" spans="1:3" x14ac:dyDescent="0.35">
      <c r="A332" s="75">
        <v>43220</v>
      </c>
      <c r="B332" s="67">
        <f>VLOOKUP(A332,'China Production data'!$A$1:$C$489,3,FALSE)</f>
        <v>0.06</v>
      </c>
      <c r="C332" s="76">
        <f>VLOOKUP(A332,'China Production data'!$A$1:$C$489,2,FALSE)</f>
        <v>51.1</v>
      </c>
    </row>
    <row r="333" spans="1:3" x14ac:dyDescent="0.35">
      <c r="A333" s="77">
        <v>43251</v>
      </c>
      <c r="B333" s="67">
        <f>VLOOKUP(A333,'China Production data'!$A$1:$C$489,3,FALSE)</f>
        <v>7.0000000000000007E-2</v>
      </c>
      <c r="C333" s="76">
        <f>VLOOKUP(A333,'China Production data'!$A$1:$C$489,2,FALSE)</f>
        <v>51.1</v>
      </c>
    </row>
    <row r="334" spans="1:3" x14ac:dyDescent="0.35">
      <c r="A334" s="75">
        <v>43281</v>
      </c>
      <c r="B334" s="67">
        <f>VLOOKUP(A334,'China Production data'!$A$1:$C$489,3,FALSE)</f>
        <v>6.8000000000000005E-2</v>
      </c>
      <c r="C334" s="76">
        <f>VLOOKUP(A334,'China Production data'!$A$1:$C$489,2,FALSE)</f>
        <v>51</v>
      </c>
    </row>
    <row r="335" spans="1:3" x14ac:dyDescent="0.35">
      <c r="A335" s="77">
        <v>43312</v>
      </c>
      <c r="B335" s="67">
        <f>VLOOKUP(A335,'China Production data'!$A$1:$C$489,3,FALSE)</f>
        <v>0.06</v>
      </c>
      <c r="C335" s="76">
        <f>VLOOKUP(A335,'China Production data'!$A$1:$C$489,2,FALSE)</f>
        <v>50.8</v>
      </c>
    </row>
    <row r="336" spans="1:3" x14ac:dyDescent="0.35">
      <c r="A336" s="75">
        <v>43343</v>
      </c>
      <c r="B336" s="67">
        <f>VLOOKUP(A336,'China Production data'!$A$1:$C$489,3,FALSE)</f>
        <v>0.06</v>
      </c>
      <c r="C336" s="76">
        <f>VLOOKUP(A336,'China Production data'!$A$1:$C$489,2,FALSE)</f>
        <v>50.6</v>
      </c>
    </row>
    <row r="337" spans="1:3" x14ac:dyDescent="0.35">
      <c r="A337" s="77">
        <v>43373</v>
      </c>
      <c r="B337" s="67">
        <f>VLOOKUP(A337,'China Production data'!$A$1:$C$489,3,FALSE)</f>
        <v>6.0999999999999999E-2</v>
      </c>
      <c r="C337" s="76">
        <f>VLOOKUP(A337,'China Production data'!$A$1:$C$489,2,FALSE)</f>
        <v>50</v>
      </c>
    </row>
    <row r="338" spans="1:3" x14ac:dyDescent="0.35">
      <c r="A338" s="75">
        <v>43404</v>
      </c>
      <c r="B338" s="67">
        <f>VLOOKUP(A338,'China Production data'!$A$1:$C$489,3,FALSE)</f>
        <v>5.8000000000000003E-2</v>
      </c>
      <c r="C338" s="76">
        <f>VLOOKUP(A338,'China Production data'!$A$1:$C$489,2,FALSE)</f>
        <v>50.1</v>
      </c>
    </row>
    <row r="339" spans="1:3" x14ac:dyDescent="0.35">
      <c r="A339" s="77">
        <v>43434</v>
      </c>
      <c r="B339" s="67">
        <f>VLOOKUP(A339,'China Production data'!$A$1:$C$489,3,FALSE)</f>
        <v>5.8999999999999997E-2</v>
      </c>
      <c r="C339" s="76">
        <f>VLOOKUP(A339,'China Production data'!$A$1:$C$489,2,FALSE)</f>
        <v>50.2</v>
      </c>
    </row>
    <row r="340" spans="1:3" x14ac:dyDescent="0.35">
      <c r="A340" s="75">
        <v>43465</v>
      </c>
      <c r="B340" s="67">
        <f>VLOOKUP(A340,'China Production data'!$A$1:$C$489,3,FALSE)</f>
        <v>5.3999999999999999E-2</v>
      </c>
      <c r="C340" s="76">
        <f>VLOOKUP(A340,'China Production data'!$A$1:$C$489,2,FALSE)</f>
        <v>49.7</v>
      </c>
    </row>
    <row r="341" spans="1:3" x14ac:dyDescent="0.35">
      <c r="A341" s="77">
        <v>43496</v>
      </c>
      <c r="B341" s="67">
        <f>VLOOKUP(A341,'China Production data'!$A$1:$C$489,3,FALSE)</f>
        <v>5.7000000000000002E-2</v>
      </c>
      <c r="C341" s="76">
        <f>VLOOKUP(A341,'China Production data'!$A$1:$C$489,2,FALSE)</f>
        <v>48.3</v>
      </c>
    </row>
    <row r="342" spans="1:3" x14ac:dyDescent="0.35">
      <c r="A342" s="75">
        <v>43524</v>
      </c>
      <c r="B342" s="67">
        <f>VLOOKUP(A342,'China Production data'!$A$1:$C$489,3,FALSE)</f>
        <v>5.2999999999999999E-2</v>
      </c>
      <c r="C342" s="76">
        <f>VLOOKUP(A342,'China Production data'!$A$1:$C$489,2,FALSE)</f>
        <v>49.9</v>
      </c>
    </row>
    <row r="343" spans="1:3" x14ac:dyDescent="0.35">
      <c r="A343" s="77">
        <v>43555</v>
      </c>
      <c r="B343" s="67">
        <f>VLOOKUP(A343,'China Production data'!$A$1:$C$489,3,FALSE)</f>
        <v>8.5000000000000006E-2</v>
      </c>
      <c r="C343" s="76">
        <f>VLOOKUP(A343,'China Production data'!$A$1:$C$489,2,FALSE)</f>
        <v>50.8</v>
      </c>
    </row>
    <row r="344" spans="1:3" x14ac:dyDescent="0.35">
      <c r="A344" s="77">
        <v>43585</v>
      </c>
      <c r="B344" s="67">
        <f>VLOOKUP(A344,'China Production data'!$A$1:$C$489,3,FALSE)</f>
        <v>5.3999999999999999E-2</v>
      </c>
      <c r="C344" s="76">
        <f>VLOOKUP(A344,'China Production data'!$A$1:$C$489,2,FALSE)</f>
        <v>50.2</v>
      </c>
    </row>
    <row r="345" spans="1:3" x14ac:dyDescent="0.35">
      <c r="A345" s="75">
        <v>43616</v>
      </c>
      <c r="B345" s="67">
        <f>VLOOKUP(A345,'China Production data'!$A$1:$C$489,3,FALSE)</f>
        <v>5.3999999999999999E-2</v>
      </c>
      <c r="C345" s="76">
        <f>VLOOKUP(A345,'China Production data'!$A$1:$C$489,2,FALSE)</f>
        <v>50.2</v>
      </c>
    </row>
    <row r="346" spans="1:3" x14ac:dyDescent="0.35">
      <c r="A346" s="75">
        <v>43646</v>
      </c>
      <c r="B346" s="67">
        <f>VLOOKUP(A346,'China Production data'!$A$1:$C$489,3,FALSE)</f>
        <v>0.05</v>
      </c>
      <c r="C346" s="76">
        <f>VLOOKUP(A346,'China Production data'!$A$1:$C$489,2,FALSE)</f>
        <v>49.4</v>
      </c>
    </row>
    <row r="347" spans="1:3" x14ac:dyDescent="0.35">
      <c r="A347" s="77">
        <v>43677</v>
      </c>
      <c r="B347" s="67">
        <f>VLOOKUP(A347,'China Production data'!$A$1:$C$489,3,FALSE)</f>
        <v>6.3E-2</v>
      </c>
      <c r="C347" s="76">
        <f>VLOOKUP(A347,'China Production data'!$A$1:$C$489,2,FALSE)</f>
        <v>49.9</v>
      </c>
    </row>
    <row r="348" spans="1:3" x14ac:dyDescent="0.35">
      <c r="A348" s="75">
        <v>43708</v>
      </c>
      <c r="B348" s="67">
        <f>VLOOKUP(A348,'China Production data'!$A$1:$C$489,3,FALSE)</f>
        <v>4.8000000000000001E-2</v>
      </c>
      <c r="C348" s="76">
        <f>VLOOKUP(A348,'China Production data'!$A$1:$C$489,2,FALSE)</f>
        <v>50.4</v>
      </c>
    </row>
    <row r="349" spans="1:3" x14ac:dyDescent="0.35">
      <c r="A349" s="77">
        <v>43738</v>
      </c>
      <c r="B349" s="67">
        <f>VLOOKUP(A349,'China Production data'!$A$1:$C$489,3,FALSE)</f>
        <v>4.3999999999999997E-2</v>
      </c>
      <c r="C349" s="76">
        <f>VLOOKUP(A349,'China Production data'!$A$1:$C$489,2,FALSE)</f>
        <v>51.4</v>
      </c>
    </row>
    <row r="350" spans="1:3" x14ac:dyDescent="0.35">
      <c r="A350" s="75">
        <v>43769</v>
      </c>
      <c r="B350" s="67">
        <f>VLOOKUP(A350,'China Production data'!$A$1:$C$489,3,FALSE)</f>
        <v>5.8000000000000003E-2</v>
      </c>
      <c r="C350" s="76">
        <f>VLOOKUP(A350,'China Production data'!$A$1:$C$489,2,FALSE)</f>
        <v>51.7</v>
      </c>
    </row>
    <row r="351" spans="1:3" x14ac:dyDescent="0.35">
      <c r="A351" s="75">
        <v>43799</v>
      </c>
      <c r="B351" s="67">
        <f>VLOOKUP(A351,'China Production data'!$A$1:$C$489,3,FALSE)</f>
        <v>4.7E-2</v>
      </c>
      <c r="C351" s="76">
        <f>VLOOKUP(A351,'China Production data'!$A$1:$C$489,2,FALSE)</f>
        <v>51.8</v>
      </c>
    </row>
    <row r="352" spans="1:3" x14ac:dyDescent="0.35">
      <c r="A352" s="75">
        <v>43830</v>
      </c>
      <c r="B352" s="67">
        <f>VLOOKUP(A352,'China Production data'!$A$1:$C$489,3,FALSE)</f>
        <v>6.2E-2</v>
      </c>
      <c r="C352" s="76">
        <f>VLOOKUP(A352,'China Production data'!$A$1:$C$489,2,FALSE)</f>
        <v>51.5</v>
      </c>
    </row>
    <row r="353" spans="1:3" x14ac:dyDescent="0.35">
      <c r="A353" s="75">
        <v>43890</v>
      </c>
      <c r="B353" s="67">
        <f>VLOOKUP(A353,'China Production data'!$A$1:$C$489,3,FALSE)</f>
        <v>6.9000000000000006E-2</v>
      </c>
      <c r="C353" s="76">
        <f>VLOOKUP(A353,'China Production data'!$A$1:$C$489,2,FALSE)</f>
        <v>51.1</v>
      </c>
    </row>
    <row r="354" spans="1:3" x14ac:dyDescent="0.35">
      <c r="A354" s="75">
        <v>43921</v>
      </c>
      <c r="B354" s="67">
        <f>VLOOKUP(A354,'China Production data'!$A$1:$C$489,3,FALSE)</f>
        <v>-0.13500000000000001</v>
      </c>
      <c r="C354" s="76">
        <f>VLOOKUP(A354,'China Production data'!$A$1:$C$489,2,FALSE)</f>
        <v>40.299999999999997</v>
      </c>
    </row>
    <row r="355" spans="1:3" x14ac:dyDescent="0.35">
      <c r="A355" s="75">
        <v>43951</v>
      </c>
      <c r="B355" s="67">
        <f>VLOOKUP(A355,'China Production data'!$A$1:$C$489,3,FALSE)</f>
        <v>-1.0999999999999999E-2</v>
      </c>
      <c r="C355" s="76">
        <f>VLOOKUP(A355,'China Production data'!$A$1:$C$489,2,FALSE)</f>
        <v>50.1</v>
      </c>
    </row>
    <row r="356" spans="1:3" x14ac:dyDescent="0.35">
      <c r="A356" s="75">
        <v>43982</v>
      </c>
      <c r="B356" s="67">
        <f>VLOOKUP(A356,'China Production data'!$A$1:$C$489,3,FALSE)</f>
        <v>3.9E-2</v>
      </c>
      <c r="C356" s="76">
        <f>VLOOKUP(A356,'China Production data'!$A$1:$C$489,2,FALSE)</f>
        <v>49.4</v>
      </c>
    </row>
    <row r="357" spans="1:3" x14ac:dyDescent="0.35">
      <c r="A357" s="75">
        <v>44012</v>
      </c>
      <c r="B357" s="67">
        <f>VLOOKUP(A357,'China Production data'!$A$1:$C$489,3,FALSE)</f>
        <v>4.3999999999999997E-2</v>
      </c>
      <c r="C357" s="76">
        <f>VLOOKUP(A357,'China Production data'!$A$1:$C$489,2,FALSE)</f>
        <v>50.7</v>
      </c>
    </row>
    <row r="358" spans="1:3" x14ac:dyDescent="0.35">
      <c r="A358" s="75">
        <v>44043</v>
      </c>
      <c r="B358" s="67">
        <f>VLOOKUP(A358,'China Production data'!$A$1:$C$489,3,FALSE)</f>
        <v>4.8000000000000001E-2</v>
      </c>
      <c r="C358" s="76">
        <f>VLOOKUP(A358,'China Production data'!$A$1:$C$489,2,FALSE)</f>
        <v>51.2</v>
      </c>
    </row>
    <row r="359" spans="1:3" x14ac:dyDescent="0.35">
      <c r="A359" s="75">
        <v>44074</v>
      </c>
      <c r="B359" s="67">
        <f>VLOOKUP(A359,'China Production data'!$A$1:$C$489,3,FALSE)</f>
        <v>4.8000000000000001E-2</v>
      </c>
      <c r="C359" s="76">
        <f>VLOOKUP(A359,'China Production data'!$A$1:$C$489,2,FALSE)</f>
        <v>52.8</v>
      </c>
    </row>
    <row r="360" spans="1:3" x14ac:dyDescent="0.35">
      <c r="A360" s="75">
        <v>44104</v>
      </c>
      <c r="B360" s="67">
        <f>VLOOKUP(A360,'China Production data'!$A$1:$C$489,3,FALSE)</f>
        <v>5.6000000000000001E-2</v>
      </c>
      <c r="C360" s="76">
        <f>VLOOKUP(A360,'China Production data'!$A$1:$C$489,2,FALSE)</f>
        <v>53.1</v>
      </c>
    </row>
    <row r="361" spans="1:3" x14ac:dyDescent="0.35">
      <c r="A361" s="75">
        <v>44135</v>
      </c>
      <c r="B361" s="67">
        <f>VLOOKUP(A361,'China Production data'!$A$1:$C$489,3,FALSE)</f>
        <v>6.9000000000000006E-2</v>
      </c>
      <c r="C361" s="76">
        <f>VLOOKUP(A361,'China Production data'!$A$1:$C$489,2,FALSE)</f>
        <v>53</v>
      </c>
    </row>
    <row r="362" spans="1:3" x14ac:dyDescent="0.35">
      <c r="A362" s="75">
        <v>44165</v>
      </c>
      <c r="B362" s="67">
        <f>VLOOKUP(A362,'China Production data'!$A$1:$C$489,3,FALSE)</f>
        <v>6.9000000000000006E-2</v>
      </c>
      <c r="C362" s="76">
        <f>VLOOKUP(A362,'China Production data'!$A$1:$C$489,2,FALSE)</f>
        <v>53.6</v>
      </c>
    </row>
    <row r="363" spans="1:3" x14ac:dyDescent="0.35">
      <c r="A363" s="75">
        <v>44196</v>
      </c>
      <c r="B363" s="67">
        <f>VLOOKUP(A363,'China Production data'!$A$1:$C$489,3,FALSE)</f>
        <v>7.0000000000000007E-2</v>
      </c>
      <c r="C363" s="76">
        <f>VLOOKUP(A363,'China Production data'!$A$1:$C$489,2,FALSE)</f>
        <v>49.9</v>
      </c>
    </row>
    <row r="364" spans="1:3" x14ac:dyDescent="0.35">
      <c r="A364" s="75">
        <v>44227</v>
      </c>
      <c r="B364" s="67">
        <f>VLOOKUP(A364,'China Production data'!$A$1:$C$489,3,FALSE)</f>
        <v>3.7999999999999999E-2</v>
      </c>
      <c r="C364" s="76">
        <f>VLOOKUP(A364,'China Production data'!$A$1:$C$489,2,FALSE)</f>
        <v>51.5</v>
      </c>
    </row>
    <row r="365" spans="1:3" x14ac:dyDescent="0.35">
      <c r="A365" s="75">
        <v>44255</v>
      </c>
      <c r="B365" s="67">
        <f>VLOOKUP(A365,'China Production data'!$A$1:$C$489,3,FALSE)</f>
        <v>0.35099999999999998</v>
      </c>
      <c r="C365" s="76">
        <f>VLOOKUP(A365,'China Production data'!$A$1:$C$489,2,FALSE)</f>
        <v>50.9</v>
      </c>
    </row>
    <row r="366" spans="1:3" x14ac:dyDescent="0.35">
      <c r="A366" s="75">
        <v>44286</v>
      </c>
      <c r="B366" s="67">
        <f>VLOOKUP(A366,'China Production data'!$A$1:$C$489,3,FALSE)</f>
        <v>0.14099999999999999</v>
      </c>
      <c r="C366" s="76">
        <f>VLOOKUP(A366,'China Production data'!$A$1:$C$489,2,FALSE)</f>
        <v>50.6</v>
      </c>
    </row>
    <row r="367" spans="1:3" x14ac:dyDescent="0.35">
      <c r="A367" s="75">
        <v>44316</v>
      </c>
      <c r="B367" s="67">
        <f>VLOOKUP(A367,'China Production data'!$A$1:$C$489,3,FALSE)</f>
        <v>9.8000000000000004E-2</v>
      </c>
      <c r="C367" s="76">
        <f>VLOOKUP(A367,'China Production data'!$A$1:$C$489,2,FALSE)</f>
        <v>51.9</v>
      </c>
    </row>
    <row r="368" spans="1:3" x14ac:dyDescent="0.35">
      <c r="A368" s="75">
        <v>44347</v>
      </c>
      <c r="B368" s="67">
        <f>VLOOKUP(A368,'China Production data'!$A$1:$C$489,3,FALSE)</f>
        <v>8.7999999999999995E-2</v>
      </c>
      <c r="C368" s="76">
        <f>VLOOKUP(A368,'China Production data'!$A$1:$C$489,2,FALSE)</f>
        <v>52</v>
      </c>
    </row>
    <row r="369" spans="1:3" x14ac:dyDescent="0.35">
      <c r="A369" s="75">
        <v>44377</v>
      </c>
      <c r="B369" s="67">
        <f>VLOOKUP(A369,'China Production data'!$A$1:$C$489,3,FALSE)</f>
        <v>8.3000000000000004E-2</v>
      </c>
      <c r="C369" s="76">
        <f>VLOOKUP(A369,'China Production data'!$A$1:$C$489,2,FALSE)</f>
        <v>51.3</v>
      </c>
    </row>
    <row r="370" spans="1:3" x14ac:dyDescent="0.35">
      <c r="A370" s="75">
        <v>44408</v>
      </c>
      <c r="B370" s="67">
        <f>VLOOKUP(A370,'China Production data'!$A$1:$C$489,3,FALSE)</f>
        <v>6.4000000000000001E-2</v>
      </c>
      <c r="C370" s="76">
        <f>VLOOKUP(A370,'China Production data'!$A$1:$C$489,2,FALSE)</f>
        <v>50.3</v>
      </c>
    </row>
    <row r="371" spans="1:3" x14ac:dyDescent="0.35">
      <c r="A371" s="75">
        <v>44439</v>
      </c>
      <c r="B371" s="67">
        <f>VLOOKUP(A371,'China Production data'!$A$1:$C$489,3,FALSE)</f>
        <v>5.2999999999999999E-2</v>
      </c>
      <c r="C371" s="76">
        <f>VLOOKUP(A371,'China Production data'!$A$1:$C$489,2,FALSE)</f>
        <v>49.2</v>
      </c>
    </row>
    <row r="372" spans="1:3" x14ac:dyDescent="0.35">
      <c r="A372" s="75">
        <v>44469</v>
      </c>
      <c r="B372" s="67">
        <f>VLOOKUP(A372,'China Production data'!$A$1:$C$489,3,FALSE)</f>
        <v>3.1E-2</v>
      </c>
      <c r="C372" s="76">
        <f>VLOOKUP(A372,'China Production data'!$A$1:$C$489,2,FALSE)</f>
        <v>50</v>
      </c>
    </row>
    <row r="373" spans="1:3" x14ac:dyDescent="0.35">
      <c r="A373" s="75">
        <v>44500</v>
      </c>
      <c r="B373" s="67">
        <f>VLOOKUP(A373,'China Production data'!$A$1:$C$489,3,FALSE)</f>
        <v>3.5000000000000003E-2</v>
      </c>
      <c r="C373" s="76">
        <f>VLOOKUP(A373,'China Production data'!$A$1:$C$489,2,FALSE)</f>
        <v>50.6</v>
      </c>
    </row>
    <row r="374" spans="1:3" x14ac:dyDescent="0.35">
      <c r="A374" s="75">
        <v>44530</v>
      </c>
      <c r="B374" s="67">
        <f>VLOOKUP(A374,'China Production data'!$A$1:$C$489,3,FALSE)</f>
        <v>3.7999999999999999E-2</v>
      </c>
      <c r="C374" s="76">
        <f>VLOOKUP(A374,'China Production data'!$A$1:$C$489,2,FALSE)</f>
        <v>49.9</v>
      </c>
    </row>
    <row r="375" spans="1:3" x14ac:dyDescent="0.35">
      <c r="A375" s="75">
        <v>44561</v>
      </c>
      <c r="B375" s="67">
        <f>VLOOKUP(A375,'China Production data'!$A$1:$C$489,3,FALSE)</f>
        <v>4.2999999999999997E-2</v>
      </c>
      <c r="C375" s="76">
        <f>VLOOKUP(A375,'China Production data'!$A$1:$C$489,2,FALSE)</f>
        <v>50.9</v>
      </c>
    </row>
    <row r="376" spans="1:3" x14ac:dyDescent="0.35">
      <c r="A376" s="75">
        <v>44592</v>
      </c>
      <c r="B376" s="67" t="e">
        <f>VLOOKUP(A376,'China Production data'!$A$1:$C$489,3,FALSE)</f>
        <v>#N/A</v>
      </c>
      <c r="C376" s="76" t="e">
        <f>VLOOKUP(A376,'China Production data'!$A$1:$C$489,2,FALSE)</f>
        <v>#N/A</v>
      </c>
    </row>
    <row r="377" spans="1:3" x14ac:dyDescent="0.35">
      <c r="A377" s="75">
        <v>44620</v>
      </c>
      <c r="B377" s="67">
        <f>VLOOKUP(A377,'China Production data'!$A$1:$C$489,3,FALSE)</f>
        <v>7.4999999999999997E-2</v>
      </c>
      <c r="C377" s="76">
        <f>VLOOKUP(A377,'China Production data'!$A$1:$C$489,2,FALSE)</f>
        <v>50.4</v>
      </c>
    </row>
    <row r="378" spans="1:3" x14ac:dyDescent="0.35">
      <c r="A378" s="75">
        <v>44651</v>
      </c>
      <c r="B378" s="67">
        <f>VLOOKUP(A378,'China Production data'!$A$1:$C$489,3,FALSE)</f>
        <v>0.05</v>
      </c>
      <c r="C378" s="76">
        <f>VLOOKUP(A378,'China Production data'!$A$1:$C$489,2,FALSE)</f>
        <v>48.1</v>
      </c>
    </row>
    <row r="379" spans="1:3" x14ac:dyDescent="0.35">
      <c r="A379" s="75">
        <v>44681</v>
      </c>
      <c r="B379" s="67" t="e">
        <f>VLOOKUP(A379,'China Production data'!$A$1:$C$489,3,FALSE)</f>
        <v>#N/A</v>
      </c>
      <c r="C379" s="76" t="e">
        <f>VLOOKUP(A379,'China Production data'!$A$1:$C$489,2,FALSE)</f>
        <v>#N/A</v>
      </c>
    </row>
    <row r="380" spans="1:3" x14ac:dyDescent="0.35">
      <c r="A380" s="75">
        <v>44712</v>
      </c>
      <c r="B380" s="67">
        <f>VLOOKUP(A380,'China Production data'!$A$1:$C$489,3,FALSE)</f>
        <v>6.9999999999999993E-3</v>
      </c>
      <c r="C380" s="76">
        <f>VLOOKUP(A380,'China Production data'!$A$1:$C$489,2,FALSE)</f>
        <v>48.1</v>
      </c>
    </row>
    <row r="381" spans="1:3" x14ac:dyDescent="0.35">
      <c r="A381" s="75">
        <v>44742</v>
      </c>
      <c r="B381" s="67">
        <f>VLOOKUP(A381,'China Production data'!$A$1:$C$489,3,FALSE)</f>
        <v>3.9E-2</v>
      </c>
      <c r="C381" s="76">
        <f>VLOOKUP(A381,'China Production data'!$A$1:$C$489,2,FALSE)</f>
        <v>51.7</v>
      </c>
    </row>
    <row r="382" spans="1:3" x14ac:dyDescent="0.35">
      <c r="A382" s="75">
        <v>44773</v>
      </c>
      <c r="B382" s="67">
        <f>VLOOKUP(A382,'China Production data'!$A$1:$C$489,3,FALSE)</f>
        <v>3.7999999999999999E-2</v>
      </c>
      <c r="C382" s="76">
        <f>VLOOKUP(A382,'China Production data'!$A$1:$C$489,2,FALSE)</f>
        <v>50.4</v>
      </c>
    </row>
    <row r="383" spans="1:3" x14ac:dyDescent="0.35">
      <c r="A383" s="75">
        <v>44804</v>
      </c>
      <c r="B383" s="67">
        <f>VLOOKUP(A383,'China Production data'!$A$1:$C$489,3,FALSE)</f>
        <v>4.2000000000000003E-2</v>
      </c>
      <c r="C383" s="76">
        <f>VLOOKUP(A383,'China Production data'!$A$1:$C$489,2,FALSE)</f>
        <v>49.5</v>
      </c>
    </row>
    <row r="384" spans="1:3" x14ac:dyDescent="0.35">
      <c r="A384" s="75">
        <v>44834</v>
      </c>
      <c r="B384" s="67">
        <f>VLOOKUP(A384,'China Production data'!$A$1:$C$489,3,FALSE)</f>
        <v>6.3E-2</v>
      </c>
      <c r="C384" s="76">
        <f>VLOOKUP(A384,'China Production data'!$A$1:$C$489,2,FALSE)</f>
        <v>48.1</v>
      </c>
    </row>
    <row r="385" spans="1:3" x14ac:dyDescent="0.35">
      <c r="A385" s="75">
        <v>44865</v>
      </c>
      <c r="B385" s="67">
        <f>VLOOKUP(A385,'China Production data'!$A$1:$C$489,3,FALSE)</f>
        <v>0.05</v>
      </c>
      <c r="C385" s="76">
        <f>VLOOKUP(A385,'China Production data'!$A$1:$C$489,2,FALSE)</f>
        <v>49.2</v>
      </c>
    </row>
    <row r="386" spans="1:3" x14ac:dyDescent="0.35">
      <c r="A386" s="75">
        <v>44895</v>
      </c>
      <c r="B386" s="67">
        <f>VLOOKUP(A386,'China Production data'!$A$1:$C$489,3,FALSE)</f>
        <v>2.1999999999999999E-2</v>
      </c>
      <c r="C386" s="76">
        <f>VLOOKUP(A386,'China Production data'!$A$1:$C$489,2,FALSE)</f>
        <v>49.4</v>
      </c>
    </row>
    <row r="387" spans="1:3" x14ac:dyDescent="0.35">
      <c r="A387" s="75">
        <v>44926</v>
      </c>
      <c r="B387" s="67">
        <f>VLOOKUP(A387,'China Production data'!$A$1:$C$489,3,FALSE)</f>
        <v>1.2999999999999999E-2</v>
      </c>
      <c r="C387" s="76">
        <f>VLOOKUP(A387,'China Production data'!$A$1:$C$489,2,FALSE)</f>
        <v>49</v>
      </c>
    </row>
  </sheetData>
  <conditionalFormatting sqref="B242:B3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2023-01-28T01:58:03Z</dcterms:modified>
</cp:coreProperties>
</file>