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66698A00-6653-4A68-B34E-A5AB12C6072C}" xr6:coauthVersionLast="47" xr6:coauthVersionMax="47" xr10:uidLastSave="{00000000-0000-0000-0000-000000000000}"/>
  <bookViews>
    <workbookView xWindow="-22005" yWindow="-21030" windowWidth="46125" windowHeight="20580" tabRatio="894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2" i="9" l="1"/>
  <c r="B772" i="7"/>
  <c r="C772" i="7" s="1"/>
  <c r="B772" i="6"/>
  <c r="B747" i="13"/>
  <c r="B746" i="13"/>
  <c r="D746" i="13" s="1"/>
  <c r="B745" i="13"/>
  <c r="B744" i="13"/>
  <c r="D745" i="13" s="1"/>
  <c r="B743" i="13"/>
  <c r="B742" i="13"/>
  <c r="D742" i="13" s="1"/>
  <c r="B741" i="13"/>
  <c r="B740" i="13"/>
  <c r="B739" i="13"/>
  <c r="B738" i="13"/>
  <c r="D738" i="13" s="1"/>
  <c r="B737" i="13"/>
  <c r="B736" i="13"/>
  <c r="D737" i="13" s="1"/>
  <c r="B735" i="13"/>
  <c r="B734" i="13"/>
  <c r="B733" i="13"/>
  <c r="C745" i="13" s="1"/>
  <c r="B732" i="13"/>
  <c r="B731" i="13"/>
  <c r="B730" i="13"/>
  <c r="B729" i="13"/>
  <c r="C741" i="13" s="1"/>
  <c r="B728" i="13"/>
  <c r="B727" i="13"/>
  <c r="B726" i="13"/>
  <c r="B725" i="13"/>
  <c r="C737" i="13" s="1"/>
  <c r="B724" i="13"/>
  <c r="D724" i="13" s="1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D708" i="13" s="1"/>
  <c r="B707" i="13"/>
  <c r="B706" i="13"/>
  <c r="B705" i="13"/>
  <c r="B704" i="13"/>
  <c r="B703" i="13"/>
  <c r="B702" i="13"/>
  <c r="B701" i="13"/>
  <c r="B700" i="13"/>
  <c r="C712" i="13" s="1"/>
  <c r="B699" i="13"/>
  <c r="B698" i="13"/>
  <c r="B697" i="13"/>
  <c r="B696" i="13"/>
  <c r="B695" i="13"/>
  <c r="B694" i="13"/>
  <c r="B693" i="13"/>
  <c r="B692" i="13"/>
  <c r="D692" i="13" s="1"/>
  <c r="B691" i="13"/>
  <c r="B690" i="13"/>
  <c r="B689" i="13"/>
  <c r="B688" i="13"/>
  <c r="B687" i="13"/>
  <c r="B686" i="13"/>
  <c r="B685" i="13"/>
  <c r="B684" i="13"/>
  <c r="B683" i="13"/>
  <c r="B682" i="13"/>
  <c r="B681" i="13"/>
  <c r="B680" i="13"/>
  <c r="B679" i="13"/>
  <c r="B678" i="13"/>
  <c r="B677" i="13"/>
  <c r="B676" i="13"/>
  <c r="C688" i="13" s="1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C664" i="13" s="1"/>
  <c r="B651" i="13"/>
  <c r="B650" i="13"/>
  <c r="B649" i="13"/>
  <c r="B648" i="13"/>
  <c r="B647" i="13"/>
  <c r="B646" i="13"/>
  <c r="B645" i="13"/>
  <c r="B644" i="13"/>
  <c r="C656" i="13" s="1"/>
  <c r="B643" i="13"/>
  <c r="B642" i="13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C633" i="13" s="1"/>
  <c r="B620" i="13"/>
  <c r="B619" i="13"/>
  <c r="B618" i="13"/>
  <c r="B617" i="13"/>
  <c r="B616" i="13"/>
  <c r="B615" i="13"/>
  <c r="B614" i="13"/>
  <c r="B613" i="13"/>
  <c r="D612" i="13"/>
  <c r="B612" i="13"/>
  <c r="B611" i="13"/>
  <c r="B610" i="13"/>
  <c r="B609" i="13"/>
  <c r="B608" i="13"/>
  <c r="B607" i="13"/>
  <c r="B606" i="13"/>
  <c r="B605" i="13"/>
  <c r="C617" i="13" s="1"/>
  <c r="B604" i="13"/>
  <c r="C616" i="13" s="1"/>
  <c r="B603" i="13"/>
  <c r="B602" i="13"/>
  <c r="B601" i="13"/>
  <c r="B600" i="13"/>
  <c r="C612" i="13" s="1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C600" i="13" s="1"/>
  <c r="B587" i="13"/>
  <c r="B586" i="13"/>
  <c r="B585" i="13"/>
  <c r="C597" i="13" s="1"/>
  <c r="B584" i="13"/>
  <c r="C596" i="13" s="1"/>
  <c r="B583" i="13"/>
  <c r="B582" i="13"/>
  <c r="B581" i="13"/>
  <c r="C593" i="13" s="1"/>
  <c r="B580" i="13"/>
  <c r="D580" i="13" s="1"/>
  <c r="B579" i="13"/>
  <c r="B578" i="13"/>
  <c r="B577" i="13"/>
  <c r="B576" i="13"/>
  <c r="B575" i="13"/>
  <c r="B574" i="13"/>
  <c r="B573" i="13"/>
  <c r="C585" i="13" s="1"/>
  <c r="B572" i="13"/>
  <c r="B571" i="13"/>
  <c r="B570" i="13"/>
  <c r="B569" i="13"/>
  <c r="B568" i="13"/>
  <c r="C580" i="13" s="1"/>
  <c r="B567" i="13"/>
  <c r="B566" i="13"/>
  <c r="B565" i="13"/>
  <c r="B564" i="13"/>
  <c r="C576" i="13" s="1"/>
  <c r="B563" i="13"/>
  <c r="B562" i="13"/>
  <c r="B561" i="13"/>
  <c r="B560" i="13"/>
  <c r="B559" i="13"/>
  <c r="D560" i="13" s="1"/>
  <c r="B558" i="13"/>
  <c r="B557" i="13"/>
  <c r="B556" i="13"/>
  <c r="C568" i="13" s="1"/>
  <c r="B555" i="13"/>
  <c r="B554" i="13"/>
  <c r="B553" i="13"/>
  <c r="B552" i="13"/>
  <c r="D552" i="13" s="1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C549" i="13" s="1"/>
  <c r="B536" i="13"/>
  <c r="B535" i="13"/>
  <c r="B534" i="13"/>
  <c r="B533" i="13"/>
  <c r="B532" i="13"/>
  <c r="C544" i="13" s="1"/>
  <c r="D531" i="13"/>
  <c r="B531" i="13"/>
  <c r="B530" i="13"/>
  <c r="B529" i="13"/>
  <c r="B528" i="13"/>
  <c r="B527" i="13"/>
  <c r="B526" i="13"/>
  <c r="B525" i="13"/>
  <c r="B524" i="13"/>
  <c r="B523" i="13"/>
  <c r="B522" i="13"/>
  <c r="D521" i="13"/>
  <c r="B521" i="13"/>
  <c r="B520" i="13"/>
  <c r="D519" i="13"/>
  <c r="B519" i="13"/>
  <c r="B518" i="13"/>
  <c r="B517" i="13"/>
  <c r="B516" i="13"/>
  <c r="B515" i="13"/>
  <c r="B514" i="13"/>
  <c r="B513" i="13"/>
  <c r="B512" i="13"/>
  <c r="B511" i="13"/>
  <c r="B510" i="13"/>
  <c r="B509" i="13"/>
  <c r="C521" i="13" s="1"/>
  <c r="B508" i="13"/>
  <c r="B507" i="13"/>
  <c r="B506" i="13"/>
  <c r="B505" i="13"/>
  <c r="B504" i="13"/>
  <c r="D504" i="13" s="1"/>
  <c r="B503" i="13"/>
  <c r="D503" i="13" s="1"/>
  <c r="B502" i="13"/>
  <c r="B501" i="13"/>
  <c r="D501" i="13" s="1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C500" i="13" s="1"/>
  <c r="B487" i="13"/>
  <c r="B486" i="13"/>
  <c r="B485" i="13"/>
  <c r="C497" i="13" s="1"/>
  <c r="B484" i="13"/>
  <c r="D484" i="13" s="1"/>
  <c r="B483" i="13"/>
  <c r="B482" i="13"/>
  <c r="C494" i="13" s="1"/>
  <c r="B481" i="13"/>
  <c r="D481" i="13" s="1"/>
  <c r="B480" i="13"/>
  <c r="B479" i="13"/>
  <c r="B478" i="13"/>
  <c r="C490" i="13" s="1"/>
  <c r="B477" i="13"/>
  <c r="B476" i="13"/>
  <c r="B475" i="13"/>
  <c r="D475" i="13" s="1"/>
  <c r="B474" i="13"/>
  <c r="B473" i="13"/>
  <c r="B472" i="13"/>
  <c r="B471" i="13"/>
  <c r="B470" i="13"/>
  <c r="D470" i="13" s="1"/>
  <c r="B469" i="13"/>
  <c r="D469" i="13" s="1"/>
  <c r="B468" i="13"/>
  <c r="B467" i="13"/>
  <c r="D467" i="13" s="1"/>
  <c r="B466" i="13"/>
  <c r="B465" i="13"/>
  <c r="B464" i="13"/>
  <c r="C476" i="13" s="1"/>
  <c r="B463" i="13"/>
  <c r="D462" i="13"/>
  <c r="C462" i="13"/>
  <c r="B462" i="13"/>
  <c r="B461" i="13"/>
  <c r="B460" i="13"/>
  <c r="B459" i="13"/>
  <c r="B458" i="13"/>
  <c r="C470" i="13" s="1"/>
  <c r="B457" i="13"/>
  <c r="B456" i="13"/>
  <c r="C468" i="13" s="1"/>
  <c r="B455" i="13"/>
  <c r="B454" i="13"/>
  <c r="B453" i="13"/>
  <c r="B452" i="13"/>
  <c r="B451" i="13"/>
  <c r="C463" i="13" s="1"/>
  <c r="B450" i="13"/>
  <c r="B449" i="13"/>
  <c r="B448" i="13"/>
  <c r="C460" i="13" s="1"/>
  <c r="B447" i="13"/>
  <c r="B446" i="13"/>
  <c r="B445" i="13"/>
  <c r="B444" i="13"/>
  <c r="B443" i="13"/>
  <c r="C455" i="13" s="1"/>
  <c r="B442" i="13"/>
  <c r="D442" i="13" s="1"/>
  <c r="B441" i="13"/>
  <c r="B440" i="13"/>
  <c r="D441" i="13" s="1"/>
  <c r="B439" i="13"/>
  <c r="B438" i="13"/>
  <c r="B437" i="13"/>
  <c r="B436" i="13"/>
  <c r="B435" i="13"/>
  <c r="C447" i="13" s="1"/>
  <c r="B434" i="13"/>
  <c r="B433" i="13"/>
  <c r="B432" i="13"/>
  <c r="B431" i="13"/>
  <c r="C443" i="13" s="1"/>
  <c r="B430" i="13"/>
  <c r="B429" i="13"/>
  <c r="C428" i="13"/>
  <c r="B428" i="13"/>
  <c r="D428" i="13" s="1"/>
  <c r="B427" i="13"/>
  <c r="B426" i="13"/>
  <c r="D426" i="13" s="1"/>
  <c r="B425" i="13"/>
  <c r="B424" i="13"/>
  <c r="B423" i="13"/>
  <c r="B422" i="13"/>
  <c r="C422" i="13" s="1"/>
  <c r="B421" i="13"/>
  <c r="B420" i="13"/>
  <c r="B419" i="13"/>
  <c r="C418" i="13"/>
  <c r="B418" i="13"/>
  <c r="C430" i="13" s="1"/>
  <c r="B417" i="13"/>
  <c r="C429" i="13" s="1"/>
  <c r="D416" i="13"/>
  <c r="B416" i="13"/>
  <c r="B415" i="13"/>
  <c r="B414" i="13"/>
  <c r="B413" i="13"/>
  <c r="B412" i="13"/>
  <c r="C424" i="13" s="1"/>
  <c r="B411" i="13"/>
  <c r="B410" i="13"/>
  <c r="B409" i="13"/>
  <c r="B408" i="13"/>
  <c r="B407" i="13"/>
  <c r="D406" i="13"/>
  <c r="B406" i="13"/>
  <c r="B405" i="13"/>
  <c r="B404" i="13"/>
  <c r="C416" i="13" s="1"/>
  <c r="B403" i="13"/>
  <c r="C415" i="13" s="1"/>
  <c r="B402" i="13"/>
  <c r="B401" i="13"/>
  <c r="D401" i="13" s="1"/>
  <c r="B400" i="13"/>
  <c r="B399" i="13"/>
  <c r="C411" i="13" s="1"/>
  <c r="B398" i="13"/>
  <c r="B397" i="13"/>
  <c r="B396" i="13"/>
  <c r="B395" i="13"/>
  <c r="B394" i="13"/>
  <c r="C406" i="13" s="1"/>
  <c r="B393" i="13"/>
  <c r="B392" i="13"/>
  <c r="B391" i="13"/>
  <c r="B390" i="13"/>
  <c r="B389" i="13"/>
  <c r="C401" i="13" s="1"/>
  <c r="B388" i="13"/>
  <c r="D387" i="13"/>
  <c r="B387" i="13"/>
  <c r="B386" i="13"/>
  <c r="C385" i="13"/>
  <c r="B385" i="13"/>
  <c r="B384" i="13"/>
  <c r="B383" i="13"/>
  <c r="B382" i="13"/>
  <c r="D382" i="13" s="1"/>
  <c r="B381" i="13"/>
  <c r="B380" i="13"/>
  <c r="B379" i="13"/>
  <c r="C391" i="13" s="1"/>
  <c r="B378" i="13"/>
  <c r="B377" i="13"/>
  <c r="B376" i="13"/>
  <c r="B375" i="13"/>
  <c r="C387" i="13" s="1"/>
  <c r="B374" i="13"/>
  <c r="B373" i="13"/>
  <c r="B372" i="13"/>
  <c r="B371" i="13"/>
  <c r="B370" i="13"/>
  <c r="C382" i="13" s="1"/>
  <c r="B369" i="13"/>
  <c r="B368" i="13"/>
  <c r="D368" i="13" s="1"/>
  <c r="B367" i="13"/>
  <c r="B366" i="13"/>
  <c r="B365" i="13"/>
  <c r="D365" i="13" s="1"/>
  <c r="B364" i="13"/>
  <c r="B363" i="13"/>
  <c r="B362" i="13"/>
  <c r="D362" i="13" s="1"/>
  <c r="B361" i="13"/>
  <c r="C373" i="13" s="1"/>
  <c r="B360" i="13"/>
  <c r="B359" i="13"/>
  <c r="B358" i="13"/>
  <c r="C358" i="13" s="1"/>
  <c r="B357" i="13"/>
  <c r="B356" i="13"/>
  <c r="D357" i="13" s="1"/>
  <c r="B355" i="13"/>
  <c r="B354" i="13"/>
  <c r="B353" i="13"/>
  <c r="B352" i="13"/>
  <c r="B351" i="13"/>
  <c r="B350" i="13"/>
  <c r="C362" i="13" s="1"/>
  <c r="B349" i="13"/>
  <c r="B348" i="13"/>
  <c r="C360" i="13" s="1"/>
  <c r="B347" i="13"/>
  <c r="B346" i="13"/>
  <c r="B345" i="13"/>
  <c r="C357" i="13" s="1"/>
  <c r="B344" i="13"/>
  <c r="B343" i="13"/>
  <c r="B342" i="13"/>
  <c r="B341" i="13"/>
  <c r="B340" i="13"/>
  <c r="D340" i="13" s="1"/>
  <c r="B339" i="13"/>
  <c r="B338" i="13"/>
  <c r="D338" i="13" s="1"/>
  <c r="B337" i="13"/>
  <c r="B336" i="13"/>
  <c r="B335" i="13"/>
  <c r="B334" i="13"/>
  <c r="C346" i="13" s="1"/>
  <c r="B333" i="13"/>
  <c r="B332" i="13"/>
  <c r="B331" i="13"/>
  <c r="B330" i="13"/>
  <c r="B329" i="13"/>
  <c r="C341" i="13" s="1"/>
  <c r="B328" i="13"/>
  <c r="D328" i="13" s="1"/>
  <c r="B327" i="13"/>
  <c r="B326" i="13"/>
  <c r="B325" i="13"/>
  <c r="D324" i="13"/>
  <c r="C324" i="13"/>
  <c r="B324" i="13"/>
  <c r="B323" i="13"/>
  <c r="B322" i="13"/>
  <c r="B321" i="13"/>
  <c r="C333" i="13" s="1"/>
  <c r="B320" i="13"/>
  <c r="B319" i="13"/>
  <c r="D318" i="13"/>
  <c r="B318" i="13"/>
  <c r="B317" i="13"/>
  <c r="B316" i="13"/>
  <c r="B315" i="13"/>
  <c r="B314" i="13"/>
  <c r="B313" i="13"/>
  <c r="B312" i="13"/>
  <c r="B311" i="13"/>
  <c r="B310" i="13"/>
  <c r="C322" i="13" s="1"/>
  <c r="B309" i="13"/>
  <c r="B308" i="13"/>
  <c r="B307" i="13"/>
  <c r="B306" i="13"/>
  <c r="B305" i="13"/>
  <c r="D305" i="13" s="1"/>
  <c r="B304" i="13"/>
  <c r="B303" i="13"/>
  <c r="D303" i="13" s="1"/>
  <c r="B302" i="13"/>
  <c r="B301" i="13"/>
  <c r="B300" i="13"/>
  <c r="C312" i="13" s="1"/>
  <c r="B299" i="13"/>
  <c r="B298" i="13"/>
  <c r="D298" i="13" s="1"/>
  <c r="B297" i="13"/>
  <c r="C296" i="13"/>
  <c r="B296" i="13"/>
  <c r="D296" i="13" s="1"/>
  <c r="B295" i="13"/>
  <c r="B294" i="13"/>
  <c r="B293" i="13"/>
  <c r="D293" i="13" s="1"/>
  <c r="B292" i="13"/>
  <c r="C304" i="13" s="1"/>
  <c r="B291" i="13"/>
  <c r="B290" i="13"/>
  <c r="B289" i="13"/>
  <c r="C301" i="13" s="1"/>
  <c r="B288" i="13"/>
  <c r="B287" i="13"/>
  <c r="B286" i="13"/>
  <c r="D286" i="13" s="1"/>
  <c r="B285" i="13"/>
  <c r="B284" i="13"/>
  <c r="B283" i="13"/>
  <c r="C295" i="13" s="1"/>
  <c r="B282" i="13"/>
  <c r="D282" i="13" s="1"/>
  <c r="B281" i="13"/>
  <c r="D281" i="13" s="1"/>
  <c r="B280" i="13"/>
  <c r="B279" i="13"/>
  <c r="C278" i="13"/>
  <c r="B278" i="13"/>
  <c r="B277" i="13"/>
  <c r="B276" i="13"/>
  <c r="B275" i="13"/>
  <c r="B274" i="13"/>
  <c r="B273" i="13"/>
  <c r="B272" i="13"/>
  <c r="B271" i="13"/>
  <c r="B270" i="13"/>
  <c r="B269" i="13"/>
  <c r="C281" i="13" s="1"/>
  <c r="B268" i="13"/>
  <c r="D267" i="13"/>
  <c r="B267" i="13"/>
  <c r="B266" i="13"/>
  <c r="D266" i="13" s="1"/>
  <c r="D265" i="13"/>
  <c r="B265" i="13"/>
  <c r="B264" i="13"/>
  <c r="B263" i="13"/>
  <c r="B262" i="13"/>
  <c r="B261" i="13"/>
  <c r="D261" i="13" s="1"/>
  <c r="D260" i="13"/>
  <c r="B260" i="13"/>
  <c r="B259" i="13"/>
  <c r="B258" i="13"/>
  <c r="B257" i="13"/>
  <c r="B256" i="13"/>
  <c r="D256" i="13" s="1"/>
  <c r="B255" i="13"/>
  <c r="B254" i="13"/>
  <c r="C266" i="13" s="1"/>
  <c r="B253" i="13"/>
  <c r="B252" i="13"/>
  <c r="B251" i="13"/>
  <c r="B250" i="13"/>
  <c r="B249" i="13"/>
  <c r="B248" i="13"/>
  <c r="B247" i="13"/>
  <c r="B246" i="13"/>
  <c r="C258" i="13" s="1"/>
  <c r="B245" i="13"/>
  <c r="D245" i="13" s="1"/>
  <c r="B244" i="13"/>
  <c r="C256" i="13" s="1"/>
  <c r="B243" i="13"/>
  <c r="B242" i="13"/>
  <c r="C254" i="13" s="1"/>
  <c r="B241" i="13"/>
  <c r="B240" i="13"/>
  <c r="D241" i="13" s="1"/>
  <c r="B239" i="13"/>
  <c r="B238" i="13"/>
  <c r="D237" i="13"/>
  <c r="B237" i="13"/>
  <c r="B236" i="13"/>
  <c r="B235" i="13"/>
  <c r="B234" i="13"/>
  <c r="B233" i="13"/>
  <c r="B232" i="13"/>
  <c r="B231" i="13"/>
  <c r="B230" i="13"/>
  <c r="B229" i="13"/>
  <c r="D229" i="13" s="1"/>
  <c r="B228" i="13"/>
  <c r="B227" i="13"/>
  <c r="B226" i="13"/>
  <c r="B225" i="13"/>
  <c r="C237" i="13" s="1"/>
  <c r="B224" i="13"/>
  <c r="D224" i="13" s="1"/>
  <c r="B223" i="13"/>
  <c r="B222" i="13"/>
  <c r="B221" i="13"/>
  <c r="B220" i="13"/>
  <c r="B219" i="13"/>
  <c r="B218" i="13"/>
  <c r="D217" i="13"/>
  <c r="B217" i="13"/>
  <c r="B216" i="13"/>
  <c r="D216" i="13" s="1"/>
  <c r="B215" i="13"/>
  <c r="B214" i="13"/>
  <c r="C226" i="13" s="1"/>
  <c r="B213" i="13"/>
  <c r="D213" i="13" s="1"/>
  <c r="C212" i="13"/>
  <c r="B212" i="13"/>
  <c r="B211" i="13"/>
  <c r="B210" i="13"/>
  <c r="B209" i="13"/>
  <c r="D210" i="13" s="1"/>
  <c r="D208" i="13"/>
  <c r="B208" i="13"/>
  <c r="D207" i="13"/>
  <c r="B207" i="13"/>
  <c r="B206" i="13"/>
  <c r="B205" i="13"/>
  <c r="B204" i="13"/>
  <c r="B203" i="13"/>
  <c r="B202" i="13"/>
  <c r="D202" i="13" s="1"/>
  <c r="B201" i="13"/>
  <c r="B200" i="13"/>
  <c r="B199" i="13"/>
  <c r="D198" i="13"/>
  <c r="C198" i="13"/>
  <c r="B198" i="13"/>
  <c r="B197" i="13"/>
  <c r="B196" i="13"/>
  <c r="D196" i="13" s="1"/>
  <c r="B195" i="13"/>
  <c r="B194" i="13"/>
  <c r="B193" i="13"/>
  <c r="B192" i="13"/>
  <c r="B191" i="13"/>
  <c r="B190" i="13"/>
  <c r="D191" i="13" s="1"/>
  <c r="C189" i="13"/>
  <c r="B189" i="13"/>
  <c r="C201" i="13" s="1"/>
  <c r="B188" i="13"/>
  <c r="B187" i="13"/>
  <c r="B186" i="13"/>
  <c r="B185" i="13"/>
  <c r="B184" i="13"/>
  <c r="B183" i="13"/>
  <c r="D183" i="13" s="1"/>
  <c r="C182" i="13"/>
  <c r="B182" i="13"/>
  <c r="B181" i="13"/>
  <c r="C180" i="13"/>
  <c r="B180" i="13"/>
  <c r="C192" i="13" s="1"/>
  <c r="B179" i="13"/>
  <c r="B178" i="13"/>
  <c r="D178" i="13" s="1"/>
  <c r="B177" i="13"/>
  <c r="D177" i="13" s="1"/>
  <c r="B176" i="13"/>
  <c r="D176" i="13" s="1"/>
  <c r="B175" i="13"/>
  <c r="B174" i="13"/>
  <c r="C186" i="13" s="1"/>
  <c r="B173" i="13"/>
  <c r="B172" i="13"/>
  <c r="B171" i="13"/>
  <c r="B170" i="13"/>
  <c r="B169" i="13"/>
  <c r="C181" i="13" s="1"/>
  <c r="B168" i="13"/>
  <c r="D168" i="13" s="1"/>
  <c r="B167" i="13"/>
  <c r="B166" i="13"/>
  <c r="C178" i="13" s="1"/>
  <c r="B165" i="13"/>
  <c r="C164" i="13"/>
  <c r="B164" i="13"/>
  <c r="B163" i="13"/>
  <c r="C175" i="13" s="1"/>
  <c r="B162" i="13"/>
  <c r="B161" i="13"/>
  <c r="B160" i="13"/>
  <c r="B159" i="13"/>
  <c r="C171" i="13" s="1"/>
  <c r="B158" i="13"/>
  <c r="B157" i="13"/>
  <c r="B156" i="13"/>
  <c r="B155" i="13"/>
  <c r="B154" i="13"/>
  <c r="C166" i="13" s="1"/>
  <c r="B153" i="13"/>
  <c r="D153" i="13" s="1"/>
  <c r="B152" i="13"/>
  <c r="D151" i="13"/>
  <c r="B151" i="13"/>
  <c r="B150" i="13"/>
  <c r="B149" i="13"/>
  <c r="C161" i="13" s="1"/>
  <c r="B148" i="13"/>
  <c r="D148" i="13" s="1"/>
  <c r="B147" i="13"/>
  <c r="B146" i="13"/>
  <c r="B145" i="13"/>
  <c r="C157" i="13" s="1"/>
  <c r="B144" i="13"/>
  <c r="D144" i="13" s="1"/>
  <c r="B143" i="13"/>
  <c r="B142" i="13"/>
  <c r="B141" i="13"/>
  <c r="B140" i="13"/>
  <c r="B139" i="13"/>
  <c r="B138" i="13"/>
  <c r="C150" i="13" s="1"/>
  <c r="B137" i="13"/>
  <c r="B136" i="13"/>
  <c r="B135" i="13"/>
  <c r="B134" i="13"/>
  <c r="D135" i="13" s="1"/>
  <c r="B133" i="13"/>
  <c r="C145" i="13" s="1"/>
  <c r="D132" i="13"/>
  <c r="B132" i="13"/>
  <c r="D131" i="13"/>
  <c r="B131" i="13"/>
  <c r="B130" i="13"/>
  <c r="B129" i="13"/>
  <c r="B128" i="13"/>
  <c r="B127" i="13"/>
  <c r="B126" i="13"/>
  <c r="D126" i="13" s="1"/>
  <c r="B125" i="13"/>
  <c r="B124" i="13"/>
  <c r="B123" i="13"/>
  <c r="B122" i="13"/>
  <c r="B121" i="13"/>
  <c r="B120" i="13"/>
  <c r="B119" i="13"/>
  <c r="C118" i="13"/>
  <c r="B118" i="13"/>
  <c r="C117" i="13"/>
  <c r="B117" i="13"/>
  <c r="B116" i="13"/>
  <c r="B115" i="13"/>
  <c r="B114" i="13"/>
  <c r="B113" i="13"/>
  <c r="C125" i="13" s="1"/>
  <c r="B112" i="13"/>
  <c r="B111" i="13"/>
  <c r="D112" i="13" s="1"/>
  <c r="B110" i="13"/>
  <c r="B109" i="13"/>
  <c r="B108" i="13"/>
  <c r="B107" i="13"/>
  <c r="C106" i="13"/>
  <c r="B106" i="13"/>
  <c r="B105" i="13"/>
  <c r="B104" i="13"/>
  <c r="C116" i="13" s="1"/>
  <c r="B103" i="13"/>
  <c r="D103" i="13" s="1"/>
  <c r="B102" i="13"/>
  <c r="B101" i="13"/>
  <c r="C113" i="13" s="1"/>
  <c r="B100" i="13"/>
  <c r="B99" i="13"/>
  <c r="B98" i="13"/>
  <c r="B97" i="13"/>
  <c r="B96" i="13"/>
  <c r="B95" i="13"/>
  <c r="B94" i="13"/>
  <c r="B93" i="13"/>
  <c r="C105" i="13" s="1"/>
  <c r="B92" i="13"/>
  <c r="C104" i="13" s="1"/>
  <c r="B91" i="13"/>
  <c r="B90" i="13"/>
  <c r="B89" i="13"/>
  <c r="B88" i="13"/>
  <c r="D88" i="13" s="1"/>
  <c r="B87" i="13"/>
  <c r="D87" i="13" s="1"/>
  <c r="B86" i="13"/>
  <c r="B85" i="13"/>
  <c r="B84" i="13"/>
  <c r="B83" i="13"/>
  <c r="C95" i="13" s="1"/>
  <c r="B82" i="13"/>
  <c r="C94" i="13" s="1"/>
  <c r="B81" i="13"/>
  <c r="B80" i="13"/>
  <c r="D79" i="13"/>
  <c r="B79" i="13"/>
  <c r="B78" i="13"/>
  <c r="B77" i="13"/>
  <c r="C89" i="13" s="1"/>
  <c r="B76" i="13"/>
  <c r="B75" i="13"/>
  <c r="B74" i="13"/>
  <c r="B73" i="13"/>
  <c r="B72" i="13"/>
  <c r="D72" i="13" s="1"/>
  <c r="B71" i="13"/>
  <c r="B70" i="13"/>
  <c r="B69" i="13"/>
  <c r="D69" i="13" s="1"/>
  <c r="B68" i="13"/>
  <c r="B67" i="13"/>
  <c r="B66" i="13"/>
  <c r="B65" i="13"/>
  <c r="D65" i="13" s="1"/>
  <c r="B64" i="13"/>
  <c r="B63" i="13"/>
  <c r="B62" i="13"/>
  <c r="B61" i="13"/>
  <c r="C73" i="13" s="1"/>
  <c r="B60" i="13"/>
  <c r="B59" i="13"/>
  <c r="B58" i="13"/>
  <c r="B57" i="13"/>
  <c r="B56" i="13"/>
  <c r="C68" i="13" s="1"/>
  <c r="B55" i="13"/>
  <c r="D56" i="13" s="1"/>
  <c r="B54" i="13"/>
  <c r="D53" i="13"/>
  <c r="B53" i="13"/>
  <c r="B52" i="13"/>
  <c r="B51" i="13"/>
  <c r="D51" i="13" s="1"/>
  <c r="B50" i="13"/>
  <c r="B49" i="13"/>
  <c r="B48" i="13"/>
  <c r="D47" i="13"/>
  <c r="B47" i="13"/>
  <c r="B46" i="13"/>
  <c r="B45" i="13"/>
  <c r="D44" i="13"/>
  <c r="C44" i="13"/>
  <c r="B44" i="13"/>
  <c r="B43" i="13"/>
  <c r="B42" i="13"/>
  <c r="D43" i="13" s="1"/>
  <c r="B41" i="13"/>
  <c r="B40" i="13"/>
  <c r="B39" i="13"/>
  <c r="C51" i="13" s="1"/>
  <c r="B38" i="13"/>
  <c r="B37" i="13"/>
  <c r="B36" i="13"/>
  <c r="D37" i="13" s="1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D20" i="13" s="1"/>
  <c r="B19" i="13"/>
  <c r="B18" i="13"/>
  <c r="D19" i="13" s="1"/>
  <c r="B17" i="13"/>
  <c r="B16" i="13"/>
  <c r="B15" i="13"/>
  <c r="C27" i="13" s="1"/>
  <c r="B14" i="13"/>
  <c r="D14" i="13" s="1"/>
  <c r="D13" i="13"/>
  <c r="B13" i="13"/>
  <c r="B12" i="13"/>
  <c r="B11" i="13"/>
  <c r="B10" i="13"/>
  <c r="B9" i="13"/>
  <c r="C21" i="13" s="1"/>
  <c r="B8" i="13"/>
  <c r="B7" i="13"/>
  <c r="D7" i="13" s="1"/>
  <c r="B6" i="13"/>
  <c r="F1" i="13"/>
  <c r="G1" i="13" s="1"/>
  <c r="AA98" i="12"/>
  <c r="Y98" i="12"/>
  <c r="X98" i="12"/>
  <c r="W98" i="12"/>
  <c r="V98" i="12"/>
  <c r="U98" i="12"/>
  <c r="T98" i="12"/>
  <c r="S98" i="12"/>
  <c r="R98" i="12"/>
  <c r="P98" i="12"/>
  <c r="O98" i="12"/>
  <c r="M98" i="12"/>
  <c r="L98" i="12"/>
  <c r="K98" i="12"/>
  <c r="J98" i="12"/>
  <c r="I98" i="12"/>
  <c r="E98" i="12"/>
  <c r="D98" i="12"/>
  <c r="C98" i="12"/>
  <c r="A98" i="12"/>
  <c r="N98" i="12" s="1"/>
  <c r="AA97" i="12"/>
  <c r="Z97" i="12"/>
  <c r="Y97" i="12"/>
  <c r="W97" i="12"/>
  <c r="V97" i="12"/>
  <c r="U97" i="12"/>
  <c r="T97" i="12"/>
  <c r="S97" i="12"/>
  <c r="R97" i="12"/>
  <c r="Q97" i="12"/>
  <c r="P97" i="12"/>
  <c r="O97" i="12"/>
  <c r="M97" i="12"/>
  <c r="L97" i="12"/>
  <c r="K97" i="12"/>
  <c r="J97" i="12"/>
  <c r="I97" i="12"/>
  <c r="H97" i="12"/>
  <c r="G97" i="12"/>
  <c r="F97" i="12"/>
  <c r="E97" i="12"/>
  <c r="D97" i="12"/>
  <c r="C97" i="12"/>
  <c r="A97" i="12"/>
  <c r="X97" i="12" s="1"/>
  <c r="AA96" i="12"/>
  <c r="Y96" i="12"/>
  <c r="X96" i="12"/>
  <c r="W96" i="12"/>
  <c r="V96" i="12"/>
  <c r="U96" i="12"/>
  <c r="T96" i="12"/>
  <c r="S96" i="12"/>
  <c r="R96" i="12"/>
  <c r="Q96" i="12"/>
  <c r="P96" i="12"/>
  <c r="O96" i="12"/>
  <c r="M96" i="12"/>
  <c r="L96" i="12"/>
  <c r="K96" i="12"/>
  <c r="J96" i="12"/>
  <c r="I96" i="12"/>
  <c r="H96" i="12"/>
  <c r="G96" i="12"/>
  <c r="F96" i="12"/>
  <c r="E96" i="12"/>
  <c r="D96" i="12"/>
  <c r="C96" i="12"/>
  <c r="A96" i="12"/>
  <c r="Z96" i="12" s="1"/>
  <c r="AA95" i="12"/>
  <c r="Z95" i="12"/>
  <c r="Y95" i="12"/>
  <c r="X95" i="12"/>
  <c r="W95" i="12"/>
  <c r="V95" i="12"/>
  <c r="U95" i="12"/>
  <c r="T95" i="12"/>
  <c r="S95" i="12"/>
  <c r="R95" i="12"/>
  <c r="Q95" i="12"/>
  <c r="O95" i="12"/>
  <c r="N95" i="12"/>
  <c r="M95" i="12"/>
  <c r="L95" i="12"/>
  <c r="K95" i="12"/>
  <c r="J95" i="12"/>
  <c r="I95" i="12"/>
  <c r="H95" i="12"/>
  <c r="G95" i="12"/>
  <c r="F95" i="12"/>
  <c r="E95" i="12"/>
  <c r="C95" i="12"/>
  <c r="A95" i="12"/>
  <c r="AA94" i="12"/>
  <c r="Y94" i="12"/>
  <c r="W94" i="12"/>
  <c r="U94" i="12"/>
  <c r="T94" i="12"/>
  <c r="S94" i="12"/>
  <c r="R94" i="12"/>
  <c r="O94" i="12"/>
  <c r="M94" i="12"/>
  <c r="L94" i="12"/>
  <c r="J94" i="12"/>
  <c r="I94" i="12"/>
  <c r="E94" i="12"/>
  <c r="A94" i="12"/>
  <c r="AA93" i="12"/>
  <c r="Y93" i="12"/>
  <c r="W93" i="12"/>
  <c r="U93" i="12"/>
  <c r="T93" i="12"/>
  <c r="R93" i="12"/>
  <c r="O93" i="12"/>
  <c r="M93" i="12"/>
  <c r="L93" i="12"/>
  <c r="J93" i="12"/>
  <c r="I93" i="12"/>
  <c r="E93" i="12"/>
  <c r="A93" i="12"/>
  <c r="AA92" i="12"/>
  <c r="Z92" i="12"/>
  <c r="Y92" i="12"/>
  <c r="X92" i="12"/>
  <c r="W92" i="12"/>
  <c r="U92" i="12"/>
  <c r="T92" i="12"/>
  <c r="R92" i="12"/>
  <c r="P92" i="12"/>
  <c r="O92" i="12"/>
  <c r="M92" i="12"/>
  <c r="L92" i="12"/>
  <c r="K92" i="12"/>
  <c r="J92" i="12"/>
  <c r="I92" i="12"/>
  <c r="H92" i="12"/>
  <c r="E92" i="12"/>
  <c r="C92" i="12"/>
  <c r="A92" i="12"/>
  <c r="N92" i="12" s="1"/>
  <c r="AA91" i="12"/>
  <c r="Z91" i="12"/>
  <c r="Y91" i="12"/>
  <c r="W91" i="12"/>
  <c r="V91" i="12"/>
  <c r="U91" i="12"/>
  <c r="T91" i="12"/>
  <c r="R91" i="12"/>
  <c r="O91" i="12"/>
  <c r="N91" i="12"/>
  <c r="M91" i="12"/>
  <c r="L91" i="12"/>
  <c r="K91" i="12"/>
  <c r="J91" i="12"/>
  <c r="I91" i="12"/>
  <c r="H91" i="12"/>
  <c r="E91" i="12"/>
  <c r="D91" i="12"/>
  <c r="A91" i="12"/>
  <c r="AA90" i="12"/>
  <c r="Y90" i="12"/>
  <c r="X90" i="12"/>
  <c r="W90" i="12"/>
  <c r="V90" i="12"/>
  <c r="U90" i="12"/>
  <c r="T90" i="12"/>
  <c r="S90" i="12"/>
  <c r="R90" i="12"/>
  <c r="Q90" i="12"/>
  <c r="P90" i="12"/>
  <c r="O90" i="12"/>
  <c r="M90" i="12"/>
  <c r="L90" i="12"/>
  <c r="K90" i="12"/>
  <c r="J90" i="12"/>
  <c r="I90" i="12"/>
  <c r="H90" i="12"/>
  <c r="G90" i="12"/>
  <c r="F90" i="12"/>
  <c r="E90" i="12"/>
  <c r="D90" i="12"/>
  <c r="C90" i="12"/>
  <c r="A90" i="12"/>
  <c r="Z90" i="12" s="1"/>
  <c r="AA89" i="12"/>
  <c r="Y89" i="12"/>
  <c r="X89" i="12"/>
  <c r="W89" i="12"/>
  <c r="V89" i="12"/>
  <c r="U89" i="12"/>
  <c r="T89" i="12"/>
  <c r="R89" i="12"/>
  <c r="O89" i="12"/>
  <c r="M89" i="12"/>
  <c r="L89" i="12"/>
  <c r="J89" i="12"/>
  <c r="I89" i="12"/>
  <c r="H89" i="12"/>
  <c r="E89" i="12"/>
  <c r="C89" i="12"/>
  <c r="A89" i="12"/>
  <c r="AA88" i="12"/>
  <c r="Y88" i="12"/>
  <c r="W88" i="12"/>
  <c r="U88" i="12"/>
  <c r="T88" i="12"/>
  <c r="R88" i="12"/>
  <c r="O88" i="12"/>
  <c r="M88" i="12"/>
  <c r="L88" i="12"/>
  <c r="J88" i="12"/>
  <c r="I88" i="12"/>
  <c r="E88" i="12"/>
  <c r="C88" i="12"/>
  <c r="A88" i="12"/>
  <c r="G88" i="12" s="1"/>
  <c r="AA87" i="12"/>
  <c r="Y87" i="12"/>
  <c r="W87" i="12"/>
  <c r="U87" i="12"/>
  <c r="T87" i="12"/>
  <c r="R87" i="12"/>
  <c r="Q87" i="12"/>
  <c r="P87" i="12"/>
  <c r="O87" i="12"/>
  <c r="M87" i="12"/>
  <c r="L87" i="12"/>
  <c r="J87" i="12"/>
  <c r="I87" i="12"/>
  <c r="E87" i="12"/>
  <c r="D87" i="12"/>
  <c r="C87" i="12"/>
  <c r="A87" i="12"/>
  <c r="AA86" i="12"/>
  <c r="Y86" i="12"/>
  <c r="W86" i="12"/>
  <c r="U86" i="12"/>
  <c r="T86" i="12"/>
  <c r="R86" i="12"/>
  <c r="P86" i="12"/>
  <c r="O86" i="12"/>
  <c r="N86" i="12"/>
  <c r="M86" i="12"/>
  <c r="L86" i="12"/>
  <c r="J86" i="12"/>
  <c r="I86" i="12"/>
  <c r="E86" i="12"/>
  <c r="A86" i="12"/>
  <c r="AA85" i="12"/>
  <c r="Z85" i="12"/>
  <c r="Y85" i="12"/>
  <c r="W85" i="12"/>
  <c r="U85" i="12"/>
  <c r="T85" i="12"/>
  <c r="R85" i="12"/>
  <c r="O85" i="12"/>
  <c r="M85" i="12"/>
  <c r="L85" i="12"/>
  <c r="K85" i="12"/>
  <c r="J85" i="12"/>
  <c r="I85" i="12"/>
  <c r="E85" i="12"/>
  <c r="A85" i="12"/>
  <c r="N85" i="12" s="1"/>
  <c r="AA84" i="12"/>
  <c r="Y84" i="12"/>
  <c r="X84" i="12"/>
  <c r="W84" i="12"/>
  <c r="V84" i="12"/>
  <c r="U84" i="12"/>
  <c r="T84" i="12"/>
  <c r="S84" i="12"/>
  <c r="R84" i="12"/>
  <c r="Q84" i="12"/>
  <c r="P84" i="12"/>
  <c r="O84" i="12"/>
  <c r="M84" i="12"/>
  <c r="L84" i="12"/>
  <c r="K84" i="12"/>
  <c r="J84" i="12"/>
  <c r="I84" i="12"/>
  <c r="H84" i="12"/>
  <c r="G84" i="12"/>
  <c r="F84" i="12"/>
  <c r="E84" i="12"/>
  <c r="D84" i="12"/>
  <c r="C84" i="12"/>
  <c r="A84" i="12"/>
  <c r="Z84" i="12" s="1"/>
  <c r="AA83" i="12"/>
  <c r="Y83" i="12"/>
  <c r="W83" i="12"/>
  <c r="V83" i="12"/>
  <c r="U83" i="12"/>
  <c r="T83" i="12"/>
  <c r="R83" i="12"/>
  <c r="O83" i="12"/>
  <c r="M83" i="12"/>
  <c r="L83" i="12"/>
  <c r="J83" i="12"/>
  <c r="I83" i="12"/>
  <c r="H83" i="12"/>
  <c r="G83" i="12"/>
  <c r="E83" i="12"/>
  <c r="C83" i="12"/>
  <c r="A83" i="12"/>
  <c r="AA82" i="12"/>
  <c r="Y82" i="12"/>
  <c r="W82" i="12"/>
  <c r="U82" i="12"/>
  <c r="T82" i="12"/>
  <c r="R82" i="12"/>
  <c r="O82" i="12"/>
  <c r="M82" i="12"/>
  <c r="L82" i="12"/>
  <c r="J82" i="12"/>
  <c r="I82" i="12"/>
  <c r="E82" i="12"/>
  <c r="A82" i="12"/>
  <c r="AA81" i="12"/>
  <c r="Y81" i="12"/>
  <c r="W81" i="12"/>
  <c r="U81" i="12"/>
  <c r="T81" i="12"/>
  <c r="R81" i="12"/>
  <c r="O81" i="12"/>
  <c r="M81" i="12"/>
  <c r="L81" i="12"/>
  <c r="J81" i="12"/>
  <c r="I81" i="12"/>
  <c r="E81" i="12"/>
  <c r="D81" i="12"/>
  <c r="A81" i="12"/>
  <c r="AA80" i="12"/>
  <c r="Y80" i="12"/>
  <c r="W80" i="12"/>
  <c r="U80" i="12"/>
  <c r="T80" i="12"/>
  <c r="R80" i="12"/>
  <c r="O80" i="12"/>
  <c r="N80" i="12"/>
  <c r="M80" i="12"/>
  <c r="L80" i="12"/>
  <c r="J80" i="12"/>
  <c r="I80" i="12"/>
  <c r="E80" i="12"/>
  <c r="A80" i="12"/>
  <c r="AA79" i="12"/>
  <c r="Z79" i="12"/>
  <c r="Y79" i="12"/>
  <c r="W79" i="12"/>
  <c r="U79" i="12"/>
  <c r="T79" i="12"/>
  <c r="R79" i="12"/>
  <c r="Q79" i="12"/>
  <c r="O79" i="12"/>
  <c r="M79" i="12"/>
  <c r="L79" i="12"/>
  <c r="K79" i="12"/>
  <c r="J79" i="12"/>
  <c r="I79" i="12"/>
  <c r="E79" i="12"/>
  <c r="C79" i="12"/>
  <c r="A79" i="12"/>
  <c r="V79" i="12" s="1"/>
  <c r="AA78" i="12"/>
  <c r="Y78" i="12"/>
  <c r="X78" i="12"/>
  <c r="W78" i="12"/>
  <c r="V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H78" i="12"/>
  <c r="G78" i="12"/>
  <c r="F78" i="12"/>
  <c r="E78" i="12"/>
  <c r="D78" i="12"/>
  <c r="C78" i="12"/>
  <c r="A78" i="12"/>
  <c r="Z78" i="12" s="1"/>
  <c r="AA77" i="12"/>
  <c r="Z77" i="12"/>
  <c r="Y77" i="12"/>
  <c r="X77" i="12"/>
  <c r="W77" i="12"/>
  <c r="V77" i="12"/>
  <c r="U77" i="12"/>
  <c r="T77" i="12"/>
  <c r="R77" i="12"/>
  <c r="Q77" i="12"/>
  <c r="O77" i="12"/>
  <c r="N77" i="12"/>
  <c r="M77" i="12"/>
  <c r="L77" i="12"/>
  <c r="K77" i="12"/>
  <c r="J77" i="12"/>
  <c r="I77" i="12"/>
  <c r="H77" i="12"/>
  <c r="E77" i="12"/>
  <c r="C77" i="12"/>
  <c r="A77" i="12"/>
  <c r="AA76" i="12"/>
  <c r="Z76" i="12"/>
  <c r="Y76" i="12"/>
  <c r="W76" i="12"/>
  <c r="V76" i="12"/>
  <c r="U76" i="12"/>
  <c r="T76" i="12"/>
  <c r="R76" i="12"/>
  <c r="O76" i="12"/>
  <c r="M76" i="12"/>
  <c r="L76" i="12"/>
  <c r="J76" i="12"/>
  <c r="I76" i="12"/>
  <c r="E76" i="12"/>
  <c r="D76" i="12"/>
  <c r="C76" i="12"/>
  <c r="A76" i="12"/>
  <c r="AA75" i="12"/>
  <c r="Y75" i="12"/>
  <c r="X75" i="12"/>
  <c r="W75" i="12"/>
  <c r="U75" i="12"/>
  <c r="T75" i="12"/>
  <c r="S75" i="12"/>
  <c r="R75" i="12"/>
  <c r="Q75" i="12"/>
  <c r="O75" i="12"/>
  <c r="M75" i="12"/>
  <c r="L75" i="12"/>
  <c r="K75" i="12"/>
  <c r="J75" i="12"/>
  <c r="I75" i="12"/>
  <c r="F75" i="12"/>
  <c r="E75" i="12"/>
  <c r="D75" i="12"/>
  <c r="C75" i="12"/>
  <c r="A75" i="12"/>
  <c r="AA74" i="12"/>
  <c r="Y74" i="12"/>
  <c r="X74" i="12"/>
  <c r="W74" i="12"/>
  <c r="U74" i="12"/>
  <c r="T74" i="12"/>
  <c r="S74" i="12"/>
  <c r="R74" i="12"/>
  <c r="Q74" i="12"/>
  <c r="P74" i="12"/>
  <c r="O74" i="12"/>
  <c r="N74" i="12"/>
  <c r="M74" i="12"/>
  <c r="L74" i="12"/>
  <c r="K74" i="12"/>
  <c r="J74" i="12"/>
  <c r="I74" i="12"/>
  <c r="G74" i="12"/>
  <c r="F74" i="12"/>
  <c r="E74" i="12"/>
  <c r="D74" i="12"/>
  <c r="C74" i="12"/>
  <c r="A74" i="12"/>
  <c r="AA73" i="12"/>
  <c r="Y73" i="12"/>
  <c r="W73" i="12"/>
  <c r="U73" i="12"/>
  <c r="T73" i="12"/>
  <c r="S73" i="12"/>
  <c r="R73" i="12"/>
  <c r="Q73" i="12"/>
  <c r="P73" i="12"/>
  <c r="O73" i="12"/>
  <c r="M73" i="12"/>
  <c r="L73" i="12"/>
  <c r="J73" i="12"/>
  <c r="I73" i="12"/>
  <c r="G73" i="12"/>
  <c r="F73" i="12"/>
  <c r="E73" i="12"/>
  <c r="D73" i="12"/>
  <c r="C73" i="12"/>
  <c r="A73" i="12"/>
  <c r="AA72" i="12"/>
  <c r="Y72" i="12"/>
  <c r="X72" i="12"/>
  <c r="W72" i="12"/>
  <c r="V72" i="12"/>
  <c r="U72" i="12"/>
  <c r="T72" i="12"/>
  <c r="S72" i="12"/>
  <c r="R72" i="12"/>
  <c r="Q72" i="12"/>
  <c r="P72" i="12"/>
  <c r="O72" i="12"/>
  <c r="M72" i="12"/>
  <c r="L72" i="12"/>
  <c r="K72" i="12"/>
  <c r="J72" i="12"/>
  <c r="I72" i="12"/>
  <c r="H72" i="12"/>
  <c r="G72" i="12"/>
  <c r="F72" i="12"/>
  <c r="E72" i="12"/>
  <c r="D72" i="12"/>
  <c r="C72" i="12"/>
  <c r="A72" i="12"/>
  <c r="Z72" i="12" s="1"/>
  <c r="AA71" i="12"/>
  <c r="Y71" i="12"/>
  <c r="W71" i="12"/>
  <c r="U71" i="12"/>
  <c r="T71" i="12"/>
  <c r="R71" i="12"/>
  <c r="Q71" i="12"/>
  <c r="O71" i="12"/>
  <c r="M71" i="12"/>
  <c r="L71" i="12"/>
  <c r="J71" i="12"/>
  <c r="I71" i="12"/>
  <c r="F71" i="12"/>
  <c r="E71" i="12"/>
  <c r="C71" i="12"/>
  <c r="A71" i="12"/>
  <c r="S71" i="12" s="1"/>
  <c r="AA70" i="12"/>
  <c r="Y70" i="12"/>
  <c r="W70" i="12"/>
  <c r="U70" i="12"/>
  <c r="T70" i="12"/>
  <c r="R70" i="12"/>
  <c r="O70" i="12"/>
  <c r="M70" i="12"/>
  <c r="L70" i="12"/>
  <c r="J70" i="12"/>
  <c r="I70" i="12"/>
  <c r="E70" i="12"/>
  <c r="A70" i="12"/>
  <c r="AA69" i="12"/>
  <c r="Y69" i="12"/>
  <c r="W69" i="12"/>
  <c r="U69" i="12"/>
  <c r="T69" i="12"/>
  <c r="R69" i="12"/>
  <c r="O69" i="12"/>
  <c r="N69" i="12"/>
  <c r="M69" i="12"/>
  <c r="L69" i="12"/>
  <c r="J69" i="12"/>
  <c r="I69" i="12"/>
  <c r="E69" i="12"/>
  <c r="D69" i="12"/>
  <c r="A69" i="12"/>
  <c r="Q69" i="12" s="1"/>
  <c r="AA68" i="12"/>
  <c r="Y68" i="12"/>
  <c r="W68" i="12"/>
  <c r="U68" i="12"/>
  <c r="T68" i="12"/>
  <c r="R68" i="12"/>
  <c r="O68" i="12"/>
  <c r="M68" i="12"/>
  <c r="L68" i="12"/>
  <c r="J68" i="12"/>
  <c r="I68" i="12"/>
  <c r="E68" i="12"/>
  <c r="D68" i="12"/>
  <c r="A68" i="12"/>
  <c r="AA67" i="12"/>
  <c r="Y67" i="12"/>
  <c r="W67" i="12"/>
  <c r="V67" i="12"/>
  <c r="U67" i="12"/>
  <c r="T67" i="12"/>
  <c r="S67" i="12"/>
  <c r="R67" i="12"/>
  <c r="Q67" i="12"/>
  <c r="P67" i="12"/>
  <c r="O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X67" i="12" s="1"/>
  <c r="AA66" i="12"/>
  <c r="Y66" i="12"/>
  <c r="X66" i="12"/>
  <c r="W66" i="12"/>
  <c r="V66" i="12"/>
  <c r="U66" i="12"/>
  <c r="T66" i="12"/>
  <c r="S66" i="12"/>
  <c r="R66" i="12"/>
  <c r="Q66" i="12"/>
  <c r="P66" i="12"/>
  <c r="O66" i="12"/>
  <c r="M66" i="12"/>
  <c r="L66" i="12"/>
  <c r="K66" i="12"/>
  <c r="J66" i="12"/>
  <c r="I66" i="12"/>
  <c r="H66" i="12"/>
  <c r="G66" i="12"/>
  <c r="F66" i="12"/>
  <c r="E66" i="12"/>
  <c r="D66" i="12"/>
  <c r="C66" i="12"/>
  <c r="A66" i="12"/>
  <c r="Z66" i="12" s="1"/>
  <c r="AA65" i="12"/>
  <c r="Z65" i="12"/>
  <c r="Y65" i="12"/>
  <c r="X65" i="12"/>
  <c r="W65" i="12"/>
  <c r="V65" i="12"/>
  <c r="U65" i="12"/>
  <c r="T65" i="12"/>
  <c r="S65" i="12"/>
  <c r="R65" i="12"/>
  <c r="Q65" i="12"/>
  <c r="O65" i="12"/>
  <c r="M65" i="12"/>
  <c r="L65" i="12"/>
  <c r="K65" i="12"/>
  <c r="J65" i="12"/>
  <c r="I65" i="12"/>
  <c r="H65" i="12"/>
  <c r="G65" i="12"/>
  <c r="F65" i="12"/>
  <c r="E65" i="12"/>
  <c r="C65" i="12"/>
  <c r="A65" i="12"/>
  <c r="N65" i="12" s="1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E64" i="12"/>
  <c r="D64" i="12"/>
  <c r="C64" i="12"/>
  <c r="A64" i="12"/>
  <c r="F64" i="12" s="1"/>
  <c r="AA63" i="12"/>
  <c r="Z63" i="12"/>
  <c r="Y63" i="12"/>
  <c r="X63" i="12"/>
  <c r="W63" i="12"/>
  <c r="U63" i="12"/>
  <c r="T63" i="12"/>
  <c r="R63" i="12"/>
  <c r="O63" i="12"/>
  <c r="N63" i="12"/>
  <c r="M63" i="12"/>
  <c r="L63" i="12"/>
  <c r="K63" i="12"/>
  <c r="J63" i="12"/>
  <c r="I63" i="12"/>
  <c r="F63" i="12"/>
  <c r="E63" i="12"/>
  <c r="A63" i="12"/>
  <c r="AA62" i="12"/>
  <c r="Z62" i="12"/>
  <c r="Y62" i="12"/>
  <c r="X62" i="12"/>
  <c r="W62" i="12"/>
  <c r="U62" i="12"/>
  <c r="T62" i="12"/>
  <c r="S62" i="12"/>
  <c r="R62" i="12"/>
  <c r="O62" i="12"/>
  <c r="N62" i="12"/>
  <c r="M62" i="12"/>
  <c r="L62" i="12"/>
  <c r="K62" i="12"/>
  <c r="J62" i="12"/>
  <c r="I62" i="12"/>
  <c r="H62" i="12"/>
  <c r="G62" i="12"/>
  <c r="F62" i="12"/>
  <c r="E62" i="12"/>
  <c r="A62" i="12"/>
  <c r="AA61" i="12"/>
  <c r="Z61" i="12"/>
  <c r="Y61" i="12"/>
  <c r="W61" i="12"/>
  <c r="V61" i="12"/>
  <c r="U61" i="12"/>
  <c r="T61" i="12"/>
  <c r="S61" i="12"/>
  <c r="R61" i="12"/>
  <c r="P61" i="12"/>
  <c r="O61" i="12"/>
  <c r="N61" i="12"/>
  <c r="M61" i="12"/>
  <c r="L61" i="12"/>
  <c r="K61" i="12"/>
  <c r="J61" i="12"/>
  <c r="I61" i="12"/>
  <c r="H61" i="12"/>
  <c r="G61" i="12"/>
  <c r="E61" i="12"/>
  <c r="D61" i="12"/>
  <c r="C61" i="12"/>
  <c r="A61" i="12"/>
  <c r="AA60" i="12"/>
  <c r="Y60" i="12"/>
  <c r="X60" i="12"/>
  <c r="W60" i="12"/>
  <c r="V60" i="12"/>
  <c r="U60" i="12"/>
  <c r="T60" i="12"/>
  <c r="S60" i="12"/>
  <c r="R60" i="12"/>
  <c r="Q60" i="12"/>
  <c r="P60" i="12"/>
  <c r="O60" i="12"/>
  <c r="M60" i="12"/>
  <c r="L60" i="12"/>
  <c r="K60" i="12"/>
  <c r="J60" i="12"/>
  <c r="I60" i="12"/>
  <c r="H60" i="12"/>
  <c r="G60" i="12"/>
  <c r="F60" i="12"/>
  <c r="E60" i="12"/>
  <c r="D60" i="12"/>
  <c r="C60" i="12"/>
  <c r="A60" i="12"/>
  <c r="Z60" i="12" s="1"/>
  <c r="AA59" i="12"/>
  <c r="Y59" i="12"/>
  <c r="W59" i="12"/>
  <c r="U59" i="12"/>
  <c r="T59" i="12"/>
  <c r="R59" i="12"/>
  <c r="O59" i="12"/>
  <c r="M59" i="12"/>
  <c r="L59" i="12"/>
  <c r="J59" i="12"/>
  <c r="I59" i="12"/>
  <c r="H59" i="12"/>
  <c r="E59" i="12"/>
  <c r="C59" i="12"/>
  <c r="A59" i="12"/>
  <c r="AA58" i="12"/>
  <c r="Y58" i="12"/>
  <c r="W58" i="12"/>
  <c r="U58" i="12"/>
  <c r="T58" i="12"/>
  <c r="R58" i="12"/>
  <c r="O58" i="12"/>
  <c r="M58" i="12"/>
  <c r="L58" i="12"/>
  <c r="J58" i="12"/>
  <c r="I58" i="12"/>
  <c r="E58" i="12"/>
  <c r="A58" i="12"/>
  <c r="AA57" i="12"/>
  <c r="Z57" i="12"/>
  <c r="Y57" i="12"/>
  <c r="W57" i="12"/>
  <c r="U57" i="12"/>
  <c r="T57" i="12"/>
  <c r="R57" i="12"/>
  <c r="P57" i="12"/>
  <c r="O57" i="12"/>
  <c r="N57" i="12"/>
  <c r="M57" i="12"/>
  <c r="L57" i="12"/>
  <c r="J57" i="12"/>
  <c r="I57" i="12"/>
  <c r="E57" i="12"/>
  <c r="D57" i="12"/>
  <c r="C57" i="12"/>
  <c r="A57" i="12"/>
  <c r="Q57" i="12" s="1"/>
  <c r="AA56" i="12"/>
  <c r="Y56" i="12"/>
  <c r="W56" i="12"/>
  <c r="U56" i="12"/>
  <c r="T56" i="12"/>
  <c r="R56" i="12"/>
  <c r="Q56" i="12"/>
  <c r="O56" i="12"/>
  <c r="M56" i="12"/>
  <c r="L56" i="12"/>
  <c r="J56" i="12"/>
  <c r="I56" i="12"/>
  <c r="E56" i="12"/>
  <c r="D56" i="12"/>
  <c r="C56" i="12"/>
  <c r="A56" i="12"/>
  <c r="AA55" i="12"/>
  <c r="Z55" i="12"/>
  <c r="Y55" i="12"/>
  <c r="W55" i="12"/>
  <c r="U55" i="12"/>
  <c r="T55" i="12"/>
  <c r="R55" i="12"/>
  <c r="P55" i="12"/>
  <c r="O55" i="12"/>
  <c r="N55" i="12"/>
  <c r="M55" i="12"/>
  <c r="L55" i="12"/>
  <c r="J55" i="12"/>
  <c r="I55" i="12"/>
  <c r="E55" i="12"/>
  <c r="D55" i="12"/>
  <c r="C55" i="12"/>
  <c r="A55" i="12"/>
  <c r="AA54" i="12"/>
  <c r="Y54" i="12"/>
  <c r="X54" i="12"/>
  <c r="W54" i="12"/>
  <c r="V54" i="12"/>
  <c r="U54" i="12"/>
  <c r="T54" i="12"/>
  <c r="S54" i="12"/>
  <c r="R54" i="12"/>
  <c r="Q54" i="12"/>
  <c r="P54" i="12"/>
  <c r="O54" i="12"/>
  <c r="M54" i="12"/>
  <c r="L54" i="12"/>
  <c r="K54" i="12"/>
  <c r="J54" i="12"/>
  <c r="I54" i="12"/>
  <c r="H54" i="12"/>
  <c r="G54" i="12"/>
  <c r="F54" i="12"/>
  <c r="E54" i="12"/>
  <c r="D54" i="12"/>
  <c r="C54" i="12"/>
  <c r="A54" i="12"/>
  <c r="Z54" i="12" s="1"/>
  <c r="AA53" i="12"/>
  <c r="Y53" i="12"/>
  <c r="W53" i="12"/>
  <c r="U53" i="12"/>
  <c r="T53" i="12"/>
  <c r="R53" i="12"/>
  <c r="O53" i="12"/>
  <c r="M53" i="12"/>
  <c r="L53" i="12"/>
  <c r="J53" i="12"/>
  <c r="I53" i="12"/>
  <c r="E53" i="12"/>
  <c r="A53" i="12"/>
  <c r="AA52" i="12"/>
  <c r="Z52" i="12"/>
  <c r="Y52" i="12"/>
  <c r="V52" i="12"/>
  <c r="U52" i="12"/>
  <c r="T52" i="12"/>
  <c r="P52" i="12"/>
  <c r="M52" i="12"/>
  <c r="L52" i="12"/>
  <c r="I52" i="12"/>
  <c r="H52" i="12"/>
  <c r="G52" i="12"/>
  <c r="E52" i="12"/>
  <c r="D52" i="12"/>
  <c r="A52" i="12"/>
  <c r="O52" i="12" s="1"/>
  <c r="AA51" i="12"/>
  <c r="V51" i="12"/>
  <c r="U51" i="12"/>
  <c r="S51" i="12"/>
  <c r="R51" i="12"/>
  <c r="Q51" i="12"/>
  <c r="O51" i="12"/>
  <c r="L51" i="12"/>
  <c r="G51" i="12"/>
  <c r="F51" i="12"/>
  <c r="E51" i="12"/>
  <c r="D51" i="12"/>
  <c r="C51" i="12"/>
  <c r="A51" i="12"/>
  <c r="O50" i="12"/>
  <c r="H50" i="12"/>
  <c r="E50" i="12"/>
  <c r="D50" i="12"/>
  <c r="A50" i="12"/>
  <c r="AA49" i="12"/>
  <c r="Y49" i="12"/>
  <c r="X49" i="12"/>
  <c r="W49" i="12"/>
  <c r="V49" i="12"/>
  <c r="U49" i="12"/>
  <c r="T49" i="12"/>
  <c r="S49" i="12"/>
  <c r="R49" i="12"/>
  <c r="Q49" i="12"/>
  <c r="P49" i="12"/>
  <c r="O49" i="12"/>
  <c r="M49" i="12"/>
  <c r="L49" i="12"/>
  <c r="K49" i="12"/>
  <c r="J49" i="12"/>
  <c r="I49" i="12"/>
  <c r="H49" i="12"/>
  <c r="G49" i="12"/>
  <c r="F49" i="12"/>
  <c r="E49" i="12"/>
  <c r="D49" i="12"/>
  <c r="C49" i="12"/>
  <c r="A49" i="12"/>
  <c r="Z49" i="12" s="1"/>
  <c r="M48" i="12"/>
  <c r="K48" i="12"/>
  <c r="H48" i="12"/>
  <c r="A48" i="12"/>
  <c r="N48" i="12" s="1"/>
  <c r="AA47" i="12"/>
  <c r="Z47" i="12"/>
  <c r="Y47" i="12"/>
  <c r="X47" i="12"/>
  <c r="W47" i="12"/>
  <c r="U47" i="12"/>
  <c r="T47" i="12"/>
  <c r="Q47" i="12"/>
  <c r="O47" i="12"/>
  <c r="N47" i="12"/>
  <c r="M47" i="12"/>
  <c r="L47" i="12"/>
  <c r="K47" i="12"/>
  <c r="J47" i="12"/>
  <c r="I47" i="12"/>
  <c r="E47" i="12"/>
  <c r="D47" i="12"/>
  <c r="C47" i="12"/>
  <c r="A47" i="12"/>
  <c r="AA46" i="12"/>
  <c r="Z46" i="12"/>
  <c r="Y46" i="12"/>
  <c r="W46" i="12"/>
  <c r="V46" i="12"/>
  <c r="J46" i="12"/>
  <c r="G46" i="12"/>
  <c r="F46" i="12"/>
  <c r="E46" i="12"/>
  <c r="A46" i="12"/>
  <c r="AA45" i="12"/>
  <c r="Z45" i="12"/>
  <c r="Y45" i="12"/>
  <c r="X45" i="12"/>
  <c r="U45" i="12"/>
  <c r="T45" i="12"/>
  <c r="S45" i="12"/>
  <c r="R45" i="12"/>
  <c r="Q45" i="12"/>
  <c r="O45" i="12"/>
  <c r="N45" i="12"/>
  <c r="M45" i="12"/>
  <c r="L45" i="12"/>
  <c r="I45" i="12"/>
  <c r="H45" i="12"/>
  <c r="G45" i="12"/>
  <c r="F45" i="12"/>
  <c r="E45" i="12"/>
  <c r="D45" i="12"/>
  <c r="C45" i="12"/>
  <c r="A45" i="12"/>
  <c r="Z44" i="12"/>
  <c r="U44" i="12"/>
  <c r="S44" i="12"/>
  <c r="R44" i="12"/>
  <c r="F44" i="12"/>
  <c r="E44" i="12"/>
  <c r="D44" i="12"/>
  <c r="C44" i="12"/>
  <c r="A44" i="12"/>
  <c r="AA43" i="12"/>
  <c r="Y43" i="12"/>
  <c r="X43" i="12"/>
  <c r="W43" i="12"/>
  <c r="V43" i="12"/>
  <c r="U43" i="12"/>
  <c r="T43" i="12"/>
  <c r="S43" i="12"/>
  <c r="R43" i="12"/>
  <c r="Q43" i="12"/>
  <c r="P43" i="12"/>
  <c r="O43" i="12"/>
  <c r="M43" i="12"/>
  <c r="L43" i="12"/>
  <c r="K43" i="12"/>
  <c r="J43" i="12"/>
  <c r="I43" i="12"/>
  <c r="H43" i="12"/>
  <c r="G43" i="12"/>
  <c r="F43" i="12"/>
  <c r="E43" i="12"/>
  <c r="D43" i="12"/>
  <c r="C43" i="12"/>
  <c r="A43" i="12"/>
  <c r="Z43" i="12" s="1"/>
  <c r="AA42" i="12"/>
  <c r="Y42" i="12"/>
  <c r="X42" i="12"/>
  <c r="U42" i="12"/>
  <c r="S42" i="12"/>
  <c r="R42" i="12"/>
  <c r="O42" i="12"/>
  <c r="N42" i="12"/>
  <c r="M42" i="12"/>
  <c r="K42" i="12"/>
  <c r="J42" i="12"/>
  <c r="I42" i="12"/>
  <c r="G42" i="12"/>
  <c r="C42" i="12"/>
  <c r="A42" i="12"/>
  <c r="W41" i="12"/>
  <c r="V41" i="12"/>
  <c r="U41" i="12"/>
  <c r="E41" i="12"/>
  <c r="A41" i="12"/>
  <c r="AA40" i="12"/>
  <c r="Z40" i="12"/>
  <c r="Y40" i="12"/>
  <c r="X40" i="12"/>
  <c r="W40" i="12"/>
  <c r="S40" i="12"/>
  <c r="R40" i="12"/>
  <c r="Q40" i="12"/>
  <c r="O40" i="12"/>
  <c r="N40" i="12"/>
  <c r="M40" i="12"/>
  <c r="L40" i="12"/>
  <c r="K40" i="12"/>
  <c r="J40" i="12"/>
  <c r="G40" i="12"/>
  <c r="E40" i="12"/>
  <c r="D40" i="12"/>
  <c r="C40" i="12"/>
  <c r="A40" i="12"/>
  <c r="Y39" i="12"/>
  <c r="X39" i="12"/>
  <c r="U39" i="12"/>
  <c r="T39" i="12"/>
  <c r="S39" i="12"/>
  <c r="F39" i="12"/>
  <c r="E39" i="12"/>
  <c r="C39" i="12"/>
  <c r="A39" i="12"/>
  <c r="AA38" i="12"/>
  <c r="Z38" i="12"/>
  <c r="W38" i="12"/>
  <c r="V38" i="12"/>
  <c r="U38" i="12"/>
  <c r="T38" i="12"/>
  <c r="S38" i="12"/>
  <c r="R38" i="12"/>
  <c r="Q38" i="12"/>
  <c r="O38" i="12"/>
  <c r="N38" i="12"/>
  <c r="K38" i="12"/>
  <c r="J38" i="12"/>
  <c r="I38" i="12"/>
  <c r="H38" i="12"/>
  <c r="G38" i="12"/>
  <c r="F38" i="12"/>
  <c r="E38" i="12"/>
  <c r="D38" i="12"/>
  <c r="C38" i="12"/>
  <c r="A38" i="12"/>
  <c r="AA37" i="12"/>
  <c r="Y37" i="12"/>
  <c r="X37" i="12"/>
  <c r="W37" i="12"/>
  <c r="V37" i="12"/>
  <c r="U37" i="12"/>
  <c r="T37" i="12"/>
  <c r="S37" i="12"/>
  <c r="R37" i="12"/>
  <c r="Q37" i="12"/>
  <c r="P37" i="12"/>
  <c r="O37" i="12"/>
  <c r="M37" i="12"/>
  <c r="L37" i="12"/>
  <c r="K37" i="12"/>
  <c r="J37" i="12"/>
  <c r="I37" i="12"/>
  <c r="H37" i="12"/>
  <c r="G37" i="12"/>
  <c r="F37" i="12"/>
  <c r="E37" i="12"/>
  <c r="D37" i="12"/>
  <c r="C37" i="12"/>
  <c r="A37" i="12"/>
  <c r="Z37" i="12" s="1"/>
  <c r="AA36" i="12"/>
  <c r="Z36" i="12"/>
  <c r="Y36" i="12"/>
  <c r="X36" i="12"/>
  <c r="L36" i="12"/>
  <c r="K36" i="12"/>
  <c r="J36" i="12"/>
  <c r="I36" i="12"/>
  <c r="G36" i="12"/>
  <c r="A36" i="12"/>
  <c r="S36" i="12" s="1"/>
  <c r="AA35" i="12"/>
  <c r="Y35" i="12"/>
  <c r="X35" i="12"/>
  <c r="W35" i="12"/>
  <c r="V35" i="12"/>
  <c r="U35" i="12"/>
  <c r="T35" i="12"/>
  <c r="P35" i="12"/>
  <c r="O35" i="12"/>
  <c r="N35" i="12"/>
  <c r="M35" i="12"/>
  <c r="K35" i="12"/>
  <c r="J35" i="12"/>
  <c r="I35" i="12"/>
  <c r="H35" i="12"/>
  <c r="E35" i="12"/>
  <c r="D35" i="12"/>
  <c r="C35" i="12"/>
  <c r="A35" i="12"/>
  <c r="AA34" i="12"/>
  <c r="Z34" i="12"/>
  <c r="W34" i="12"/>
  <c r="V34" i="12"/>
  <c r="O34" i="12"/>
  <c r="N34" i="12"/>
  <c r="L34" i="12"/>
  <c r="K34" i="12"/>
  <c r="G34" i="12"/>
  <c r="E34" i="12"/>
  <c r="D34" i="12"/>
  <c r="A34" i="12"/>
  <c r="Q34" i="12" s="1"/>
  <c r="Y33" i="12"/>
  <c r="U33" i="12"/>
  <c r="S33" i="12"/>
  <c r="R33" i="12"/>
  <c r="Q33" i="12"/>
  <c r="E33" i="12"/>
  <c r="D33" i="12"/>
  <c r="C33" i="12"/>
  <c r="A33" i="12"/>
  <c r="AA32" i="12"/>
  <c r="Z32" i="12"/>
  <c r="W32" i="12"/>
  <c r="V32" i="12"/>
  <c r="U32" i="12"/>
  <c r="T32" i="12"/>
  <c r="S32" i="12"/>
  <c r="P32" i="12"/>
  <c r="O32" i="12"/>
  <c r="N32" i="12"/>
  <c r="K32" i="12"/>
  <c r="J32" i="12"/>
  <c r="I32" i="12"/>
  <c r="H32" i="12"/>
  <c r="G32" i="12"/>
  <c r="F32" i="12"/>
  <c r="E32" i="12"/>
  <c r="C32" i="12"/>
  <c r="A32" i="12"/>
  <c r="AA31" i="12"/>
  <c r="Y31" i="12"/>
  <c r="X31" i="12"/>
  <c r="W31" i="12"/>
  <c r="V31" i="12"/>
  <c r="U31" i="12"/>
  <c r="T31" i="12"/>
  <c r="S31" i="12"/>
  <c r="R31" i="12"/>
  <c r="Q31" i="12"/>
  <c r="P31" i="12"/>
  <c r="O31" i="12"/>
  <c r="M31" i="12"/>
  <c r="L31" i="12"/>
  <c r="K31" i="12"/>
  <c r="J31" i="12"/>
  <c r="I31" i="12"/>
  <c r="H31" i="12"/>
  <c r="G31" i="12"/>
  <c r="F31" i="12"/>
  <c r="E31" i="12"/>
  <c r="D31" i="12"/>
  <c r="C31" i="12"/>
  <c r="A31" i="12"/>
  <c r="Z31" i="12" s="1"/>
  <c r="AA30" i="12"/>
  <c r="Z30" i="12"/>
  <c r="Y30" i="12"/>
  <c r="X30" i="12"/>
  <c r="W30" i="12"/>
  <c r="V30" i="12"/>
  <c r="U30" i="12"/>
  <c r="T30" i="12"/>
  <c r="S30" i="12"/>
  <c r="O30" i="12"/>
  <c r="N30" i="12"/>
  <c r="M30" i="12"/>
  <c r="L30" i="12"/>
  <c r="K30" i="12"/>
  <c r="J30" i="12"/>
  <c r="I30" i="12"/>
  <c r="H30" i="12"/>
  <c r="G30" i="12"/>
  <c r="F30" i="12"/>
  <c r="C30" i="12"/>
  <c r="A30" i="12"/>
  <c r="V29" i="12"/>
  <c r="U29" i="12"/>
  <c r="T29" i="12"/>
  <c r="P29" i="12"/>
  <c r="D29" i="12"/>
  <c r="C29" i="12"/>
  <c r="A29" i="12"/>
  <c r="Q29" i="12" s="1"/>
  <c r="AA28" i="12"/>
  <c r="Y28" i="12"/>
  <c r="X28" i="12"/>
  <c r="W28" i="12"/>
  <c r="V28" i="12"/>
  <c r="Q28" i="12"/>
  <c r="N28" i="12"/>
  <c r="M28" i="12"/>
  <c r="K28" i="12"/>
  <c r="J28" i="12"/>
  <c r="G28" i="12"/>
  <c r="F28" i="12"/>
  <c r="E28" i="12"/>
  <c r="C28" i="12"/>
  <c r="A28" i="12"/>
  <c r="P28" i="12" s="1"/>
  <c r="U27" i="12"/>
  <c r="T27" i="12"/>
  <c r="S27" i="12"/>
  <c r="R27" i="12"/>
  <c r="E27" i="12"/>
  <c r="D27" i="12"/>
  <c r="C27" i="12"/>
  <c r="A27" i="12"/>
  <c r="Q27" i="12" s="1"/>
  <c r="AA26" i="12"/>
  <c r="V26" i="12"/>
  <c r="U26" i="12"/>
  <c r="O26" i="12"/>
  <c r="N26" i="12"/>
  <c r="K26" i="12"/>
  <c r="J26" i="12"/>
  <c r="H26" i="12"/>
  <c r="E26" i="12"/>
  <c r="D26" i="12"/>
  <c r="A26" i="12"/>
  <c r="Q26" i="12" s="1"/>
  <c r="AA25" i="12"/>
  <c r="Y25" i="12"/>
  <c r="X25" i="12"/>
  <c r="W25" i="12"/>
  <c r="V25" i="12"/>
  <c r="U25" i="12"/>
  <c r="T25" i="12"/>
  <c r="S25" i="12"/>
  <c r="R25" i="12"/>
  <c r="Q25" i="12"/>
  <c r="P25" i="12"/>
  <c r="O25" i="12"/>
  <c r="M25" i="12"/>
  <c r="L25" i="12"/>
  <c r="K25" i="12"/>
  <c r="J25" i="12"/>
  <c r="I25" i="12"/>
  <c r="H25" i="12"/>
  <c r="G25" i="12"/>
  <c r="F25" i="12"/>
  <c r="E25" i="12"/>
  <c r="D25" i="12"/>
  <c r="C25" i="12"/>
  <c r="A25" i="12"/>
  <c r="Z25" i="12" s="1"/>
  <c r="S24" i="12"/>
  <c r="I24" i="12"/>
  <c r="A24" i="12"/>
  <c r="H24" i="12" s="1"/>
  <c r="AA23" i="12"/>
  <c r="Z23" i="12"/>
  <c r="Y23" i="12"/>
  <c r="X23" i="12"/>
  <c r="W23" i="12"/>
  <c r="V23" i="12"/>
  <c r="U23" i="12"/>
  <c r="T23" i="12"/>
  <c r="Q23" i="12"/>
  <c r="O23" i="12"/>
  <c r="N23" i="12"/>
  <c r="M23" i="12"/>
  <c r="L23" i="12"/>
  <c r="K23" i="12"/>
  <c r="J23" i="12"/>
  <c r="I23" i="12"/>
  <c r="H23" i="12"/>
  <c r="E23" i="12"/>
  <c r="D23" i="12"/>
  <c r="C23" i="12"/>
  <c r="A23" i="12"/>
  <c r="Z22" i="12"/>
  <c r="Y22" i="12"/>
  <c r="X22" i="12"/>
  <c r="W22" i="12"/>
  <c r="K22" i="12"/>
  <c r="J22" i="12"/>
  <c r="G22" i="12"/>
  <c r="F22" i="12"/>
  <c r="E22" i="12"/>
  <c r="A22" i="12"/>
  <c r="Q22" i="12" s="1"/>
  <c r="S21" i="12"/>
  <c r="R21" i="12"/>
  <c r="A21" i="12"/>
  <c r="Q21" i="12" s="1"/>
  <c r="AA20" i="12"/>
  <c r="Z20" i="12"/>
  <c r="W20" i="12"/>
  <c r="U20" i="12"/>
  <c r="T20" i="12"/>
  <c r="S20" i="12"/>
  <c r="R20" i="12"/>
  <c r="P20" i="12"/>
  <c r="O20" i="12"/>
  <c r="N20" i="12"/>
  <c r="K20" i="12"/>
  <c r="J20" i="12"/>
  <c r="I20" i="12"/>
  <c r="G20" i="12"/>
  <c r="F20" i="12"/>
  <c r="E20" i="12"/>
  <c r="D20" i="12"/>
  <c r="C20" i="12"/>
  <c r="A20" i="12"/>
  <c r="AA98" i="11"/>
  <c r="Z98" i="11"/>
  <c r="Y98" i="11"/>
  <c r="W98" i="11"/>
  <c r="V98" i="11"/>
  <c r="U98" i="11"/>
  <c r="T98" i="11"/>
  <c r="S98" i="11"/>
  <c r="R98" i="11"/>
  <c r="P98" i="11"/>
  <c r="O98" i="11"/>
  <c r="N98" i="11"/>
  <c r="M98" i="11"/>
  <c r="L98" i="11"/>
  <c r="J98" i="11"/>
  <c r="I98" i="11"/>
  <c r="H98" i="11"/>
  <c r="G98" i="11"/>
  <c r="E98" i="11"/>
  <c r="C98" i="11"/>
  <c r="A98" i="11"/>
  <c r="AA97" i="11"/>
  <c r="Z97" i="11"/>
  <c r="Y97" i="11"/>
  <c r="W97" i="11"/>
  <c r="V97" i="11"/>
  <c r="U97" i="11"/>
  <c r="T97" i="11"/>
  <c r="R97" i="11"/>
  <c r="O97" i="11"/>
  <c r="M97" i="11"/>
  <c r="L97" i="11"/>
  <c r="J97" i="11"/>
  <c r="I97" i="11"/>
  <c r="F97" i="11"/>
  <c r="E97" i="11"/>
  <c r="C97" i="11"/>
  <c r="A97" i="11"/>
  <c r="P97" i="11" s="1"/>
  <c r="AA96" i="11"/>
  <c r="Z96" i="11"/>
  <c r="Y96" i="11"/>
  <c r="W96" i="11"/>
  <c r="U96" i="11"/>
  <c r="T96" i="11"/>
  <c r="S96" i="11"/>
  <c r="R96" i="11"/>
  <c r="Q96" i="11"/>
  <c r="P96" i="11"/>
  <c r="O96" i="11"/>
  <c r="M96" i="11"/>
  <c r="L96" i="11"/>
  <c r="J96" i="11"/>
  <c r="I96" i="11"/>
  <c r="H96" i="11"/>
  <c r="G96" i="11"/>
  <c r="F96" i="11"/>
  <c r="E96" i="11"/>
  <c r="D96" i="11"/>
  <c r="C96" i="11"/>
  <c r="A96" i="11"/>
  <c r="V96" i="11" s="1"/>
  <c r="AA95" i="11"/>
  <c r="Y95" i="11"/>
  <c r="W95" i="11"/>
  <c r="U95" i="11"/>
  <c r="T95" i="11"/>
  <c r="S95" i="11"/>
  <c r="R95" i="11"/>
  <c r="P95" i="11"/>
  <c r="O95" i="11"/>
  <c r="M95" i="11"/>
  <c r="L95" i="11"/>
  <c r="J95" i="11"/>
  <c r="I95" i="11"/>
  <c r="H95" i="11"/>
  <c r="G95" i="11"/>
  <c r="F95" i="11"/>
  <c r="E95" i="11"/>
  <c r="C95" i="11"/>
  <c r="A95" i="11"/>
  <c r="N95" i="11" s="1"/>
  <c r="AA94" i="11"/>
  <c r="Y94" i="11"/>
  <c r="W94" i="11"/>
  <c r="U94" i="11"/>
  <c r="T94" i="11"/>
  <c r="S94" i="11"/>
  <c r="R94" i="11"/>
  <c r="Q94" i="11"/>
  <c r="O94" i="11"/>
  <c r="M94" i="11"/>
  <c r="L94" i="11"/>
  <c r="J94" i="11"/>
  <c r="I94" i="11"/>
  <c r="G94" i="11"/>
  <c r="F94" i="11"/>
  <c r="E94" i="11"/>
  <c r="D94" i="11"/>
  <c r="C94" i="11"/>
  <c r="A94" i="11"/>
  <c r="AA93" i="11"/>
  <c r="Y93" i="11"/>
  <c r="W93" i="11"/>
  <c r="U93" i="11"/>
  <c r="T93" i="11"/>
  <c r="R93" i="11"/>
  <c r="P93" i="11"/>
  <c r="O93" i="11"/>
  <c r="M93" i="11"/>
  <c r="L93" i="11"/>
  <c r="J93" i="11"/>
  <c r="I93" i="11"/>
  <c r="G93" i="11"/>
  <c r="F93" i="11"/>
  <c r="E93" i="11"/>
  <c r="A93" i="11"/>
  <c r="Q93" i="11" s="1"/>
  <c r="AA92" i="11"/>
  <c r="Y92" i="11"/>
  <c r="W92" i="11"/>
  <c r="U92" i="11"/>
  <c r="T92" i="11"/>
  <c r="S92" i="11"/>
  <c r="R92" i="11"/>
  <c r="P92" i="11"/>
  <c r="O92" i="11"/>
  <c r="N92" i="11"/>
  <c r="M92" i="11"/>
  <c r="L92" i="11"/>
  <c r="J92" i="11"/>
  <c r="I92" i="11"/>
  <c r="E92" i="11"/>
  <c r="C92" i="11"/>
  <c r="A92" i="11"/>
  <c r="AA91" i="11"/>
  <c r="Z91" i="11"/>
  <c r="Y91" i="11"/>
  <c r="W91" i="11"/>
  <c r="U91" i="11"/>
  <c r="T91" i="11"/>
  <c r="R91" i="11"/>
  <c r="Q91" i="11"/>
  <c r="P91" i="11"/>
  <c r="O91" i="11"/>
  <c r="N91" i="11"/>
  <c r="M91" i="11"/>
  <c r="L91" i="11"/>
  <c r="J91" i="11"/>
  <c r="I91" i="11"/>
  <c r="E91" i="11"/>
  <c r="A91" i="11"/>
  <c r="AA90" i="11"/>
  <c r="Y90" i="11"/>
  <c r="W90" i="11"/>
  <c r="U90" i="11"/>
  <c r="T90" i="11"/>
  <c r="R90" i="11"/>
  <c r="Q90" i="11"/>
  <c r="P90" i="11"/>
  <c r="O90" i="11"/>
  <c r="M90" i="11"/>
  <c r="L90" i="11"/>
  <c r="J90" i="11"/>
  <c r="I90" i="11"/>
  <c r="E90" i="11"/>
  <c r="A90" i="11"/>
  <c r="AA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J89" i="11"/>
  <c r="I89" i="11"/>
  <c r="H89" i="11"/>
  <c r="G89" i="11"/>
  <c r="F89" i="11"/>
  <c r="E89" i="11"/>
  <c r="D89" i="11"/>
  <c r="C89" i="11"/>
  <c r="A89" i="11"/>
  <c r="K89" i="11" s="1"/>
  <c r="AA88" i="11"/>
  <c r="Y88" i="11"/>
  <c r="W88" i="11"/>
  <c r="U88" i="11"/>
  <c r="T88" i="11"/>
  <c r="S88" i="11"/>
  <c r="R88" i="11"/>
  <c r="O88" i="11"/>
  <c r="N88" i="11"/>
  <c r="M88" i="11"/>
  <c r="L88" i="11"/>
  <c r="J88" i="11"/>
  <c r="I88" i="11"/>
  <c r="E88" i="11"/>
  <c r="A88" i="11"/>
  <c r="AA87" i="11"/>
  <c r="Y87" i="11"/>
  <c r="W87" i="11"/>
  <c r="U87" i="11"/>
  <c r="T87" i="11"/>
  <c r="R87" i="11"/>
  <c r="O87" i="11"/>
  <c r="M87" i="11"/>
  <c r="L87" i="11"/>
  <c r="J87" i="11"/>
  <c r="I87" i="11"/>
  <c r="E87" i="11"/>
  <c r="A87" i="11"/>
  <c r="AA86" i="11"/>
  <c r="Z86" i="11"/>
  <c r="Y86" i="11"/>
  <c r="W86" i="11"/>
  <c r="U86" i="11"/>
  <c r="T86" i="11"/>
  <c r="R86" i="11"/>
  <c r="P86" i="11"/>
  <c r="O86" i="11"/>
  <c r="N86" i="11"/>
  <c r="M86" i="11"/>
  <c r="L86" i="11"/>
  <c r="J86" i="11"/>
  <c r="I86" i="11"/>
  <c r="E86" i="11"/>
  <c r="A86" i="11"/>
  <c r="D86" i="11" s="1"/>
  <c r="AA85" i="11"/>
  <c r="Y85" i="11"/>
  <c r="W85" i="11"/>
  <c r="U85" i="11"/>
  <c r="T85" i="11"/>
  <c r="R85" i="11"/>
  <c r="Q85" i="11"/>
  <c r="P85" i="11"/>
  <c r="O85" i="11"/>
  <c r="M85" i="11"/>
  <c r="L85" i="11"/>
  <c r="J85" i="11"/>
  <c r="I85" i="11"/>
  <c r="E85" i="11"/>
  <c r="A85" i="11"/>
  <c r="AA84" i="11"/>
  <c r="Z84" i="11"/>
  <c r="Y84" i="11"/>
  <c r="W84" i="11"/>
  <c r="V84" i="11"/>
  <c r="U84" i="11"/>
  <c r="T84" i="11"/>
  <c r="S84" i="11"/>
  <c r="R84" i="11"/>
  <c r="Q84" i="11"/>
  <c r="P84" i="11"/>
  <c r="O84" i="11"/>
  <c r="M84" i="11"/>
  <c r="L84" i="11"/>
  <c r="K84" i="11"/>
  <c r="J84" i="11"/>
  <c r="I84" i="11"/>
  <c r="H84" i="11"/>
  <c r="G84" i="11"/>
  <c r="F84" i="11"/>
  <c r="E84" i="11"/>
  <c r="D84" i="11"/>
  <c r="C84" i="11"/>
  <c r="A84" i="11"/>
  <c r="X84" i="11" s="1"/>
  <c r="AA83" i="11"/>
  <c r="Y83" i="11"/>
  <c r="X83" i="11"/>
  <c r="W83" i="11"/>
  <c r="V83" i="11"/>
  <c r="U83" i="11"/>
  <c r="T83" i="11"/>
  <c r="S83" i="11"/>
  <c r="R83" i="11"/>
  <c r="Q83" i="11"/>
  <c r="P83" i="11"/>
  <c r="O83" i="11"/>
  <c r="M83" i="11"/>
  <c r="L83" i="11"/>
  <c r="K83" i="11"/>
  <c r="J83" i="11"/>
  <c r="I83" i="11"/>
  <c r="H83" i="11"/>
  <c r="G83" i="11"/>
  <c r="F83" i="11"/>
  <c r="E83" i="11"/>
  <c r="D83" i="11"/>
  <c r="C83" i="11"/>
  <c r="A83" i="11"/>
  <c r="Z83" i="11" s="1"/>
  <c r="AA82" i="11"/>
  <c r="Z82" i="11"/>
  <c r="Y82" i="11"/>
  <c r="X82" i="11"/>
  <c r="W82" i="11"/>
  <c r="V82" i="11"/>
  <c r="U82" i="11"/>
  <c r="T82" i="11"/>
  <c r="S82" i="11"/>
  <c r="R82" i="11"/>
  <c r="Q82" i="11"/>
  <c r="O82" i="11"/>
  <c r="N82" i="11"/>
  <c r="M82" i="11"/>
  <c r="L82" i="11"/>
  <c r="K82" i="11"/>
  <c r="J82" i="11"/>
  <c r="I82" i="11"/>
  <c r="H82" i="11"/>
  <c r="G82" i="11"/>
  <c r="F82" i="11"/>
  <c r="E82" i="11"/>
  <c r="C82" i="11"/>
  <c r="A82" i="11"/>
  <c r="AA81" i="11"/>
  <c r="Y81" i="11"/>
  <c r="W81" i="11"/>
  <c r="U81" i="11"/>
  <c r="T81" i="11"/>
  <c r="S81" i="11"/>
  <c r="R81" i="11"/>
  <c r="Q81" i="11"/>
  <c r="O81" i="11"/>
  <c r="N81" i="11"/>
  <c r="M81" i="11"/>
  <c r="L81" i="11"/>
  <c r="J81" i="11"/>
  <c r="I81" i="11"/>
  <c r="E81" i="11"/>
  <c r="D81" i="11"/>
  <c r="A81" i="11"/>
  <c r="AA80" i="11"/>
  <c r="Y80" i="11"/>
  <c r="W80" i="11"/>
  <c r="U80" i="11"/>
  <c r="T80" i="11"/>
  <c r="R80" i="11"/>
  <c r="P80" i="11"/>
  <c r="O80" i="11"/>
  <c r="N80" i="11"/>
  <c r="M80" i="11"/>
  <c r="L80" i="11"/>
  <c r="J80" i="11"/>
  <c r="I80" i="11"/>
  <c r="E80" i="11"/>
  <c r="A80" i="11"/>
  <c r="AA79" i="11"/>
  <c r="Y79" i="11"/>
  <c r="W79" i="11"/>
  <c r="U79" i="11"/>
  <c r="T79" i="11"/>
  <c r="R79" i="11"/>
  <c r="O79" i="11"/>
  <c r="M79" i="11"/>
  <c r="L79" i="11"/>
  <c r="J79" i="11"/>
  <c r="I79" i="11"/>
  <c r="E79" i="11"/>
  <c r="C79" i="11"/>
  <c r="A79" i="11"/>
  <c r="AA78" i="11"/>
  <c r="Z78" i="11"/>
  <c r="Y78" i="11"/>
  <c r="W78" i="11"/>
  <c r="U78" i="11"/>
  <c r="T78" i="11"/>
  <c r="R78" i="11"/>
  <c r="P78" i="11"/>
  <c r="O78" i="11"/>
  <c r="M78" i="11"/>
  <c r="L78" i="11"/>
  <c r="J78" i="11"/>
  <c r="I78" i="11"/>
  <c r="E78" i="11"/>
  <c r="A78" i="11"/>
  <c r="AA77" i="11"/>
  <c r="Y77" i="11"/>
  <c r="X77" i="11"/>
  <c r="W77" i="11"/>
  <c r="V77" i="11"/>
  <c r="U77" i="11"/>
  <c r="T77" i="11"/>
  <c r="S77" i="11"/>
  <c r="R77" i="11"/>
  <c r="Q77" i="11"/>
  <c r="P77" i="11"/>
  <c r="O77" i="11"/>
  <c r="M77" i="11"/>
  <c r="L77" i="11"/>
  <c r="K77" i="11"/>
  <c r="J77" i="11"/>
  <c r="I77" i="11"/>
  <c r="H77" i="11"/>
  <c r="G77" i="11"/>
  <c r="F77" i="11"/>
  <c r="E77" i="11"/>
  <c r="D77" i="11"/>
  <c r="C77" i="11"/>
  <c r="A77" i="11"/>
  <c r="Z77" i="11" s="1"/>
  <c r="AA76" i="11"/>
  <c r="Y76" i="11"/>
  <c r="W76" i="11"/>
  <c r="U76" i="11"/>
  <c r="T76" i="11"/>
  <c r="R76" i="11"/>
  <c r="O76" i="11"/>
  <c r="M76" i="11"/>
  <c r="L76" i="11"/>
  <c r="J76" i="11"/>
  <c r="I76" i="11"/>
  <c r="E76" i="11"/>
  <c r="A76" i="11"/>
  <c r="AA75" i="11"/>
  <c r="Y75" i="11"/>
  <c r="W75" i="11"/>
  <c r="U75" i="11"/>
  <c r="T75" i="11"/>
  <c r="R75" i="11"/>
  <c r="O75" i="11"/>
  <c r="N75" i="11"/>
  <c r="M75" i="11"/>
  <c r="L75" i="11"/>
  <c r="J75" i="11"/>
  <c r="I75" i="11"/>
  <c r="E75" i="11"/>
  <c r="A75" i="11"/>
  <c r="AA74" i="11"/>
  <c r="Y74" i="11"/>
  <c r="W74" i="11"/>
  <c r="U74" i="11"/>
  <c r="T74" i="11"/>
  <c r="R74" i="11"/>
  <c r="P74" i="11"/>
  <c r="O74" i="11"/>
  <c r="N74" i="11"/>
  <c r="M74" i="11"/>
  <c r="L74" i="11"/>
  <c r="J74" i="11"/>
  <c r="I74" i="11"/>
  <c r="E74" i="11"/>
  <c r="C74" i="11"/>
  <c r="A74" i="11"/>
  <c r="X74" i="11" s="1"/>
  <c r="AA73" i="11"/>
  <c r="Z73" i="11"/>
  <c r="Y73" i="11"/>
  <c r="W73" i="11"/>
  <c r="U73" i="11"/>
  <c r="T73" i="11"/>
  <c r="R73" i="11"/>
  <c r="O73" i="11"/>
  <c r="M73" i="11"/>
  <c r="L73" i="11"/>
  <c r="J73" i="11"/>
  <c r="I73" i="11"/>
  <c r="E73" i="11"/>
  <c r="D73" i="11"/>
  <c r="A73" i="11"/>
  <c r="AA72" i="11"/>
  <c r="Y72" i="11"/>
  <c r="W72" i="11"/>
  <c r="U72" i="11"/>
  <c r="T72" i="11"/>
  <c r="R72" i="11"/>
  <c r="P72" i="11"/>
  <c r="O72" i="11"/>
  <c r="N72" i="11"/>
  <c r="M72" i="11"/>
  <c r="L72" i="11"/>
  <c r="J72" i="11"/>
  <c r="I72" i="11"/>
  <c r="E72" i="11"/>
  <c r="D72" i="11"/>
  <c r="A72" i="11"/>
  <c r="AA71" i="11"/>
  <c r="Y71" i="11"/>
  <c r="X71" i="11"/>
  <c r="W71" i="11"/>
  <c r="V71" i="11"/>
  <c r="U71" i="11"/>
  <c r="T71" i="11"/>
  <c r="S71" i="11"/>
  <c r="R71" i="11"/>
  <c r="Q71" i="11"/>
  <c r="P71" i="11"/>
  <c r="O71" i="11"/>
  <c r="M71" i="11"/>
  <c r="L71" i="11"/>
  <c r="K71" i="11"/>
  <c r="J71" i="11"/>
  <c r="I71" i="11"/>
  <c r="H71" i="11"/>
  <c r="G71" i="11"/>
  <c r="F71" i="11"/>
  <c r="E71" i="11"/>
  <c r="D71" i="11"/>
  <c r="C71" i="11"/>
  <c r="A71" i="11"/>
  <c r="Z71" i="11" s="1"/>
  <c r="AA70" i="11"/>
  <c r="Y70" i="11"/>
  <c r="W70" i="11"/>
  <c r="U70" i="11"/>
  <c r="T70" i="11"/>
  <c r="R70" i="11"/>
  <c r="O70" i="11"/>
  <c r="N70" i="11"/>
  <c r="M70" i="11"/>
  <c r="L70" i="11"/>
  <c r="J70" i="11"/>
  <c r="I70" i="11"/>
  <c r="E70" i="11"/>
  <c r="A70" i="11"/>
  <c r="AA69" i="11"/>
  <c r="Z69" i="11"/>
  <c r="Y69" i="11"/>
  <c r="W69" i="11"/>
  <c r="U69" i="11"/>
  <c r="T69" i="11"/>
  <c r="R69" i="11"/>
  <c r="O69" i="11"/>
  <c r="N69" i="11"/>
  <c r="M69" i="11"/>
  <c r="L69" i="11"/>
  <c r="K69" i="11"/>
  <c r="J69" i="11"/>
  <c r="I69" i="11"/>
  <c r="E69" i="11"/>
  <c r="A69" i="11"/>
  <c r="AA68" i="11"/>
  <c r="Z68" i="11"/>
  <c r="Y68" i="11"/>
  <c r="X68" i="11"/>
  <c r="W68" i="11"/>
  <c r="U68" i="11"/>
  <c r="T68" i="11"/>
  <c r="R68" i="11"/>
  <c r="P68" i="11"/>
  <c r="O68" i="11"/>
  <c r="M68" i="11"/>
  <c r="L68" i="11"/>
  <c r="J68" i="11"/>
  <c r="I68" i="11"/>
  <c r="E68" i="11"/>
  <c r="A68" i="11"/>
  <c r="N68" i="11" s="1"/>
  <c r="AA67" i="11"/>
  <c r="Y67" i="11"/>
  <c r="X67" i="11"/>
  <c r="W67" i="11"/>
  <c r="U67" i="11"/>
  <c r="T67" i="11"/>
  <c r="R67" i="11"/>
  <c r="O67" i="11"/>
  <c r="N67" i="11"/>
  <c r="M67" i="11"/>
  <c r="L67" i="11"/>
  <c r="K67" i="11"/>
  <c r="J67" i="11"/>
  <c r="I67" i="11"/>
  <c r="E67" i="11"/>
  <c r="C67" i="11"/>
  <c r="A67" i="11"/>
  <c r="AA66" i="11"/>
  <c r="Z66" i="11"/>
  <c r="Y66" i="11"/>
  <c r="W66" i="11"/>
  <c r="V66" i="11"/>
  <c r="U66" i="11"/>
  <c r="T66" i="11"/>
  <c r="S66" i="11"/>
  <c r="R66" i="11"/>
  <c r="Q66" i="11"/>
  <c r="P66" i="11"/>
  <c r="O66" i="11"/>
  <c r="M66" i="11"/>
  <c r="L66" i="11"/>
  <c r="K66" i="11"/>
  <c r="J66" i="11"/>
  <c r="I66" i="11"/>
  <c r="H66" i="11"/>
  <c r="G66" i="11"/>
  <c r="F66" i="11"/>
  <c r="E66" i="11"/>
  <c r="D66" i="11"/>
  <c r="C66" i="11"/>
  <c r="A66" i="11"/>
  <c r="X66" i="11" s="1"/>
  <c r="AA65" i="11"/>
  <c r="Y65" i="11"/>
  <c r="X65" i="11"/>
  <c r="W65" i="11"/>
  <c r="V65" i="11"/>
  <c r="U65" i="11"/>
  <c r="T65" i="11"/>
  <c r="S65" i="11"/>
  <c r="R65" i="11"/>
  <c r="Q65" i="11"/>
  <c r="P65" i="11"/>
  <c r="O65" i="11"/>
  <c r="M65" i="11"/>
  <c r="L65" i="11"/>
  <c r="K65" i="11"/>
  <c r="J65" i="11"/>
  <c r="I65" i="11"/>
  <c r="H65" i="11"/>
  <c r="G65" i="11"/>
  <c r="F65" i="11"/>
  <c r="E65" i="11"/>
  <c r="D65" i="11"/>
  <c r="C65" i="11"/>
  <c r="A65" i="11"/>
  <c r="Z65" i="11" s="1"/>
  <c r="AA64" i="11"/>
  <c r="Z64" i="11"/>
  <c r="Y64" i="11"/>
  <c r="X64" i="11"/>
  <c r="W64" i="11"/>
  <c r="V64" i="11"/>
  <c r="U64" i="11"/>
  <c r="T64" i="11"/>
  <c r="S64" i="11"/>
  <c r="R64" i="11"/>
  <c r="Q64" i="11"/>
  <c r="O64" i="11"/>
  <c r="N64" i="11"/>
  <c r="M64" i="11"/>
  <c r="L64" i="11"/>
  <c r="K64" i="11"/>
  <c r="J64" i="11"/>
  <c r="I64" i="11"/>
  <c r="H64" i="11"/>
  <c r="G64" i="11"/>
  <c r="F64" i="11"/>
  <c r="E64" i="11"/>
  <c r="C64" i="11"/>
  <c r="A64" i="11"/>
  <c r="AA63" i="11"/>
  <c r="Y63" i="11"/>
  <c r="W63" i="11"/>
  <c r="U63" i="11"/>
  <c r="T63" i="11"/>
  <c r="R63" i="11"/>
  <c r="O63" i="11"/>
  <c r="M63" i="11"/>
  <c r="L63" i="11"/>
  <c r="J63" i="11"/>
  <c r="I63" i="11"/>
  <c r="E63" i="11"/>
  <c r="A63" i="11"/>
  <c r="N63" i="11" s="1"/>
  <c r="AA62" i="11"/>
  <c r="Z62" i="11"/>
  <c r="Y62" i="11"/>
  <c r="X62" i="11"/>
  <c r="W62" i="11"/>
  <c r="V62" i="11"/>
  <c r="U62" i="11"/>
  <c r="T62" i="11"/>
  <c r="R62" i="11"/>
  <c r="O62" i="11"/>
  <c r="N62" i="11"/>
  <c r="M62" i="11"/>
  <c r="L62" i="11"/>
  <c r="K62" i="11"/>
  <c r="J62" i="11"/>
  <c r="I62" i="11"/>
  <c r="G62" i="11"/>
  <c r="E62" i="11"/>
  <c r="A62" i="11"/>
  <c r="AA61" i="11"/>
  <c r="Z61" i="11"/>
  <c r="Y61" i="11"/>
  <c r="X61" i="11"/>
  <c r="W61" i="11"/>
  <c r="U61" i="11"/>
  <c r="T61" i="11"/>
  <c r="S61" i="11"/>
  <c r="R61" i="11"/>
  <c r="O61" i="11"/>
  <c r="M61" i="11"/>
  <c r="L61" i="11"/>
  <c r="K61" i="11"/>
  <c r="J61" i="11"/>
  <c r="I61" i="11"/>
  <c r="G61" i="11"/>
  <c r="F61" i="11"/>
  <c r="E61" i="11"/>
  <c r="A61" i="11"/>
  <c r="H61" i="11" s="1"/>
  <c r="AA60" i="11"/>
  <c r="Z60" i="11"/>
  <c r="Y60" i="11"/>
  <c r="W60" i="11"/>
  <c r="V60" i="11"/>
  <c r="U60" i="11"/>
  <c r="T60" i="11"/>
  <c r="S60" i="11"/>
  <c r="R60" i="11"/>
  <c r="O60" i="11"/>
  <c r="N60" i="11"/>
  <c r="M60" i="11"/>
  <c r="L60" i="11"/>
  <c r="K60" i="11"/>
  <c r="J60" i="11"/>
  <c r="I60" i="11"/>
  <c r="H60" i="11"/>
  <c r="G60" i="11"/>
  <c r="E60" i="11"/>
  <c r="A60" i="11"/>
  <c r="AA59" i="11"/>
  <c r="Y59" i="11"/>
  <c r="X59" i="11"/>
  <c r="W59" i="11"/>
  <c r="V59" i="11"/>
  <c r="U59" i="11"/>
  <c r="T59" i="11"/>
  <c r="S59" i="11"/>
  <c r="R59" i="11"/>
  <c r="Q59" i="11"/>
  <c r="P59" i="11"/>
  <c r="O59" i="11"/>
  <c r="M59" i="11"/>
  <c r="L59" i="11"/>
  <c r="K59" i="11"/>
  <c r="J59" i="11"/>
  <c r="I59" i="11"/>
  <c r="H59" i="11"/>
  <c r="G59" i="11"/>
  <c r="F59" i="11"/>
  <c r="E59" i="11"/>
  <c r="D59" i="11"/>
  <c r="C59" i="11"/>
  <c r="A59" i="11"/>
  <c r="Z59" i="11" s="1"/>
  <c r="AA58" i="11"/>
  <c r="Z58" i="11"/>
  <c r="Y58" i="11"/>
  <c r="X58" i="11"/>
  <c r="W58" i="11"/>
  <c r="U58" i="11"/>
  <c r="T58" i="11"/>
  <c r="R58" i="11"/>
  <c r="O58" i="11"/>
  <c r="N58" i="11"/>
  <c r="M58" i="11"/>
  <c r="L58" i="11"/>
  <c r="K58" i="11"/>
  <c r="J58" i="11"/>
  <c r="I58" i="11"/>
  <c r="H58" i="11"/>
  <c r="F58" i="11"/>
  <c r="E58" i="11"/>
  <c r="A58" i="11"/>
  <c r="V58" i="11" s="1"/>
  <c r="AA57" i="11"/>
  <c r="Z57" i="11"/>
  <c r="Y57" i="11"/>
  <c r="X57" i="11"/>
  <c r="W57" i="11"/>
  <c r="V57" i="11"/>
  <c r="U57" i="11"/>
  <c r="T57" i="11"/>
  <c r="S57" i="11"/>
  <c r="R57" i="11"/>
  <c r="O57" i="11"/>
  <c r="N57" i="11"/>
  <c r="M57" i="11"/>
  <c r="L57" i="11"/>
  <c r="K57" i="11"/>
  <c r="J57" i="11"/>
  <c r="I57" i="11"/>
  <c r="G57" i="11"/>
  <c r="E57" i="11"/>
  <c r="A57" i="11"/>
  <c r="AA56" i="11"/>
  <c r="Z56" i="11"/>
  <c r="Y56" i="11"/>
  <c r="X56" i="11"/>
  <c r="W56" i="11"/>
  <c r="V56" i="11"/>
  <c r="U56" i="11"/>
  <c r="T56" i="11"/>
  <c r="S56" i="11"/>
  <c r="R56" i="11"/>
  <c r="O56" i="11"/>
  <c r="N56" i="11"/>
  <c r="M56" i="11"/>
  <c r="L56" i="11"/>
  <c r="K56" i="11"/>
  <c r="J56" i="11"/>
  <c r="I56" i="11"/>
  <c r="G56" i="11"/>
  <c r="F56" i="11"/>
  <c r="E56" i="11"/>
  <c r="A56" i="11"/>
  <c r="H56" i="11" s="1"/>
  <c r="AA55" i="11"/>
  <c r="Z55" i="11"/>
  <c r="Y55" i="11"/>
  <c r="W55" i="11"/>
  <c r="U55" i="11"/>
  <c r="T55" i="11"/>
  <c r="R55" i="11"/>
  <c r="O55" i="11"/>
  <c r="M55" i="11"/>
  <c r="L55" i="11"/>
  <c r="K55" i="11"/>
  <c r="J55" i="11"/>
  <c r="I55" i="11"/>
  <c r="E55" i="11"/>
  <c r="A55" i="11"/>
  <c r="AA54" i="11"/>
  <c r="Z54" i="11"/>
  <c r="Y54" i="11"/>
  <c r="W54" i="11"/>
  <c r="U54" i="11"/>
  <c r="T54" i="11"/>
  <c r="R54" i="11"/>
  <c r="O54" i="11"/>
  <c r="N54" i="11"/>
  <c r="M54" i="11"/>
  <c r="L54" i="11"/>
  <c r="J54" i="11"/>
  <c r="I54" i="11"/>
  <c r="E54" i="11"/>
  <c r="A54" i="11"/>
  <c r="AA53" i="11"/>
  <c r="Y53" i="11"/>
  <c r="X53" i="11"/>
  <c r="W53" i="11"/>
  <c r="V53" i="11"/>
  <c r="U53" i="11"/>
  <c r="T53" i="11"/>
  <c r="S53" i="11"/>
  <c r="R53" i="11"/>
  <c r="Q53" i="11"/>
  <c r="P53" i="11"/>
  <c r="O53" i="11"/>
  <c r="M53" i="11"/>
  <c r="L53" i="11"/>
  <c r="K53" i="11"/>
  <c r="J53" i="11"/>
  <c r="I53" i="11"/>
  <c r="H53" i="11"/>
  <c r="G53" i="11"/>
  <c r="F53" i="11"/>
  <c r="E53" i="11"/>
  <c r="D53" i="11"/>
  <c r="C53" i="11"/>
  <c r="A53" i="11"/>
  <c r="Z53" i="11" s="1"/>
  <c r="AA52" i="11"/>
  <c r="Z52" i="11"/>
  <c r="Y52" i="11"/>
  <c r="W52" i="11"/>
  <c r="U52" i="11"/>
  <c r="T52" i="11"/>
  <c r="O52" i="11"/>
  <c r="N52" i="11"/>
  <c r="M52" i="11"/>
  <c r="L52" i="11"/>
  <c r="J52" i="11"/>
  <c r="I52" i="11"/>
  <c r="G52" i="11"/>
  <c r="F52" i="11"/>
  <c r="A52" i="11"/>
  <c r="V52" i="11" s="1"/>
  <c r="AA51" i="11"/>
  <c r="Z51" i="11"/>
  <c r="Y51" i="11"/>
  <c r="W51" i="11"/>
  <c r="V51" i="11"/>
  <c r="U51" i="11"/>
  <c r="T51" i="11"/>
  <c r="S51" i="11"/>
  <c r="Q51" i="11"/>
  <c r="O51" i="11"/>
  <c r="N51" i="11"/>
  <c r="M51" i="11"/>
  <c r="L51" i="11"/>
  <c r="J51" i="11"/>
  <c r="I51" i="11"/>
  <c r="H51" i="11"/>
  <c r="G51" i="11"/>
  <c r="E51" i="11"/>
  <c r="D51" i="11"/>
  <c r="C51" i="11"/>
  <c r="A51" i="11"/>
  <c r="R50" i="11"/>
  <c r="F50" i="11"/>
  <c r="D50" i="11"/>
  <c r="A50" i="11"/>
  <c r="T49" i="11"/>
  <c r="F49" i="11"/>
  <c r="A49" i="11"/>
  <c r="P48" i="11"/>
  <c r="N48" i="11"/>
  <c r="A48" i="11"/>
  <c r="AA47" i="11"/>
  <c r="Y47" i="11"/>
  <c r="X47" i="11"/>
  <c r="W47" i="11"/>
  <c r="V47" i="11"/>
  <c r="U47" i="11"/>
  <c r="T47" i="11"/>
  <c r="S47" i="11"/>
  <c r="R47" i="11"/>
  <c r="Q47" i="11"/>
  <c r="P47" i="11"/>
  <c r="O47" i="11"/>
  <c r="M47" i="11"/>
  <c r="L47" i="11"/>
  <c r="K47" i="11"/>
  <c r="J47" i="11"/>
  <c r="I47" i="11"/>
  <c r="H47" i="11"/>
  <c r="G47" i="11"/>
  <c r="F47" i="11"/>
  <c r="E47" i="11"/>
  <c r="D47" i="11"/>
  <c r="C47" i="11"/>
  <c r="A47" i="11"/>
  <c r="Z47" i="11" s="1"/>
  <c r="Z46" i="11"/>
  <c r="W46" i="11"/>
  <c r="Q46" i="11"/>
  <c r="M46" i="11"/>
  <c r="I46" i="11"/>
  <c r="A46" i="11"/>
  <c r="AA45" i="11"/>
  <c r="Z45" i="11"/>
  <c r="Y45" i="11"/>
  <c r="W45" i="11"/>
  <c r="U45" i="11"/>
  <c r="T45" i="11"/>
  <c r="O45" i="11"/>
  <c r="N45" i="11"/>
  <c r="M45" i="11"/>
  <c r="L45" i="11"/>
  <c r="J45" i="11"/>
  <c r="I45" i="11"/>
  <c r="G45" i="11"/>
  <c r="E45" i="11"/>
  <c r="A45" i="11"/>
  <c r="V45" i="11" s="1"/>
  <c r="AA44" i="11"/>
  <c r="Z44" i="11"/>
  <c r="Y44" i="11"/>
  <c r="W44" i="11"/>
  <c r="V44" i="11"/>
  <c r="U44" i="11"/>
  <c r="S44" i="11"/>
  <c r="R44" i="11"/>
  <c r="Q44" i="11"/>
  <c r="O44" i="11"/>
  <c r="N44" i="11"/>
  <c r="M44" i="11"/>
  <c r="L44" i="11"/>
  <c r="J44" i="11"/>
  <c r="I44" i="11"/>
  <c r="G44" i="11"/>
  <c r="F44" i="11"/>
  <c r="E44" i="11"/>
  <c r="D44" i="11"/>
  <c r="C44" i="11"/>
  <c r="A44" i="11"/>
  <c r="D43" i="11"/>
  <c r="A43" i="11"/>
  <c r="AA42" i="11"/>
  <c r="R42" i="11"/>
  <c r="Q42" i="11"/>
  <c r="N42" i="11"/>
  <c r="M42" i="11"/>
  <c r="F42" i="11"/>
  <c r="A42" i="11"/>
  <c r="AA41" i="11"/>
  <c r="Y41" i="11"/>
  <c r="X41" i="11"/>
  <c r="W41" i="11"/>
  <c r="V41" i="11"/>
  <c r="U41" i="11"/>
  <c r="T41" i="11"/>
  <c r="S41" i="11"/>
  <c r="R41" i="11"/>
  <c r="Q41" i="11"/>
  <c r="P41" i="11"/>
  <c r="O41" i="11"/>
  <c r="M41" i="11"/>
  <c r="L41" i="11"/>
  <c r="K41" i="11"/>
  <c r="J41" i="11"/>
  <c r="I41" i="11"/>
  <c r="H41" i="11"/>
  <c r="G41" i="11"/>
  <c r="F41" i="11"/>
  <c r="E41" i="11"/>
  <c r="D41" i="11"/>
  <c r="C41" i="11"/>
  <c r="A41" i="11"/>
  <c r="Z41" i="11" s="1"/>
  <c r="Y40" i="11"/>
  <c r="O40" i="11"/>
  <c r="N40" i="11"/>
  <c r="J40" i="11"/>
  <c r="E40" i="11"/>
  <c r="A40" i="11"/>
  <c r="AA39" i="11"/>
  <c r="Z39" i="11"/>
  <c r="W39" i="11"/>
  <c r="V39" i="11"/>
  <c r="O39" i="11"/>
  <c r="N39" i="11"/>
  <c r="M39" i="11"/>
  <c r="L39" i="11"/>
  <c r="I39" i="11"/>
  <c r="H39" i="11"/>
  <c r="A39" i="11"/>
  <c r="AA38" i="11"/>
  <c r="Z38" i="11"/>
  <c r="Y38" i="11"/>
  <c r="W38" i="11"/>
  <c r="U38" i="11"/>
  <c r="S38" i="11"/>
  <c r="O38" i="11"/>
  <c r="N38" i="11"/>
  <c r="M38" i="11"/>
  <c r="L38" i="11"/>
  <c r="J38" i="11"/>
  <c r="I38" i="11"/>
  <c r="F38" i="11"/>
  <c r="E38" i="11"/>
  <c r="A38" i="11"/>
  <c r="V38" i="11" s="1"/>
  <c r="AA37" i="11"/>
  <c r="Z37" i="11"/>
  <c r="Y37" i="11"/>
  <c r="W37" i="11"/>
  <c r="U37" i="11"/>
  <c r="T37" i="11"/>
  <c r="S37" i="11"/>
  <c r="R37" i="11"/>
  <c r="Q37" i="11"/>
  <c r="O37" i="11"/>
  <c r="N37" i="11"/>
  <c r="M37" i="11"/>
  <c r="L37" i="11"/>
  <c r="I37" i="11"/>
  <c r="H37" i="11"/>
  <c r="G37" i="11"/>
  <c r="F37" i="11"/>
  <c r="E37" i="11"/>
  <c r="D37" i="11"/>
  <c r="C37" i="11"/>
  <c r="A37" i="11"/>
  <c r="V36" i="11"/>
  <c r="U36" i="11"/>
  <c r="T36" i="11"/>
  <c r="S36" i="11"/>
  <c r="P36" i="11"/>
  <c r="O36" i="11"/>
  <c r="H36" i="11"/>
  <c r="G36" i="11"/>
  <c r="F36" i="11"/>
  <c r="E36" i="11"/>
  <c r="D36" i="11"/>
  <c r="A36" i="11"/>
  <c r="AA35" i="11"/>
  <c r="Y35" i="11"/>
  <c r="X35" i="11"/>
  <c r="W35" i="11"/>
  <c r="V35" i="11"/>
  <c r="U35" i="11"/>
  <c r="T35" i="11"/>
  <c r="S35" i="11"/>
  <c r="R35" i="11"/>
  <c r="Q35" i="11"/>
  <c r="P35" i="11"/>
  <c r="O35" i="11"/>
  <c r="M35" i="11"/>
  <c r="L35" i="11"/>
  <c r="K35" i="11"/>
  <c r="J35" i="11"/>
  <c r="I35" i="11"/>
  <c r="H35" i="11"/>
  <c r="G35" i="11"/>
  <c r="F35" i="11"/>
  <c r="E35" i="11"/>
  <c r="D35" i="11"/>
  <c r="C35" i="11"/>
  <c r="A35" i="11"/>
  <c r="Z35" i="11" s="1"/>
  <c r="AA34" i="11"/>
  <c r="U34" i="11"/>
  <c r="T34" i="11"/>
  <c r="R34" i="11"/>
  <c r="Q34" i="11"/>
  <c r="N34" i="11"/>
  <c r="M34" i="11"/>
  <c r="G34" i="11"/>
  <c r="F34" i="11"/>
  <c r="E34" i="11"/>
  <c r="C34" i="11"/>
  <c r="A34" i="11"/>
  <c r="D33" i="11"/>
  <c r="A33" i="11"/>
  <c r="Z32" i="11"/>
  <c r="V32" i="11"/>
  <c r="O32" i="11"/>
  <c r="N32" i="11"/>
  <c r="I32" i="11"/>
  <c r="G32" i="11"/>
  <c r="C32" i="11"/>
  <c r="A32" i="11"/>
  <c r="AA31" i="11"/>
  <c r="Z31" i="11"/>
  <c r="Y31" i="11"/>
  <c r="W31" i="11"/>
  <c r="T31" i="11"/>
  <c r="S31" i="11"/>
  <c r="O31" i="11"/>
  <c r="N31" i="11"/>
  <c r="M31" i="11"/>
  <c r="L31" i="11"/>
  <c r="I31" i="11"/>
  <c r="H31" i="11"/>
  <c r="F31" i="11"/>
  <c r="E31" i="11"/>
  <c r="A31" i="11"/>
  <c r="U31" i="11" s="1"/>
  <c r="AA30" i="11"/>
  <c r="Z30" i="11"/>
  <c r="Y30" i="11"/>
  <c r="V30" i="11"/>
  <c r="U30" i="11"/>
  <c r="T30" i="11"/>
  <c r="S30" i="11"/>
  <c r="R30" i="11"/>
  <c r="Q30" i="11"/>
  <c r="O30" i="11"/>
  <c r="N30" i="11"/>
  <c r="M30" i="11"/>
  <c r="K30" i="11"/>
  <c r="I30" i="11"/>
  <c r="H30" i="11"/>
  <c r="G30" i="11"/>
  <c r="F30" i="11"/>
  <c r="E30" i="11"/>
  <c r="D30" i="11"/>
  <c r="C30" i="11"/>
  <c r="A30" i="11"/>
  <c r="AA29" i="11"/>
  <c r="Y29" i="11"/>
  <c r="X29" i="11"/>
  <c r="W29" i="11"/>
  <c r="V29" i="11"/>
  <c r="U29" i="11"/>
  <c r="T29" i="11"/>
  <c r="S29" i="11"/>
  <c r="R29" i="11"/>
  <c r="Q29" i="11"/>
  <c r="P29" i="11"/>
  <c r="O29" i="11"/>
  <c r="M29" i="11"/>
  <c r="L29" i="11"/>
  <c r="K29" i="11"/>
  <c r="J29" i="11"/>
  <c r="I29" i="11"/>
  <c r="H29" i="11"/>
  <c r="G29" i="11"/>
  <c r="F29" i="11"/>
  <c r="E29" i="11"/>
  <c r="D29" i="11"/>
  <c r="C29" i="11"/>
  <c r="A29" i="11"/>
  <c r="Z29" i="11" s="1"/>
  <c r="V28" i="11"/>
  <c r="U28" i="11"/>
  <c r="T28" i="11"/>
  <c r="S28" i="11"/>
  <c r="Q28" i="11"/>
  <c r="O28" i="11"/>
  <c r="J28" i="11"/>
  <c r="I28" i="11"/>
  <c r="H28" i="11"/>
  <c r="G28" i="11"/>
  <c r="F28" i="11"/>
  <c r="A28" i="11"/>
  <c r="P27" i="11"/>
  <c r="E27" i="11"/>
  <c r="A27" i="11"/>
  <c r="P26" i="11"/>
  <c r="O26" i="11"/>
  <c r="D26" i="11"/>
  <c r="A26" i="11"/>
  <c r="Z25" i="11"/>
  <c r="Q25" i="11"/>
  <c r="C25" i="11"/>
  <c r="A25" i="11"/>
  <c r="AA24" i="11"/>
  <c r="V24" i="11"/>
  <c r="T24" i="11"/>
  <c r="S24" i="11"/>
  <c r="P24" i="11"/>
  <c r="N24" i="11"/>
  <c r="H24" i="11"/>
  <c r="F24" i="11"/>
  <c r="A24" i="11"/>
  <c r="AA23" i="11"/>
  <c r="Y23" i="11"/>
  <c r="X23" i="11"/>
  <c r="W23" i="11"/>
  <c r="V23" i="11"/>
  <c r="U23" i="11"/>
  <c r="T23" i="11"/>
  <c r="S23" i="11"/>
  <c r="R23" i="11"/>
  <c r="Q23" i="11"/>
  <c r="P23" i="11"/>
  <c r="O23" i="11"/>
  <c r="M23" i="11"/>
  <c r="L23" i="11"/>
  <c r="K23" i="11"/>
  <c r="J23" i="11"/>
  <c r="I23" i="11"/>
  <c r="H23" i="11"/>
  <c r="G23" i="11"/>
  <c r="F23" i="11"/>
  <c r="E23" i="11"/>
  <c r="D23" i="11"/>
  <c r="C23" i="11"/>
  <c r="A23" i="11"/>
  <c r="Z23" i="11" s="1"/>
  <c r="AA22" i="11"/>
  <c r="Z22" i="11"/>
  <c r="Y22" i="11"/>
  <c r="W22" i="11"/>
  <c r="V22" i="11"/>
  <c r="U22" i="11"/>
  <c r="T22" i="11"/>
  <c r="S22" i="11"/>
  <c r="R22" i="11"/>
  <c r="O22" i="11"/>
  <c r="N22" i="11"/>
  <c r="M22" i="11"/>
  <c r="L22" i="11"/>
  <c r="J22" i="11"/>
  <c r="I22" i="11"/>
  <c r="H22" i="11"/>
  <c r="G22" i="11"/>
  <c r="F22" i="11"/>
  <c r="E22" i="11"/>
  <c r="C22" i="11"/>
  <c r="A22" i="11"/>
  <c r="A21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G30" i="10"/>
  <c r="F30" i="10"/>
  <c r="E30" i="10"/>
  <c r="H30" i="10" s="1"/>
  <c r="I29" i="10"/>
  <c r="G29" i="10"/>
  <c r="F29" i="10"/>
  <c r="E29" i="10"/>
  <c r="I28" i="10"/>
  <c r="H28" i="10"/>
  <c r="G28" i="10"/>
  <c r="F28" i="10"/>
  <c r="E28" i="10"/>
  <c r="I27" i="10"/>
  <c r="G27" i="10"/>
  <c r="F27" i="10"/>
  <c r="E27" i="10"/>
  <c r="H27" i="10" s="1"/>
  <c r="I26" i="10"/>
  <c r="G26" i="10"/>
  <c r="H26" i="10" s="1"/>
  <c r="F26" i="10"/>
  <c r="E26" i="10"/>
  <c r="I25" i="10"/>
  <c r="H25" i="10"/>
  <c r="G25" i="10"/>
  <c r="F25" i="10"/>
  <c r="E25" i="10"/>
  <c r="I24" i="10"/>
  <c r="H24" i="10"/>
  <c r="G24" i="10"/>
  <c r="F24" i="10"/>
  <c r="E24" i="10"/>
  <c r="I23" i="10"/>
  <c r="G23" i="10"/>
  <c r="F23" i="10"/>
  <c r="E23" i="10"/>
  <c r="H23" i="10" s="1"/>
  <c r="I22" i="10"/>
  <c r="H22" i="10"/>
  <c r="G22" i="10"/>
  <c r="F22" i="10"/>
  <c r="E22" i="10"/>
  <c r="I21" i="10"/>
  <c r="G21" i="10"/>
  <c r="H21" i="10" s="1"/>
  <c r="F21" i="10"/>
  <c r="E21" i="10"/>
  <c r="I20" i="10"/>
  <c r="H20" i="10"/>
  <c r="G20" i="10"/>
  <c r="F20" i="10"/>
  <c r="E20" i="10"/>
  <c r="I19" i="10"/>
  <c r="G19" i="10"/>
  <c r="F19" i="10"/>
  <c r="E19" i="10"/>
  <c r="H19" i="10" s="1"/>
  <c r="I18" i="10"/>
  <c r="G18" i="10"/>
  <c r="F18" i="10"/>
  <c r="E18" i="10"/>
  <c r="H18" i="10" s="1"/>
  <c r="I17" i="10"/>
  <c r="H17" i="10"/>
  <c r="G17" i="10"/>
  <c r="F17" i="10"/>
  <c r="E17" i="10"/>
  <c r="I16" i="10"/>
  <c r="G16" i="10"/>
  <c r="H16" i="10" s="1"/>
  <c r="F16" i="10"/>
  <c r="E16" i="10"/>
  <c r="I15" i="10"/>
  <c r="H15" i="10"/>
  <c r="G15" i="10"/>
  <c r="F15" i="10"/>
  <c r="E15" i="10"/>
  <c r="I14" i="10"/>
  <c r="G14" i="10"/>
  <c r="F14" i="10"/>
  <c r="E14" i="10"/>
  <c r="H14" i="10" s="1"/>
  <c r="I13" i="10"/>
  <c r="G13" i="10"/>
  <c r="F13" i="10"/>
  <c r="E13" i="10"/>
  <c r="H13" i="10" s="1"/>
  <c r="I12" i="10"/>
  <c r="G12" i="10"/>
  <c r="F12" i="10"/>
  <c r="E12" i="10"/>
  <c r="I11" i="10"/>
  <c r="H11" i="10"/>
  <c r="G11" i="10"/>
  <c r="F11" i="10"/>
  <c r="E11" i="10"/>
  <c r="I10" i="10"/>
  <c r="G10" i="10"/>
  <c r="H10" i="10" s="1"/>
  <c r="F10" i="10"/>
  <c r="E10" i="10"/>
  <c r="I9" i="10"/>
  <c r="G9" i="10"/>
  <c r="H9" i="10" s="1"/>
  <c r="F9" i="10"/>
  <c r="E9" i="10"/>
  <c r="I8" i="10"/>
  <c r="G8" i="10"/>
  <c r="F8" i="10"/>
  <c r="E8" i="10"/>
  <c r="H8" i="10" s="1"/>
  <c r="B771" i="9"/>
  <c r="B770" i="9"/>
  <c r="C770" i="9" s="1"/>
  <c r="D770" i="9" s="1"/>
  <c r="B769" i="9"/>
  <c r="C769" i="9" s="1"/>
  <c r="D769" i="9" s="1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C752" i="9" s="1"/>
  <c r="D752" i="9" s="1"/>
  <c r="B750" i="9"/>
  <c r="C750" i="9" s="1"/>
  <c r="D750" i="9" s="1"/>
  <c r="B749" i="9"/>
  <c r="B748" i="9"/>
  <c r="B747" i="9"/>
  <c r="B746" i="9"/>
  <c r="C746" i="9" s="1"/>
  <c r="D746" i="9" s="1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C732" i="9" s="1"/>
  <c r="D732" i="9" s="1"/>
  <c r="B730" i="9"/>
  <c r="B729" i="9"/>
  <c r="B728" i="9"/>
  <c r="C728" i="9" s="1"/>
  <c r="D728" i="9" s="1"/>
  <c r="B727" i="9"/>
  <c r="B726" i="9"/>
  <c r="C727" i="9" s="1"/>
  <c r="D727" i="9" s="1"/>
  <c r="B725" i="9"/>
  <c r="B724" i="9"/>
  <c r="B723" i="9"/>
  <c r="B722" i="9"/>
  <c r="B721" i="9"/>
  <c r="B720" i="9"/>
  <c r="B719" i="9"/>
  <c r="B718" i="9"/>
  <c r="B717" i="9"/>
  <c r="B716" i="9"/>
  <c r="B715" i="9"/>
  <c r="B714" i="9"/>
  <c r="C714" i="9" s="1"/>
  <c r="D714" i="9" s="1"/>
  <c r="B713" i="9"/>
  <c r="B712" i="9"/>
  <c r="C713" i="9" s="1"/>
  <c r="D713" i="9" s="1"/>
  <c r="B711" i="9"/>
  <c r="B710" i="9"/>
  <c r="B709" i="9"/>
  <c r="B708" i="9"/>
  <c r="C709" i="9" s="1"/>
  <c r="D709" i="9" s="1"/>
  <c r="B707" i="9"/>
  <c r="B706" i="9"/>
  <c r="B705" i="9"/>
  <c r="B704" i="9"/>
  <c r="B703" i="9"/>
  <c r="B702" i="9"/>
  <c r="C703" i="9" s="1"/>
  <c r="D703" i="9" s="1"/>
  <c r="B701" i="9"/>
  <c r="B700" i="9"/>
  <c r="B699" i="9"/>
  <c r="B698" i="9"/>
  <c r="B697" i="9"/>
  <c r="B696" i="9"/>
  <c r="C697" i="9" s="1"/>
  <c r="D697" i="9" s="1"/>
  <c r="B695" i="9"/>
  <c r="C695" i="9" s="1"/>
  <c r="D695" i="9" s="1"/>
  <c r="B694" i="9"/>
  <c r="B693" i="9"/>
  <c r="B692" i="9"/>
  <c r="B691" i="9"/>
  <c r="B690" i="9"/>
  <c r="B689" i="9"/>
  <c r="B688" i="9"/>
  <c r="B687" i="9"/>
  <c r="C687" i="9" s="1"/>
  <c r="D687" i="9" s="1"/>
  <c r="B686" i="9"/>
  <c r="B685" i="9"/>
  <c r="B684" i="9"/>
  <c r="B683" i="9"/>
  <c r="B682" i="9"/>
  <c r="B681" i="9"/>
  <c r="B680" i="9"/>
  <c r="C680" i="9" s="1"/>
  <c r="D680" i="9" s="1"/>
  <c r="B679" i="9"/>
  <c r="C678" i="9"/>
  <c r="D678" i="9" s="1"/>
  <c r="B678" i="9"/>
  <c r="C679" i="9" s="1"/>
  <c r="D679" i="9" s="1"/>
  <c r="B677" i="9"/>
  <c r="B676" i="9"/>
  <c r="C677" i="9" s="1"/>
  <c r="D677" i="9" s="1"/>
  <c r="B675" i="9"/>
  <c r="B674" i="9"/>
  <c r="B673" i="9"/>
  <c r="C674" i="9" s="1"/>
  <c r="D674" i="9" s="1"/>
  <c r="B672" i="9"/>
  <c r="C672" i="9" s="1"/>
  <c r="D672" i="9" s="1"/>
  <c r="B671" i="9"/>
  <c r="B670" i="9"/>
  <c r="B669" i="9"/>
  <c r="B668" i="9"/>
  <c r="C667" i="9"/>
  <c r="D667" i="9" s="1"/>
  <c r="B667" i="9"/>
  <c r="C668" i="9" s="1"/>
  <c r="D668" i="9" s="1"/>
  <c r="B666" i="9"/>
  <c r="B665" i="9"/>
  <c r="B664" i="9"/>
  <c r="B663" i="9"/>
  <c r="B662" i="9"/>
  <c r="B661" i="9"/>
  <c r="C661" i="9" s="1"/>
  <c r="D661" i="9" s="1"/>
  <c r="B660" i="9"/>
  <c r="B659" i="9"/>
  <c r="C660" i="9" s="1"/>
  <c r="D660" i="9" s="1"/>
  <c r="B658" i="9"/>
  <c r="B657" i="9"/>
  <c r="C658" i="9" s="1"/>
  <c r="D658" i="9" s="1"/>
  <c r="B656" i="9"/>
  <c r="B655" i="9"/>
  <c r="B654" i="9"/>
  <c r="B653" i="9"/>
  <c r="C653" i="9" s="1"/>
  <c r="D653" i="9" s="1"/>
  <c r="B652" i="9"/>
  <c r="B651" i="9"/>
  <c r="B650" i="9"/>
  <c r="B649" i="9"/>
  <c r="B648" i="9"/>
  <c r="B647" i="9"/>
  <c r="C647" i="9" s="1"/>
  <c r="D647" i="9" s="1"/>
  <c r="B646" i="9"/>
  <c r="B645" i="9"/>
  <c r="C645" i="9" s="1"/>
  <c r="D645" i="9" s="1"/>
  <c r="B644" i="9"/>
  <c r="B643" i="9"/>
  <c r="C643" i="9" s="1"/>
  <c r="D643" i="9" s="1"/>
  <c r="B642" i="9"/>
  <c r="C642" i="9" s="1"/>
  <c r="D642" i="9" s="1"/>
  <c r="B641" i="9"/>
  <c r="B640" i="9"/>
  <c r="B639" i="9"/>
  <c r="B638" i="9"/>
  <c r="B637" i="9"/>
  <c r="C637" i="9" s="1"/>
  <c r="D637" i="9" s="1"/>
  <c r="B636" i="9"/>
  <c r="B635" i="9"/>
  <c r="B634" i="9"/>
  <c r="B633" i="9"/>
  <c r="B632" i="9"/>
  <c r="C632" i="9" s="1"/>
  <c r="D632" i="9" s="1"/>
  <c r="B631" i="9"/>
  <c r="B630" i="9"/>
  <c r="B629" i="9"/>
  <c r="C629" i="9" s="1"/>
  <c r="D629" i="9" s="1"/>
  <c r="B628" i="9"/>
  <c r="B627" i="9"/>
  <c r="B626" i="9"/>
  <c r="C626" i="9" s="1"/>
  <c r="D626" i="9" s="1"/>
  <c r="B625" i="9"/>
  <c r="B624" i="9"/>
  <c r="C625" i="9" s="1"/>
  <c r="D625" i="9" s="1"/>
  <c r="B623" i="9"/>
  <c r="B622" i="9"/>
  <c r="B621" i="9"/>
  <c r="B620" i="9"/>
  <c r="B619" i="9"/>
  <c r="C619" i="9" s="1"/>
  <c r="D619" i="9" s="1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C602" i="9" s="1"/>
  <c r="D602" i="9" s="1"/>
  <c r="B600" i="9"/>
  <c r="B599" i="9"/>
  <c r="C598" i="9"/>
  <c r="D598" i="9" s="1"/>
  <c r="B598" i="9"/>
  <c r="B597" i="9"/>
  <c r="B596" i="9"/>
  <c r="B595" i="9"/>
  <c r="C596" i="9" s="1"/>
  <c r="D596" i="9" s="1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C574" i="9" s="1"/>
  <c r="D574" i="9" s="1"/>
  <c r="B573" i="9"/>
  <c r="B572" i="9"/>
  <c r="C572" i="9" s="1"/>
  <c r="D572" i="9" s="1"/>
  <c r="B571" i="9"/>
  <c r="B570" i="9"/>
  <c r="B569" i="9"/>
  <c r="C569" i="9" s="1"/>
  <c r="D569" i="9" s="1"/>
  <c r="B568" i="9"/>
  <c r="B567" i="9"/>
  <c r="C568" i="9" s="1"/>
  <c r="D568" i="9" s="1"/>
  <c r="B566" i="9"/>
  <c r="B565" i="9"/>
  <c r="B564" i="9"/>
  <c r="C565" i="9" s="1"/>
  <c r="D565" i="9" s="1"/>
  <c r="B563" i="9"/>
  <c r="B562" i="9"/>
  <c r="B561" i="9"/>
  <c r="B560" i="9"/>
  <c r="B559" i="9"/>
  <c r="B558" i="9"/>
  <c r="B557" i="9"/>
  <c r="B556" i="9"/>
  <c r="C557" i="9" s="1"/>
  <c r="D557" i="9" s="1"/>
  <c r="B555" i="9"/>
  <c r="B554" i="9"/>
  <c r="B553" i="9"/>
  <c r="B552" i="9"/>
  <c r="C552" i="9" s="1"/>
  <c r="D552" i="9" s="1"/>
  <c r="B551" i="9"/>
  <c r="B550" i="9"/>
  <c r="B549" i="9"/>
  <c r="B548" i="9"/>
  <c r="C548" i="9" s="1"/>
  <c r="D548" i="9" s="1"/>
  <c r="B547" i="9"/>
  <c r="B546" i="9"/>
  <c r="B545" i="9"/>
  <c r="B544" i="9"/>
  <c r="B543" i="9"/>
  <c r="B542" i="9"/>
  <c r="B541" i="9"/>
  <c r="B540" i="9"/>
  <c r="B539" i="9"/>
  <c r="B538" i="9"/>
  <c r="B537" i="9"/>
  <c r="C537" i="9" s="1"/>
  <c r="D537" i="9" s="1"/>
  <c r="B536" i="9"/>
  <c r="B535" i="9"/>
  <c r="C536" i="9" s="1"/>
  <c r="D536" i="9" s="1"/>
  <c r="B534" i="9"/>
  <c r="B533" i="9"/>
  <c r="B532" i="9"/>
  <c r="B531" i="9"/>
  <c r="B530" i="9"/>
  <c r="B529" i="9"/>
  <c r="B528" i="9"/>
  <c r="B527" i="9"/>
  <c r="B526" i="9"/>
  <c r="B525" i="9"/>
  <c r="B524" i="9"/>
  <c r="B523" i="9"/>
  <c r="C523" i="9" s="1"/>
  <c r="D523" i="9" s="1"/>
  <c r="B522" i="9"/>
  <c r="B521" i="9"/>
  <c r="B520" i="9"/>
  <c r="C520" i="9" s="1"/>
  <c r="D520" i="9" s="1"/>
  <c r="B519" i="9"/>
  <c r="B518" i="9"/>
  <c r="B517" i="9"/>
  <c r="C517" i="9" s="1"/>
  <c r="D517" i="9" s="1"/>
  <c r="B516" i="9"/>
  <c r="B515" i="9"/>
  <c r="B514" i="9"/>
  <c r="C515" i="9" s="1"/>
  <c r="D515" i="9" s="1"/>
  <c r="B513" i="9"/>
  <c r="B512" i="9"/>
  <c r="B511" i="9"/>
  <c r="C511" i="9" s="1"/>
  <c r="D511" i="9" s="1"/>
  <c r="B510" i="9"/>
  <c r="B509" i="9"/>
  <c r="B508" i="9"/>
  <c r="B507" i="9"/>
  <c r="B506" i="9"/>
  <c r="B505" i="9"/>
  <c r="B504" i="9"/>
  <c r="B503" i="9"/>
  <c r="C503" i="9" s="1"/>
  <c r="D503" i="9" s="1"/>
  <c r="B502" i="9"/>
  <c r="B501" i="9"/>
  <c r="B500" i="9"/>
  <c r="B499" i="9"/>
  <c r="B498" i="9"/>
  <c r="C498" i="9" s="1"/>
  <c r="D498" i="9" s="1"/>
  <c r="B497" i="9"/>
  <c r="B496" i="9"/>
  <c r="B495" i="9"/>
  <c r="B494" i="9"/>
  <c r="B493" i="9"/>
  <c r="C493" i="9" s="1"/>
  <c r="D493" i="9" s="1"/>
  <c r="B492" i="9"/>
  <c r="B491" i="9"/>
  <c r="B490" i="9"/>
  <c r="B489" i="9"/>
  <c r="C490" i="9" s="1"/>
  <c r="D490" i="9" s="1"/>
  <c r="B488" i="9"/>
  <c r="B487" i="9"/>
  <c r="B486" i="9"/>
  <c r="B485" i="9"/>
  <c r="B484" i="9"/>
  <c r="B483" i="9"/>
  <c r="B482" i="9"/>
  <c r="B481" i="9"/>
  <c r="C482" i="9" s="1"/>
  <c r="D482" i="9" s="1"/>
  <c r="B480" i="9"/>
  <c r="B479" i="9"/>
  <c r="B478" i="9"/>
  <c r="C478" i="9" s="1"/>
  <c r="D478" i="9" s="1"/>
  <c r="B477" i="9"/>
  <c r="B476" i="9"/>
  <c r="C477" i="9" s="1"/>
  <c r="D477" i="9" s="1"/>
  <c r="B475" i="9"/>
  <c r="B474" i="9"/>
  <c r="B473" i="9"/>
  <c r="B472" i="9"/>
  <c r="B471" i="9"/>
  <c r="B470" i="9"/>
  <c r="B469" i="9"/>
  <c r="C469" i="9" s="1"/>
  <c r="D469" i="9" s="1"/>
  <c r="B468" i="9"/>
  <c r="B467" i="9"/>
  <c r="B466" i="9"/>
  <c r="B465" i="9"/>
  <c r="B464" i="9"/>
  <c r="C465" i="9" s="1"/>
  <c r="D465" i="9" s="1"/>
  <c r="B463" i="9"/>
  <c r="B462" i="9"/>
  <c r="B461" i="9"/>
  <c r="B460" i="9"/>
  <c r="C460" i="9" s="1"/>
  <c r="D460" i="9" s="1"/>
  <c r="B459" i="9"/>
  <c r="B458" i="9"/>
  <c r="B457" i="9"/>
  <c r="B456" i="9"/>
  <c r="C456" i="9" s="1"/>
  <c r="D456" i="9" s="1"/>
  <c r="B455" i="9"/>
  <c r="B454" i="9"/>
  <c r="B453" i="9"/>
  <c r="B452" i="9"/>
  <c r="B451" i="9"/>
  <c r="B450" i="9"/>
  <c r="B449" i="9"/>
  <c r="C449" i="9" s="1"/>
  <c r="D449" i="9" s="1"/>
  <c r="B448" i="9"/>
  <c r="B447" i="9"/>
  <c r="B446" i="9"/>
  <c r="B445" i="9"/>
  <c r="C445" i="9" s="1"/>
  <c r="D445" i="9" s="1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C431" i="9" s="1"/>
  <c r="D431" i="9" s="1"/>
  <c r="B429" i="9"/>
  <c r="B428" i="9"/>
  <c r="C428" i="9" s="1"/>
  <c r="D428" i="9" s="1"/>
  <c r="B427" i="9"/>
  <c r="B426" i="9"/>
  <c r="B425" i="9"/>
  <c r="C425" i="9" s="1"/>
  <c r="D425" i="9" s="1"/>
  <c r="B424" i="9"/>
  <c r="B423" i="9"/>
  <c r="B422" i="9"/>
  <c r="B421" i="9"/>
  <c r="B420" i="9"/>
  <c r="B419" i="9"/>
  <c r="B418" i="9"/>
  <c r="B417" i="9"/>
  <c r="B416" i="9"/>
  <c r="C417" i="9" s="1"/>
  <c r="D417" i="9" s="1"/>
  <c r="B415" i="9"/>
  <c r="B414" i="9"/>
  <c r="B413" i="9"/>
  <c r="B412" i="9"/>
  <c r="B411" i="9"/>
  <c r="B410" i="9"/>
  <c r="B409" i="9"/>
  <c r="B408" i="9"/>
  <c r="B407" i="9"/>
  <c r="B406" i="9"/>
  <c r="C406" i="9" s="1"/>
  <c r="D406" i="9" s="1"/>
  <c r="B405" i="9"/>
  <c r="B404" i="9"/>
  <c r="C404" i="9" s="1"/>
  <c r="D404" i="9" s="1"/>
  <c r="B403" i="9"/>
  <c r="B402" i="9"/>
  <c r="B401" i="9"/>
  <c r="B400" i="9"/>
  <c r="B399" i="9"/>
  <c r="C400" i="9" s="1"/>
  <c r="D400" i="9" s="1"/>
  <c r="B398" i="9"/>
  <c r="C399" i="9" s="1"/>
  <c r="D399" i="9" s="1"/>
  <c r="B397" i="9"/>
  <c r="B396" i="9"/>
  <c r="B395" i="9"/>
  <c r="B394" i="9"/>
  <c r="B393" i="9"/>
  <c r="C393" i="9" s="1"/>
  <c r="D393" i="9" s="1"/>
  <c r="B392" i="9"/>
  <c r="C392" i="9" s="1"/>
  <c r="D392" i="9" s="1"/>
  <c r="B391" i="9"/>
  <c r="B390" i="9"/>
  <c r="C390" i="9" s="1"/>
  <c r="D390" i="9" s="1"/>
  <c r="B389" i="9"/>
  <c r="C389" i="9" s="1"/>
  <c r="D389" i="9" s="1"/>
  <c r="B388" i="9"/>
  <c r="B387" i="9"/>
  <c r="B386" i="9"/>
  <c r="B385" i="9"/>
  <c r="C385" i="9" s="1"/>
  <c r="D385" i="9" s="1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C369" i="9" s="1"/>
  <c r="D369" i="9" s="1"/>
  <c r="B368" i="9"/>
  <c r="B367" i="9"/>
  <c r="B366" i="9"/>
  <c r="B365" i="9"/>
  <c r="B364" i="9"/>
  <c r="B363" i="9"/>
  <c r="C364" i="9" s="1"/>
  <c r="D364" i="9" s="1"/>
  <c r="B362" i="9"/>
  <c r="B361" i="9"/>
  <c r="B360" i="9"/>
  <c r="B359" i="9"/>
  <c r="C359" i="9" s="1"/>
  <c r="D359" i="9" s="1"/>
  <c r="B358" i="9"/>
  <c r="B357" i="9"/>
  <c r="B356" i="9"/>
  <c r="B355" i="9"/>
  <c r="B354" i="9"/>
  <c r="B353" i="9"/>
  <c r="C353" i="9" s="1"/>
  <c r="D353" i="9" s="1"/>
  <c r="B352" i="9"/>
  <c r="B351" i="9"/>
  <c r="B350" i="9"/>
  <c r="B349" i="9"/>
  <c r="C349" i="9" s="1"/>
  <c r="D349" i="9" s="1"/>
  <c r="B348" i="9"/>
  <c r="B347" i="9"/>
  <c r="C348" i="9" s="1"/>
  <c r="D348" i="9" s="1"/>
  <c r="B346" i="9"/>
  <c r="B345" i="9"/>
  <c r="C345" i="9" s="1"/>
  <c r="D345" i="9" s="1"/>
  <c r="B344" i="9"/>
  <c r="C344" i="9" s="1"/>
  <c r="D344" i="9" s="1"/>
  <c r="B343" i="9"/>
  <c r="B342" i="9"/>
  <c r="B341" i="9"/>
  <c r="B340" i="9"/>
  <c r="B339" i="9"/>
  <c r="C338" i="9"/>
  <c r="D338" i="9" s="1"/>
  <c r="B338" i="9"/>
  <c r="B337" i="9"/>
  <c r="B336" i="9"/>
  <c r="B335" i="9"/>
  <c r="B334" i="9"/>
  <c r="B333" i="9"/>
  <c r="B332" i="9"/>
  <c r="B331" i="9"/>
  <c r="C331" i="9" s="1"/>
  <c r="D331" i="9" s="1"/>
  <c r="B330" i="9"/>
  <c r="C330" i="9" s="1"/>
  <c r="D330" i="9" s="1"/>
  <c r="B329" i="9"/>
  <c r="B328" i="9"/>
  <c r="B327" i="9"/>
  <c r="B326" i="9"/>
  <c r="B325" i="9"/>
  <c r="B324" i="9"/>
  <c r="C324" i="9" s="1"/>
  <c r="D324" i="9" s="1"/>
  <c r="B323" i="9"/>
  <c r="B322" i="9"/>
  <c r="B321" i="9"/>
  <c r="B320" i="9"/>
  <c r="B319" i="9"/>
  <c r="C319" i="9" s="1"/>
  <c r="D319" i="9" s="1"/>
  <c r="B318" i="9"/>
  <c r="B317" i="9"/>
  <c r="B316" i="9"/>
  <c r="B315" i="9"/>
  <c r="B314" i="9"/>
  <c r="B313" i="9"/>
  <c r="B312" i="9"/>
  <c r="C312" i="9" s="1"/>
  <c r="D312" i="9" s="1"/>
  <c r="B311" i="9"/>
  <c r="B310" i="9"/>
  <c r="B309" i="9"/>
  <c r="B308" i="9"/>
  <c r="B307" i="9"/>
  <c r="B306" i="9"/>
  <c r="B305" i="9"/>
  <c r="B304" i="9"/>
  <c r="B303" i="9"/>
  <c r="C303" i="9" s="1"/>
  <c r="D303" i="9" s="1"/>
  <c r="B302" i="9"/>
  <c r="B301" i="9"/>
  <c r="B300" i="9"/>
  <c r="C300" i="9" s="1"/>
  <c r="D300" i="9" s="1"/>
  <c r="B299" i="9"/>
  <c r="B298" i="9"/>
  <c r="C298" i="9" s="1"/>
  <c r="D298" i="9" s="1"/>
  <c r="B297" i="9"/>
  <c r="B296" i="9"/>
  <c r="B295" i="9"/>
  <c r="C295" i="9" s="1"/>
  <c r="D295" i="9" s="1"/>
  <c r="B294" i="9"/>
  <c r="B293" i="9"/>
  <c r="B292" i="9"/>
  <c r="B291" i="9"/>
  <c r="B290" i="9"/>
  <c r="B289" i="9"/>
  <c r="B288" i="9"/>
  <c r="B287" i="9"/>
  <c r="B286" i="9"/>
  <c r="B285" i="9"/>
  <c r="C285" i="9" s="1"/>
  <c r="D285" i="9" s="1"/>
  <c r="B284" i="9"/>
  <c r="B283" i="9"/>
  <c r="B282" i="9"/>
  <c r="B281" i="9"/>
  <c r="B280" i="9"/>
  <c r="B279" i="9"/>
  <c r="B278" i="9"/>
  <c r="B277" i="9"/>
  <c r="B276" i="9"/>
  <c r="B275" i="9"/>
  <c r="B274" i="9"/>
  <c r="C275" i="9" s="1"/>
  <c r="D275" i="9" s="1"/>
  <c r="B273" i="9"/>
  <c r="B272" i="9"/>
  <c r="B271" i="9"/>
  <c r="C272" i="9" s="1"/>
  <c r="D272" i="9" s="1"/>
  <c r="B270" i="9"/>
  <c r="B269" i="9"/>
  <c r="B268" i="9"/>
  <c r="B267" i="9"/>
  <c r="C268" i="9" s="1"/>
  <c r="D268" i="9" s="1"/>
  <c r="B266" i="9"/>
  <c r="B265" i="9"/>
  <c r="B264" i="9"/>
  <c r="C264" i="9" s="1"/>
  <c r="D264" i="9" s="1"/>
  <c r="B263" i="9"/>
  <c r="B262" i="9"/>
  <c r="B261" i="9"/>
  <c r="B260" i="9"/>
  <c r="B259" i="9"/>
  <c r="B258" i="9"/>
  <c r="B257" i="9"/>
  <c r="B256" i="9"/>
  <c r="B255" i="9"/>
  <c r="C255" i="9" s="1"/>
  <c r="D255" i="9" s="1"/>
  <c r="B254" i="9"/>
  <c r="B253" i="9"/>
  <c r="B252" i="9"/>
  <c r="C252" i="9" s="1"/>
  <c r="D252" i="9" s="1"/>
  <c r="B251" i="9"/>
  <c r="B250" i="9"/>
  <c r="C250" i="9" s="1"/>
  <c r="D250" i="9" s="1"/>
  <c r="B249" i="9"/>
  <c r="B248" i="9"/>
  <c r="B247" i="9"/>
  <c r="B246" i="9"/>
  <c r="C246" i="9" s="1"/>
  <c r="D246" i="9" s="1"/>
  <c r="B245" i="9"/>
  <c r="B244" i="9"/>
  <c r="B243" i="9"/>
  <c r="C244" i="9" s="1"/>
  <c r="D244" i="9" s="1"/>
  <c r="B242" i="9"/>
  <c r="B241" i="9"/>
  <c r="B240" i="9"/>
  <c r="B239" i="9"/>
  <c r="B238" i="9"/>
  <c r="C238" i="9" s="1"/>
  <c r="D238" i="9" s="1"/>
  <c r="B237" i="9"/>
  <c r="C237" i="9" s="1"/>
  <c r="D237" i="9" s="1"/>
  <c r="B236" i="9"/>
  <c r="B235" i="9"/>
  <c r="B234" i="9"/>
  <c r="C234" i="9" s="1"/>
  <c r="D234" i="9" s="1"/>
  <c r="B233" i="9"/>
  <c r="B232" i="9"/>
  <c r="B231" i="9"/>
  <c r="B230" i="9"/>
  <c r="B229" i="9"/>
  <c r="B228" i="9"/>
  <c r="C229" i="9" s="1"/>
  <c r="D229" i="9" s="1"/>
  <c r="B227" i="9"/>
  <c r="B226" i="9"/>
  <c r="C227" i="9" s="1"/>
  <c r="D227" i="9" s="1"/>
  <c r="B225" i="9"/>
  <c r="B224" i="9"/>
  <c r="B223" i="9"/>
  <c r="B222" i="9"/>
  <c r="B221" i="9"/>
  <c r="C221" i="9" s="1"/>
  <c r="D221" i="9" s="1"/>
  <c r="B220" i="9"/>
  <c r="B219" i="9"/>
  <c r="B218" i="9"/>
  <c r="B217" i="9"/>
  <c r="B216" i="9"/>
  <c r="B215" i="9"/>
  <c r="C215" i="9" s="1"/>
  <c r="D215" i="9" s="1"/>
  <c r="B214" i="9"/>
  <c r="B213" i="9"/>
  <c r="B212" i="9"/>
  <c r="C213" i="9" s="1"/>
  <c r="D213" i="9" s="1"/>
  <c r="B211" i="9"/>
  <c r="B210" i="9"/>
  <c r="B209" i="9"/>
  <c r="B208" i="9"/>
  <c r="B207" i="9"/>
  <c r="C207" i="9" s="1"/>
  <c r="D207" i="9" s="1"/>
  <c r="B206" i="9"/>
  <c r="B205" i="9"/>
  <c r="C206" i="9" s="1"/>
  <c r="D206" i="9" s="1"/>
  <c r="B204" i="9"/>
  <c r="B203" i="9"/>
  <c r="B202" i="9"/>
  <c r="C202" i="9" s="1"/>
  <c r="D202" i="9" s="1"/>
  <c r="B201" i="9"/>
  <c r="B200" i="9"/>
  <c r="B199" i="9"/>
  <c r="B198" i="9"/>
  <c r="B197" i="9"/>
  <c r="B196" i="9"/>
  <c r="B195" i="9"/>
  <c r="B194" i="9"/>
  <c r="B193" i="9"/>
  <c r="B192" i="9"/>
  <c r="B191" i="9"/>
  <c r="B190" i="9"/>
  <c r="C190" i="9" s="1"/>
  <c r="D190" i="9" s="1"/>
  <c r="B189" i="9"/>
  <c r="B188" i="9"/>
  <c r="B187" i="9"/>
  <c r="B186" i="9"/>
  <c r="B185" i="9"/>
  <c r="B184" i="9"/>
  <c r="B183" i="9"/>
  <c r="B182" i="9"/>
  <c r="B181" i="9"/>
  <c r="C181" i="9" s="1"/>
  <c r="D181" i="9" s="1"/>
  <c r="B180" i="9"/>
  <c r="B179" i="9"/>
  <c r="C180" i="9" s="1"/>
  <c r="D180" i="9" s="1"/>
  <c r="B178" i="9"/>
  <c r="B177" i="9"/>
  <c r="B176" i="9"/>
  <c r="B175" i="9"/>
  <c r="B174" i="9"/>
  <c r="B173" i="9"/>
  <c r="C174" i="9" s="1"/>
  <c r="D174" i="9" s="1"/>
  <c r="B172" i="9"/>
  <c r="B171" i="9"/>
  <c r="B170" i="9"/>
  <c r="B169" i="9"/>
  <c r="B168" i="9"/>
  <c r="B167" i="9"/>
  <c r="B166" i="9"/>
  <c r="B165" i="9"/>
  <c r="B164" i="9"/>
  <c r="C164" i="9" s="1"/>
  <c r="D164" i="9" s="1"/>
  <c r="B163" i="9"/>
  <c r="C163" i="9" s="1"/>
  <c r="D163" i="9" s="1"/>
  <c r="B162" i="9"/>
  <c r="B161" i="9"/>
  <c r="C162" i="9" s="1"/>
  <c r="D162" i="9" s="1"/>
  <c r="B160" i="9"/>
  <c r="C160" i="9" s="1"/>
  <c r="D160" i="9" s="1"/>
  <c r="B159" i="9"/>
  <c r="B158" i="9"/>
  <c r="B157" i="9"/>
  <c r="B156" i="9"/>
  <c r="B155" i="9"/>
  <c r="C155" i="9" s="1"/>
  <c r="D155" i="9" s="1"/>
  <c r="B154" i="9"/>
  <c r="C154" i="9" s="1"/>
  <c r="D154" i="9" s="1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C137" i="9" s="1"/>
  <c r="D137" i="9" s="1"/>
  <c r="B135" i="9"/>
  <c r="C135" i="9" s="1"/>
  <c r="D135" i="9" s="1"/>
  <c r="B134" i="9"/>
  <c r="B133" i="9"/>
  <c r="C134" i="9" s="1"/>
  <c r="D134" i="9" s="1"/>
  <c r="B132" i="9"/>
  <c r="B131" i="9"/>
  <c r="C131" i="9" s="1"/>
  <c r="D131" i="9" s="1"/>
  <c r="B130" i="9"/>
  <c r="B129" i="9"/>
  <c r="B128" i="9"/>
  <c r="B127" i="9"/>
  <c r="C127" i="9" s="1"/>
  <c r="D127" i="9" s="1"/>
  <c r="B126" i="9"/>
  <c r="B125" i="9"/>
  <c r="C126" i="9" s="1"/>
  <c r="D126" i="9" s="1"/>
  <c r="B124" i="9"/>
  <c r="B123" i="9"/>
  <c r="B122" i="9"/>
  <c r="B121" i="9"/>
  <c r="B120" i="9"/>
  <c r="B119" i="9"/>
  <c r="B118" i="9"/>
  <c r="B117" i="9"/>
  <c r="B116" i="9"/>
  <c r="B115" i="9"/>
  <c r="B114" i="9"/>
  <c r="B113" i="9"/>
  <c r="C114" i="9" s="1"/>
  <c r="D114" i="9" s="1"/>
  <c r="B112" i="9"/>
  <c r="B111" i="9"/>
  <c r="B110" i="9"/>
  <c r="B109" i="9"/>
  <c r="B108" i="9"/>
  <c r="B107" i="9"/>
  <c r="B106" i="9"/>
  <c r="B105" i="9"/>
  <c r="B104" i="9"/>
  <c r="C104" i="9" s="1"/>
  <c r="D104" i="9" s="1"/>
  <c r="B103" i="9"/>
  <c r="C103" i="9" s="1"/>
  <c r="D103" i="9" s="1"/>
  <c r="B102" i="9"/>
  <c r="B101" i="9"/>
  <c r="B100" i="9"/>
  <c r="B99" i="9"/>
  <c r="B98" i="9"/>
  <c r="C98" i="9" s="1"/>
  <c r="D98" i="9" s="1"/>
  <c r="B97" i="9"/>
  <c r="B96" i="9"/>
  <c r="B95" i="9"/>
  <c r="B94" i="9"/>
  <c r="B93" i="9"/>
  <c r="B92" i="9"/>
  <c r="B91" i="9"/>
  <c r="B90" i="9"/>
  <c r="B89" i="9"/>
  <c r="C89" i="9" s="1"/>
  <c r="D89" i="9" s="1"/>
  <c r="B88" i="9"/>
  <c r="B87" i="9"/>
  <c r="B86" i="9"/>
  <c r="B85" i="9"/>
  <c r="B84" i="9"/>
  <c r="C84" i="9" s="1"/>
  <c r="D84" i="9" s="1"/>
  <c r="B83" i="9"/>
  <c r="B82" i="9"/>
  <c r="B81" i="9"/>
  <c r="B80" i="9"/>
  <c r="C80" i="9" s="1"/>
  <c r="D80" i="9" s="1"/>
  <c r="B79" i="9"/>
  <c r="B78" i="9"/>
  <c r="B77" i="9"/>
  <c r="B76" i="9"/>
  <c r="B75" i="9"/>
  <c r="B74" i="9"/>
  <c r="B73" i="9"/>
  <c r="B72" i="9"/>
  <c r="C72" i="9" s="1"/>
  <c r="D72" i="9" s="1"/>
  <c r="B71" i="9"/>
  <c r="C71" i="9" s="1"/>
  <c r="D71" i="9" s="1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C57" i="9" s="1"/>
  <c r="D57" i="9" s="1"/>
  <c r="B56" i="9"/>
  <c r="B55" i="9"/>
  <c r="B54" i="9"/>
  <c r="B53" i="9"/>
  <c r="C54" i="9" s="1"/>
  <c r="D54" i="9" s="1"/>
  <c r="B52" i="9"/>
  <c r="C52" i="9" s="1"/>
  <c r="D52" i="9" s="1"/>
  <c r="B51" i="9"/>
  <c r="B50" i="9"/>
  <c r="B49" i="9"/>
  <c r="B48" i="9"/>
  <c r="B47" i="9"/>
  <c r="C47" i="9" s="1"/>
  <c r="D47" i="9" s="1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C24" i="9" s="1"/>
  <c r="D24" i="9" s="1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C9" i="9"/>
  <c r="D9" i="9" s="1"/>
  <c r="B9" i="9"/>
  <c r="B8" i="9"/>
  <c r="B7" i="9"/>
  <c r="B6" i="9"/>
  <c r="B2410" i="8"/>
  <c r="B2409" i="8"/>
  <c r="C2409" i="8" s="1"/>
  <c r="B2408" i="8"/>
  <c r="B2407" i="8"/>
  <c r="B2406" i="8"/>
  <c r="B2405" i="8"/>
  <c r="B2404" i="8"/>
  <c r="B2403" i="8"/>
  <c r="B2402" i="8"/>
  <c r="C2402" i="8" s="1"/>
  <c r="B2401" i="8"/>
  <c r="B2400" i="8"/>
  <c r="B2399" i="8"/>
  <c r="B2398" i="8"/>
  <c r="B2397" i="8"/>
  <c r="B2396" i="8"/>
  <c r="B2395" i="8"/>
  <c r="B2394" i="8"/>
  <c r="B2393" i="8"/>
  <c r="B2392" i="8"/>
  <c r="B2391" i="8"/>
  <c r="B2390" i="8"/>
  <c r="B2389" i="8"/>
  <c r="B2388" i="8"/>
  <c r="B2387" i="8"/>
  <c r="B2386" i="8"/>
  <c r="B2385" i="8"/>
  <c r="B2384" i="8"/>
  <c r="B2383" i="8"/>
  <c r="B2382" i="8"/>
  <c r="B2381" i="8"/>
  <c r="B2380" i="8"/>
  <c r="D2383" i="8" s="1"/>
  <c r="B2379" i="8"/>
  <c r="E2382" i="8" s="1"/>
  <c r="B2378" i="8"/>
  <c r="B2377" i="8"/>
  <c r="B2376" i="8"/>
  <c r="B2375" i="8"/>
  <c r="B2374" i="8"/>
  <c r="B2373" i="8"/>
  <c r="B2372" i="8"/>
  <c r="B2371" i="8"/>
  <c r="B2370" i="8"/>
  <c r="B2369" i="8"/>
  <c r="B2368" i="8"/>
  <c r="D2367" i="8"/>
  <c r="B2367" i="8"/>
  <c r="B2366" i="8"/>
  <c r="B2365" i="8"/>
  <c r="E2365" i="8" s="1"/>
  <c r="F2365" i="8" s="1"/>
  <c r="B2364" i="8"/>
  <c r="B2363" i="8"/>
  <c r="B2362" i="8"/>
  <c r="B2361" i="8"/>
  <c r="B2360" i="8"/>
  <c r="B2359" i="8"/>
  <c r="B2358" i="8"/>
  <c r="D2361" i="8" s="1"/>
  <c r="B2357" i="8"/>
  <c r="B2356" i="8"/>
  <c r="D2356" i="8" s="1"/>
  <c r="B2355" i="8"/>
  <c r="B2354" i="8"/>
  <c r="B2353" i="8"/>
  <c r="B2352" i="8"/>
  <c r="B2351" i="8"/>
  <c r="B2350" i="8"/>
  <c r="B2349" i="8"/>
  <c r="B2348" i="8"/>
  <c r="B2347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D2336" i="8" s="1"/>
  <c r="B2332" i="8"/>
  <c r="B2331" i="8"/>
  <c r="B2330" i="8"/>
  <c r="B2329" i="8"/>
  <c r="B2328" i="8"/>
  <c r="B2327" i="8"/>
  <c r="B2326" i="8"/>
  <c r="B2325" i="8"/>
  <c r="B2324" i="8"/>
  <c r="B2323" i="8"/>
  <c r="D2326" i="8" s="1"/>
  <c r="B2322" i="8"/>
  <c r="B2321" i="8"/>
  <c r="B2320" i="8"/>
  <c r="B2319" i="8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B2298" i="8"/>
  <c r="B2297" i="8"/>
  <c r="B2296" i="8"/>
  <c r="B2295" i="8"/>
  <c r="B2294" i="8"/>
  <c r="B2293" i="8"/>
  <c r="B2292" i="8"/>
  <c r="B2291" i="8"/>
  <c r="B2290" i="8"/>
  <c r="B2289" i="8"/>
  <c r="B2288" i="8"/>
  <c r="B2287" i="8"/>
  <c r="B2286" i="8"/>
  <c r="B2285" i="8"/>
  <c r="B2284" i="8"/>
  <c r="C2284" i="8" s="1"/>
  <c r="B2283" i="8"/>
  <c r="D2283" i="8" s="1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B2245" i="8"/>
  <c r="B2244" i="8"/>
  <c r="B2243" i="8"/>
  <c r="B2242" i="8"/>
  <c r="B2241" i="8"/>
  <c r="B2240" i="8"/>
  <c r="C2241" i="8" s="1"/>
  <c r="B2239" i="8"/>
  <c r="B2238" i="8"/>
  <c r="C2238" i="8" s="1"/>
  <c r="B2237" i="8"/>
  <c r="B2236" i="8"/>
  <c r="B2235" i="8"/>
  <c r="D2235" i="8" s="1"/>
  <c r="B2234" i="8"/>
  <c r="C2234" i="8" s="1"/>
  <c r="B2233" i="8"/>
  <c r="B2232" i="8"/>
  <c r="B2231" i="8"/>
  <c r="B2230" i="8"/>
  <c r="B2229" i="8"/>
  <c r="B2228" i="8"/>
  <c r="B2227" i="8"/>
  <c r="D2230" i="8" s="1"/>
  <c r="B2226" i="8"/>
  <c r="B2225" i="8"/>
  <c r="B2224" i="8"/>
  <c r="B2223" i="8"/>
  <c r="C2223" i="8" s="1"/>
  <c r="B2222" i="8"/>
  <c r="B2221" i="8"/>
  <c r="B2220" i="8"/>
  <c r="C2220" i="8" s="1"/>
  <c r="B2219" i="8"/>
  <c r="B2218" i="8"/>
  <c r="B2217" i="8"/>
  <c r="B2216" i="8"/>
  <c r="D2216" i="8" s="1"/>
  <c r="B2215" i="8"/>
  <c r="B2214" i="8"/>
  <c r="B2213" i="8"/>
  <c r="B2212" i="8"/>
  <c r="B2211" i="8"/>
  <c r="B2210" i="8"/>
  <c r="B2209" i="8"/>
  <c r="B2208" i="8"/>
  <c r="B2207" i="8"/>
  <c r="B2206" i="8"/>
  <c r="B2205" i="8"/>
  <c r="B2204" i="8"/>
  <c r="B2203" i="8"/>
  <c r="B2202" i="8"/>
  <c r="B2201" i="8"/>
  <c r="C2201" i="8" s="1"/>
  <c r="B2200" i="8"/>
  <c r="B2199" i="8"/>
  <c r="D2199" i="8" s="1"/>
  <c r="B2198" i="8"/>
  <c r="B2197" i="8"/>
  <c r="B2196" i="8"/>
  <c r="B2195" i="8"/>
  <c r="B2194" i="8"/>
  <c r="B2193" i="8"/>
  <c r="C2193" i="8" s="1"/>
  <c r="B2192" i="8"/>
  <c r="B2191" i="8"/>
  <c r="B2190" i="8"/>
  <c r="B2189" i="8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B2176" i="8"/>
  <c r="B2175" i="8"/>
  <c r="B2174" i="8"/>
  <c r="B2173" i="8"/>
  <c r="B2172" i="8"/>
  <c r="B2171" i="8"/>
  <c r="B2170" i="8"/>
  <c r="D2173" i="8" s="1"/>
  <c r="B2169" i="8"/>
  <c r="B2168" i="8"/>
  <c r="B2167" i="8"/>
  <c r="B2166" i="8"/>
  <c r="B2165" i="8"/>
  <c r="C2165" i="8" s="1"/>
  <c r="B2164" i="8"/>
  <c r="B2163" i="8"/>
  <c r="B2162" i="8"/>
  <c r="B2161" i="8"/>
  <c r="B2160" i="8"/>
  <c r="B2159" i="8"/>
  <c r="B2158" i="8"/>
  <c r="D2158" i="8" s="1"/>
  <c r="B2157" i="8"/>
  <c r="B2156" i="8"/>
  <c r="C2156" i="8" s="1"/>
  <c r="B2155" i="8"/>
  <c r="B2154" i="8"/>
  <c r="B2153" i="8"/>
  <c r="B2152" i="8"/>
  <c r="C2152" i="8" s="1"/>
  <c r="B2151" i="8"/>
  <c r="B2150" i="8"/>
  <c r="B2149" i="8"/>
  <c r="B2148" i="8"/>
  <c r="C2148" i="8" s="1"/>
  <c r="B2147" i="8"/>
  <c r="B2146" i="8"/>
  <c r="B2145" i="8"/>
  <c r="C2145" i="8" s="1"/>
  <c r="B2144" i="8"/>
  <c r="B2143" i="8"/>
  <c r="B2142" i="8"/>
  <c r="B2141" i="8"/>
  <c r="B2140" i="8"/>
  <c r="B2139" i="8"/>
  <c r="B2138" i="8"/>
  <c r="B2137" i="8"/>
  <c r="B2136" i="8"/>
  <c r="B2135" i="8"/>
  <c r="B2134" i="8"/>
  <c r="B2133" i="8"/>
  <c r="B2132" i="8"/>
  <c r="B2131" i="8"/>
  <c r="D2134" i="8" s="1"/>
  <c r="B2130" i="8"/>
  <c r="D2130" i="8" s="1"/>
  <c r="B2129" i="8"/>
  <c r="B2128" i="8"/>
  <c r="B2127" i="8"/>
  <c r="B2126" i="8"/>
  <c r="B2125" i="8"/>
  <c r="B2124" i="8"/>
  <c r="B2123" i="8"/>
  <c r="B2122" i="8"/>
  <c r="B2121" i="8"/>
  <c r="B2120" i="8"/>
  <c r="D2120" i="8" s="1"/>
  <c r="B2119" i="8"/>
  <c r="B2118" i="8"/>
  <c r="C2118" i="8" s="1"/>
  <c r="B2117" i="8"/>
  <c r="B2116" i="8"/>
  <c r="B2115" i="8"/>
  <c r="B2114" i="8"/>
  <c r="B2113" i="8"/>
  <c r="B2112" i="8"/>
  <c r="C2113" i="8" s="1"/>
  <c r="B2111" i="8"/>
  <c r="B2110" i="8"/>
  <c r="B2109" i="8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D2095" i="8" s="1"/>
  <c r="B2094" i="8"/>
  <c r="B2093" i="8"/>
  <c r="B2092" i="8"/>
  <c r="B2091" i="8"/>
  <c r="B2090" i="8"/>
  <c r="B2089" i="8"/>
  <c r="B2088" i="8"/>
  <c r="B2087" i="8"/>
  <c r="D2090" i="8" s="1"/>
  <c r="B2086" i="8"/>
  <c r="B2085" i="8"/>
  <c r="B2084" i="8"/>
  <c r="B2083" i="8"/>
  <c r="D2083" i="8" s="1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C2063" i="8" s="1"/>
  <c r="B2062" i="8"/>
  <c r="B2061" i="8"/>
  <c r="C2062" i="8" s="1"/>
  <c r="B2060" i="8"/>
  <c r="B2059" i="8"/>
  <c r="D2062" i="8" s="1"/>
  <c r="B2058" i="8"/>
  <c r="B2057" i="8"/>
  <c r="D2057" i="8" s="1"/>
  <c r="B2056" i="8"/>
  <c r="B2055" i="8"/>
  <c r="B2054" i="8"/>
  <c r="B2053" i="8"/>
  <c r="B2052" i="8"/>
  <c r="E2055" i="8" s="1"/>
  <c r="B2051" i="8"/>
  <c r="B2050" i="8"/>
  <c r="B2049" i="8"/>
  <c r="B2048" i="8"/>
  <c r="B2047" i="8"/>
  <c r="B2046" i="8"/>
  <c r="B2045" i="8"/>
  <c r="B2044" i="8"/>
  <c r="B2043" i="8"/>
  <c r="B2042" i="8"/>
  <c r="B2041" i="8"/>
  <c r="C2040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C2025" i="8" s="1"/>
  <c r="B2024" i="8"/>
  <c r="B2023" i="8"/>
  <c r="B2022" i="8"/>
  <c r="B2021" i="8"/>
  <c r="C2021" i="8" s="1"/>
  <c r="D2021" i="8" s="1"/>
  <c r="B2020" i="8"/>
  <c r="B2019" i="8"/>
  <c r="B2018" i="8"/>
  <c r="B2017" i="8"/>
  <c r="B2016" i="8"/>
  <c r="B2015" i="8"/>
  <c r="B2014" i="8"/>
  <c r="E2017" i="8" s="1"/>
  <c r="B2013" i="8"/>
  <c r="B2012" i="8"/>
  <c r="B2011" i="8"/>
  <c r="B2010" i="8"/>
  <c r="B2009" i="8"/>
  <c r="B2008" i="8"/>
  <c r="B2007" i="8"/>
  <c r="B2006" i="8"/>
  <c r="B2005" i="8"/>
  <c r="B2004" i="8"/>
  <c r="C2004" i="8" s="1"/>
  <c r="D2004" i="8" s="1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C1989" i="8" s="1"/>
  <c r="D1989" i="8" s="1"/>
  <c r="B1988" i="8"/>
  <c r="B1987" i="8"/>
  <c r="B1986" i="8"/>
  <c r="B1985" i="8"/>
  <c r="B1984" i="8"/>
  <c r="B1983" i="8"/>
  <c r="B1982" i="8"/>
  <c r="B1981" i="8"/>
  <c r="B1980" i="8"/>
  <c r="C1980" i="8" s="1"/>
  <c r="D1980" i="8" s="1"/>
  <c r="B1979" i="8"/>
  <c r="B1978" i="8"/>
  <c r="B1977" i="8"/>
  <c r="B1976" i="8"/>
  <c r="B1975" i="8"/>
  <c r="B1974" i="8"/>
  <c r="B1973" i="8"/>
  <c r="B1972" i="8"/>
  <c r="B1971" i="8"/>
  <c r="B1970" i="8"/>
  <c r="E1973" i="8" s="1"/>
  <c r="B1969" i="8"/>
  <c r="B1968" i="8"/>
  <c r="C1968" i="8" s="1"/>
  <c r="D1968" i="8" s="1"/>
  <c r="B1967" i="8"/>
  <c r="B1966" i="8"/>
  <c r="B1965" i="8"/>
  <c r="B1964" i="8"/>
  <c r="B1963" i="8"/>
  <c r="B1962" i="8"/>
  <c r="B1961" i="8"/>
  <c r="C1961" i="8" s="1"/>
  <c r="D1961" i="8" s="1"/>
  <c r="B1960" i="8"/>
  <c r="B1959" i="8"/>
  <c r="B1958" i="8"/>
  <c r="B1957" i="8"/>
  <c r="B1956" i="8"/>
  <c r="B1955" i="8"/>
  <c r="B1954" i="8"/>
  <c r="B1953" i="8"/>
  <c r="B1952" i="8"/>
  <c r="C1952" i="8" s="1"/>
  <c r="D1952" i="8" s="1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C1928" i="8" s="1"/>
  <c r="D1928" i="8" s="1"/>
  <c r="B1927" i="8"/>
  <c r="B1926" i="8"/>
  <c r="B1925" i="8"/>
  <c r="B1924" i="8"/>
  <c r="B1923" i="8"/>
  <c r="B1922" i="8"/>
  <c r="B1921" i="8"/>
  <c r="B1920" i="8"/>
  <c r="B1919" i="8"/>
  <c r="C1920" i="8" s="1"/>
  <c r="D1920" i="8" s="1"/>
  <c r="B1918" i="8"/>
  <c r="B1917" i="8"/>
  <c r="C1917" i="8" s="1"/>
  <c r="D1917" i="8" s="1"/>
  <c r="B1916" i="8"/>
  <c r="C1916" i="8" s="1"/>
  <c r="D1916" i="8" s="1"/>
  <c r="B1915" i="8"/>
  <c r="B1914" i="8"/>
  <c r="B1913" i="8"/>
  <c r="B1912" i="8"/>
  <c r="B1911" i="8"/>
  <c r="B1910" i="8"/>
  <c r="B1909" i="8"/>
  <c r="B1908" i="8"/>
  <c r="B1907" i="8"/>
  <c r="B1906" i="8"/>
  <c r="B1905" i="8"/>
  <c r="C1905" i="8" s="1"/>
  <c r="D1905" i="8" s="1"/>
  <c r="B1904" i="8"/>
  <c r="B1903" i="8"/>
  <c r="B1902" i="8"/>
  <c r="B1901" i="8"/>
  <c r="B1900" i="8"/>
  <c r="B1899" i="8"/>
  <c r="B1898" i="8"/>
  <c r="E1901" i="8" s="1"/>
  <c r="B1897" i="8"/>
  <c r="B1896" i="8"/>
  <c r="B1895" i="8"/>
  <c r="B1894" i="8"/>
  <c r="B1893" i="8"/>
  <c r="B1892" i="8"/>
  <c r="C1892" i="8" s="1"/>
  <c r="D1892" i="8" s="1"/>
  <c r="B1891" i="8"/>
  <c r="B1890" i="8"/>
  <c r="B1889" i="8"/>
  <c r="B1888" i="8"/>
  <c r="B1887" i="8"/>
  <c r="B1886" i="8"/>
  <c r="E1889" i="8" s="1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C1875" i="8" s="1"/>
  <c r="D1875" i="8" s="1"/>
  <c r="B1873" i="8"/>
  <c r="B1872" i="8"/>
  <c r="B1871" i="8"/>
  <c r="B1870" i="8"/>
  <c r="C1871" i="8" s="1"/>
  <c r="D1871" i="8" s="1"/>
  <c r="B1869" i="8"/>
  <c r="C1869" i="8" s="1"/>
  <c r="D1869" i="8" s="1"/>
  <c r="B1868" i="8"/>
  <c r="C1868" i="8" s="1"/>
  <c r="D1868" i="8" s="1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C1834" i="8" s="1"/>
  <c r="D1834" i="8" s="1"/>
  <c r="B1833" i="8"/>
  <c r="B1832" i="8"/>
  <c r="B1831" i="8"/>
  <c r="B1830" i="8"/>
  <c r="B1829" i="8"/>
  <c r="B1828" i="8"/>
  <c r="C1827" i="8"/>
  <c r="D1827" i="8" s="1"/>
  <c r="B1827" i="8"/>
  <c r="B1826" i="8"/>
  <c r="B1825" i="8"/>
  <c r="B1824" i="8"/>
  <c r="B1823" i="8"/>
  <c r="B1822" i="8"/>
  <c r="B1821" i="8"/>
  <c r="B1820" i="8"/>
  <c r="C1820" i="8" s="1"/>
  <c r="D1820" i="8" s="1"/>
  <c r="B1819" i="8"/>
  <c r="B1818" i="8"/>
  <c r="B1817" i="8"/>
  <c r="B1816" i="8"/>
  <c r="B1815" i="8"/>
  <c r="B1814" i="8"/>
  <c r="B1813" i="8"/>
  <c r="B1812" i="8"/>
  <c r="C1812" i="8" s="1"/>
  <c r="D1812" i="8" s="1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C1773" i="8" s="1"/>
  <c r="D1773" i="8" s="1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C1761" i="8" s="1"/>
  <c r="D1761" i="8" s="1"/>
  <c r="B1760" i="8"/>
  <c r="B1759" i="8"/>
  <c r="B1758" i="8"/>
  <c r="B1757" i="8"/>
  <c r="B1756" i="8"/>
  <c r="B1755" i="8"/>
  <c r="C1755" i="8" s="1"/>
  <c r="D1755" i="8" s="1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C1733" i="8" s="1"/>
  <c r="D1733" i="8" s="1"/>
  <c r="B1731" i="8"/>
  <c r="C1732" i="8" s="1"/>
  <c r="D1732" i="8" s="1"/>
  <c r="B1730" i="8"/>
  <c r="B1729" i="8"/>
  <c r="B1728" i="8"/>
  <c r="B1727" i="8"/>
  <c r="C1728" i="8" s="1"/>
  <c r="D1728" i="8" s="1"/>
  <c r="B1726" i="8"/>
  <c r="B1725" i="8"/>
  <c r="B1724" i="8"/>
  <c r="B1723" i="8"/>
  <c r="B1722" i="8"/>
  <c r="B1721" i="8"/>
  <c r="C1722" i="8" s="1"/>
  <c r="D1722" i="8" s="1"/>
  <c r="B1720" i="8"/>
  <c r="C1721" i="8" s="1"/>
  <c r="D1721" i="8" s="1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C1697" i="8" s="1"/>
  <c r="D1697" i="8" s="1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C1676" i="8" s="1"/>
  <c r="D1676" i="8" s="1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C1652" i="8" s="1"/>
  <c r="D1652" i="8" s="1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C1635" i="8" s="1"/>
  <c r="D1635" i="8" s="1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C1620" i="8" s="1"/>
  <c r="D1620" i="8" s="1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C1536" i="8" s="1"/>
  <c r="D1536" i="8" s="1"/>
  <c r="B1535" i="8"/>
  <c r="B1534" i="8"/>
  <c r="B1533" i="8"/>
  <c r="B1532" i="8"/>
  <c r="B1531" i="8"/>
  <c r="B1530" i="8"/>
  <c r="B1529" i="8"/>
  <c r="E1532" i="8" s="1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C1517" i="8" s="1"/>
  <c r="D1517" i="8" s="1"/>
  <c r="B1516" i="8"/>
  <c r="B1515" i="8"/>
  <c r="B1514" i="8"/>
  <c r="B1513" i="8"/>
  <c r="C1513" i="8" s="1"/>
  <c r="D1513" i="8" s="1"/>
  <c r="B1512" i="8"/>
  <c r="B1511" i="8"/>
  <c r="B1510" i="8"/>
  <c r="B1509" i="8"/>
  <c r="B1508" i="8"/>
  <c r="B1507" i="8"/>
  <c r="B1506" i="8"/>
  <c r="E1509" i="8" s="1"/>
  <c r="B1505" i="8"/>
  <c r="B1504" i="8"/>
  <c r="B1503" i="8"/>
  <c r="B1502" i="8"/>
  <c r="B1501" i="8"/>
  <c r="C1501" i="8" s="1"/>
  <c r="D1501" i="8" s="1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C1485" i="8" s="1"/>
  <c r="D1485" i="8" s="1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C1471" i="8" s="1"/>
  <c r="D1471" i="8" s="1"/>
  <c r="B1469" i="8"/>
  <c r="B1468" i="8"/>
  <c r="B1467" i="8"/>
  <c r="B1466" i="8"/>
  <c r="C1466" i="8" s="1"/>
  <c r="D1466" i="8" s="1"/>
  <c r="B1465" i="8"/>
  <c r="B1464" i="8"/>
  <c r="B1463" i="8"/>
  <c r="E1466" i="8" s="1"/>
  <c r="F1466" i="8" s="1"/>
  <c r="B1462" i="8"/>
  <c r="B1461" i="8"/>
  <c r="B1460" i="8"/>
  <c r="B1459" i="8"/>
  <c r="B1458" i="8"/>
  <c r="C1457" i="8"/>
  <c r="D1457" i="8" s="1"/>
  <c r="B1457" i="8"/>
  <c r="B1456" i="8"/>
  <c r="B1455" i="8"/>
  <c r="B1454" i="8"/>
  <c r="B1453" i="8"/>
  <c r="B1452" i="8"/>
  <c r="B1451" i="8"/>
  <c r="B1450" i="8"/>
  <c r="B1449" i="8"/>
  <c r="B1448" i="8"/>
  <c r="E1451" i="8" s="1"/>
  <c r="B1447" i="8"/>
  <c r="B1446" i="8"/>
  <c r="B1445" i="8"/>
  <c r="B1444" i="8"/>
  <c r="B1443" i="8"/>
  <c r="C1443" i="8" s="1"/>
  <c r="D1443" i="8" s="1"/>
  <c r="B1442" i="8"/>
  <c r="B1441" i="8"/>
  <c r="B1440" i="8"/>
  <c r="B1439" i="8"/>
  <c r="B1438" i="8"/>
  <c r="B1437" i="8"/>
  <c r="B1436" i="8"/>
  <c r="C1437" i="8" s="1"/>
  <c r="D1437" i="8" s="1"/>
  <c r="B1435" i="8"/>
  <c r="C1435" i="8" s="1"/>
  <c r="D1435" i="8" s="1"/>
  <c r="B1434" i="8"/>
  <c r="B1433" i="8"/>
  <c r="B1432" i="8"/>
  <c r="B1431" i="8"/>
  <c r="B1430" i="8"/>
  <c r="B1429" i="8"/>
  <c r="C1429" i="8" s="1"/>
  <c r="D1429" i="8" s="1"/>
  <c r="B1428" i="8"/>
  <c r="B1427" i="8"/>
  <c r="B1426" i="8"/>
  <c r="B1425" i="8"/>
  <c r="B1424" i="8"/>
  <c r="C1424" i="8" s="1"/>
  <c r="D1424" i="8" s="1"/>
  <c r="B1423" i="8"/>
  <c r="B1422" i="8"/>
  <c r="B1421" i="8"/>
  <c r="B1420" i="8"/>
  <c r="B1419" i="8"/>
  <c r="B1418" i="8"/>
  <c r="B1417" i="8"/>
  <c r="B1416" i="8"/>
  <c r="B1415" i="8"/>
  <c r="B1414" i="8"/>
  <c r="B1413" i="8"/>
  <c r="C1413" i="8" s="1"/>
  <c r="D1413" i="8" s="1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C1385" i="8" s="1"/>
  <c r="D1385" i="8" s="1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C1369" i="8" s="1"/>
  <c r="D1369" i="8" s="1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C1332" i="8" s="1"/>
  <c r="D1332" i="8" s="1"/>
  <c r="B1331" i="8"/>
  <c r="B1330" i="8"/>
  <c r="B1329" i="8"/>
  <c r="B1328" i="8"/>
  <c r="B1327" i="8"/>
  <c r="C1327" i="8" s="1"/>
  <c r="D1327" i="8" s="1"/>
  <c r="B1326" i="8"/>
  <c r="B1325" i="8"/>
  <c r="B1324" i="8"/>
  <c r="B1323" i="8"/>
  <c r="B1322" i="8"/>
  <c r="B1321" i="8"/>
  <c r="B1320" i="8"/>
  <c r="B1319" i="8"/>
  <c r="B1318" i="8"/>
  <c r="B1317" i="8"/>
  <c r="C1317" i="8" s="1"/>
  <c r="D1317" i="8" s="1"/>
  <c r="B1316" i="8"/>
  <c r="B1315" i="8"/>
  <c r="B1314" i="8"/>
  <c r="B1313" i="8"/>
  <c r="C1313" i="8" s="1"/>
  <c r="D1313" i="8" s="1"/>
  <c r="B1312" i="8"/>
  <c r="B1311" i="8"/>
  <c r="B1310" i="8"/>
  <c r="B1309" i="8"/>
  <c r="B1308" i="8"/>
  <c r="C1308" i="8" s="1"/>
  <c r="D1308" i="8" s="1"/>
  <c r="B1307" i="8"/>
  <c r="B1306" i="8"/>
  <c r="B1305" i="8"/>
  <c r="B1304" i="8"/>
  <c r="B1303" i="8"/>
  <c r="B1302" i="8"/>
  <c r="B1301" i="8"/>
  <c r="C1301" i="8" s="1"/>
  <c r="D1301" i="8" s="1"/>
  <c r="B1300" i="8"/>
  <c r="B1299" i="8"/>
  <c r="B1298" i="8"/>
  <c r="B1297" i="8"/>
  <c r="B1296" i="8"/>
  <c r="C1296" i="8" s="1"/>
  <c r="D1296" i="8" s="1"/>
  <c r="B1295" i="8"/>
  <c r="B1294" i="8"/>
  <c r="C1294" i="8" s="1"/>
  <c r="D1294" i="8" s="1"/>
  <c r="B1293" i="8"/>
  <c r="B1292" i="8"/>
  <c r="B1291" i="8"/>
  <c r="C1291" i="8" s="1"/>
  <c r="D1291" i="8" s="1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C1277" i="8" s="1"/>
  <c r="D1277" i="8" s="1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C1260" i="8" s="1"/>
  <c r="D1260" i="8" s="1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C1241" i="8" s="1"/>
  <c r="D1241" i="8" s="1"/>
  <c r="B1240" i="8"/>
  <c r="B1239" i="8"/>
  <c r="C1238" i="8"/>
  <c r="D1238" i="8" s="1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C1222" i="8" s="1"/>
  <c r="D1222" i="8" s="1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C1210" i="8" s="1"/>
  <c r="D1210" i="8" s="1"/>
  <c r="B1209" i="8"/>
  <c r="B1208" i="8"/>
  <c r="B1207" i="8"/>
  <c r="B1206" i="8"/>
  <c r="B1205" i="8"/>
  <c r="B1204" i="8"/>
  <c r="B1203" i="8"/>
  <c r="C1203" i="8" s="1"/>
  <c r="D1203" i="8" s="1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C1190" i="8" s="1"/>
  <c r="D1190" i="8" s="1"/>
  <c r="B1189" i="8"/>
  <c r="B1188" i="8"/>
  <c r="C1188" i="8" s="1"/>
  <c r="D1188" i="8" s="1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C1161" i="8" s="1"/>
  <c r="D1161" i="8" s="1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C1131" i="8"/>
  <c r="D1131" i="8" s="1"/>
  <c r="B1131" i="8"/>
  <c r="B1130" i="8"/>
  <c r="B1129" i="8"/>
  <c r="B1128" i="8"/>
  <c r="B1127" i="8"/>
  <c r="B1126" i="8"/>
  <c r="C1126" i="8" s="1"/>
  <c r="D1126" i="8" s="1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C1114" i="8" s="1"/>
  <c r="D1114" i="8" s="1"/>
  <c r="B1113" i="8"/>
  <c r="B1112" i="8"/>
  <c r="B1111" i="8"/>
  <c r="B1110" i="8"/>
  <c r="C1111" i="8" s="1"/>
  <c r="D1111" i="8" s="1"/>
  <c r="B1109" i="8"/>
  <c r="B1108" i="8"/>
  <c r="B1107" i="8"/>
  <c r="B1106" i="8"/>
  <c r="B1105" i="8"/>
  <c r="B1104" i="8"/>
  <c r="B1103" i="8"/>
  <c r="B1102" i="8"/>
  <c r="B1101" i="8"/>
  <c r="C1101" i="8" s="1"/>
  <c r="D1101" i="8" s="1"/>
  <c r="B1100" i="8"/>
  <c r="B1099" i="8"/>
  <c r="B1098" i="8"/>
  <c r="B1097" i="8"/>
  <c r="C1097" i="8" s="1"/>
  <c r="D1097" i="8" s="1"/>
  <c r="B1096" i="8"/>
  <c r="B1095" i="8"/>
  <c r="B1094" i="8"/>
  <c r="B1093" i="8"/>
  <c r="B1092" i="8"/>
  <c r="B1091" i="8"/>
  <c r="B1090" i="8"/>
  <c r="B1089" i="8"/>
  <c r="C1089" i="8" s="1"/>
  <c r="D1089" i="8" s="1"/>
  <c r="B1088" i="8"/>
  <c r="B1087" i="8"/>
  <c r="B1086" i="8"/>
  <c r="B1085" i="8"/>
  <c r="B1084" i="8"/>
  <c r="B1083" i="8"/>
  <c r="C1082" i="8"/>
  <c r="D1082" i="8" s="1"/>
  <c r="B1082" i="8"/>
  <c r="B1081" i="8"/>
  <c r="C1081" i="8" s="1"/>
  <c r="D1081" i="8" s="1"/>
  <c r="B1080" i="8"/>
  <c r="B1079" i="8"/>
  <c r="B1078" i="8"/>
  <c r="C1078" i="8" s="1"/>
  <c r="D1078" i="8" s="1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C1066" i="8" s="1"/>
  <c r="D1066" i="8" s="1"/>
  <c r="B1065" i="8"/>
  <c r="B1064" i="8"/>
  <c r="B1063" i="8"/>
  <c r="B1062" i="8"/>
  <c r="C1062" i="8" s="1"/>
  <c r="D1062" i="8" s="1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C1018" i="8" s="1"/>
  <c r="D1018" i="8" s="1"/>
  <c r="B1017" i="8"/>
  <c r="C1017" i="8" s="1"/>
  <c r="D1017" i="8" s="1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C953" i="8" s="1"/>
  <c r="D953" i="8" s="1"/>
  <c r="B952" i="8"/>
  <c r="B951" i="8"/>
  <c r="B950" i="8"/>
  <c r="B949" i="8"/>
  <c r="B948" i="8"/>
  <c r="B947" i="8"/>
  <c r="B946" i="8"/>
  <c r="B945" i="8"/>
  <c r="B944" i="8"/>
  <c r="B943" i="8"/>
  <c r="B942" i="8"/>
  <c r="B941" i="8"/>
  <c r="C941" i="8" s="1"/>
  <c r="D941" i="8" s="1"/>
  <c r="B940" i="8"/>
  <c r="B939" i="8"/>
  <c r="B938" i="8"/>
  <c r="B937" i="8"/>
  <c r="B936" i="8"/>
  <c r="B935" i="8"/>
  <c r="B934" i="8"/>
  <c r="B933" i="8"/>
  <c r="B932" i="8"/>
  <c r="B931" i="8"/>
  <c r="B930" i="8"/>
  <c r="B929" i="8"/>
  <c r="C929" i="8" s="1"/>
  <c r="D929" i="8" s="1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C881" i="8"/>
  <c r="D881" i="8" s="1"/>
  <c r="B881" i="8"/>
  <c r="B880" i="8"/>
  <c r="B879" i="8"/>
  <c r="B878" i="8"/>
  <c r="B877" i="8"/>
  <c r="B876" i="8"/>
  <c r="C876" i="8" s="1"/>
  <c r="D876" i="8" s="1"/>
  <c r="B875" i="8"/>
  <c r="B874" i="8"/>
  <c r="B873" i="8"/>
  <c r="B872" i="8"/>
  <c r="B871" i="8"/>
  <c r="B870" i="8"/>
  <c r="B869" i="8"/>
  <c r="C869" i="8" s="1"/>
  <c r="D869" i="8" s="1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E854" i="8" s="1"/>
  <c r="B850" i="8"/>
  <c r="C850" i="8" s="1"/>
  <c r="D850" i="8" s="1"/>
  <c r="B849" i="8"/>
  <c r="B848" i="8"/>
  <c r="C849" i="8" s="1"/>
  <c r="D849" i="8" s="1"/>
  <c r="B847" i="8"/>
  <c r="B846" i="8"/>
  <c r="B845" i="8"/>
  <c r="B844" i="8"/>
  <c r="B843" i="8"/>
  <c r="B842" i="8"/>
  <c r="C842" i="8" s="1"/>
  <c r="D842" i="8" s="1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C821" i="8" s="1"/>
  <c r="D821" i="8" s="1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C802" i="8" s="1"/>
  <c r="D802" i="8" s="1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C785" i="8" s="1"/>
  <c r="D785" i="8" s="1"/>
  <c r="B784" i="8"/>
  <c r="B783" i="8"/>
  <c r="B782" i="8"/>
  <c r="B781" i="8"/>
  <c r="B780" i="8"/>
  <c r="B779" i="8"/>
  <c r="B778" i="8"/>
  <c r="B777" i="8"/>
  <c r="B776" i="8"/>
  <c r="B775" i="8"/>
  <c r="B774" i="8"/>
  <c r="C773" i="8"/>
  <c r="D773" i="8" s="1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E696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C670" i="8" s="1"/>
  <c r="D670" i="8" s="1"/>
  <c r="B668" i="8"/>
  <c r="B667" i="8"/>
  <c r="B666" i="8"/>
  <c r="B665" i="8"/>
  <c r="B664" i="8"/>
  <c r="B663" i="8"/>
  <c r="C663" i="8" s="1"/>
  <c r="D663" i="8" s="1"/>
  <c r="B662" i="8"/>
  <c r="E665" i="8" s="1"/>
  <c r="B661" i="8"/>
  <c r="B660" i="8"/>
  <c r="B659" i="8"/>
  <c r="B658" i="8"/>
  <c r="B657" i="8"/>
  <c r="C657" i="8" s="1"/>
  <c r="D657" i="8" s="1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C598" i="8" s="1"/>
  <c r="D598" i="8" s="1"/>
  <c r="B597" i="8"/>
  <c r="B596" i="8"/>
  <c r="B595" i="8"/>
  <c r="B594" i="8"/>
  <c r="B593" i="8"/>
  <c r="B592" i="8"/>
  <c r="C593" i="8" s="1"/>
  <c r="D593" i="8" s="1"/>
  <c r="B591" i="8"/>
  <c r="B590" i="8"/>
  <c r="C590" i="8" s="1"/>
  <c r="D590" i="8" s="1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E569" i="8" s="1"/>
  <c r="B565" i="8"/>
  <c r="B564" i="8"/>
  <c r="B563" i="8"/>
  <c r="B562" i="8"/>
  <c r="B561" i="8"/>
  <c r="B560" i="8"/>
  <c r="B559" i="8"/>
  <c r="B558" i="8"/>
  <c r="B557" i="8"/>
  <c r="B556" i="8"/>
  <c r="B555" i="8"/>
  <c r="B554" i="8"/>
  <c r="E557" i="8" s="1"/>
  <c r="B553" i="8"/>
  <c r="B552" i="8"/>
  <c r="C552" i="8" s="1"/>
  <c r="D552" i="8" s="1"/>
  <c r="B551" i="8"/>
  <c r="B550" i="8"/>
  <c r="B549" i="8"/>
  <c r="B548" i="8"/>
  <c r="B547" i="8"/>
  <c r="B546" i="8"/>
  <c r="B545" i="8"/>
  <c r="B544" i="8"/>
  <c r="B543" i="8"/>
  <c r="B542" i="8"/>
  <c r="B541" i="8"/>
  <c r="B540" i="8"/>
  <c r="C540" i="8" s="1"/>
  <c r="D540" i="8" s="1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C505" i="8" s="1"/>
  <c r="D505" i="8" s="1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C485" i="8" s="1"/>
  <c r="D485" i="8" s="1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C449" i="8"/>
  <c r="D449" i="8" s="1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C374" i="8" s="1"/>
  <c r="D374" i="8" s="1"/>
  <c r="B373" i="8"/>
  <c r="B372" i="8"/>
  <c r="B371" i="8"/>
  <c r="B370" i="8"/>
  <c r="B369" i="8"/>
  <c r="B368" i="8"/>
  <c r="B367" i="8"/>
  <c r="C367" i="8" s="1"/>
  <c r="D367" i="8" s="1"/>
  <c r="B366" i="8"/>
  <c r="B365" i="8"/>
  <c r="B364" i="8"/>
  <c r="C365" i="8" s="1"/>
  <c r="D365" i="8" s="1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C346" i="8" s="1"/>
  <c r="D346" i="8" s="1"/>
  <c r="B345" i="8"/>
  <c r="B344" i="8"/>
  <c r="B343" i="8"/>
  <c r="B342" i="8"/>
  <c r="B341" i="8"/>
  <c r="B340" i="8"/>
  <c r="B339" i="8"/>
  <c r="B338" i="8"/>
  <c r="B337" i="8"/>
  <c r="C337" i="8" s="1"/>
  <c r="D337" i="8" s="1"/>
  <c r="B336" i="8"/>
  <c r="B335" i="8"/>
  <c r="B334" i="8"/>
  <c r="B333" i="8"/>
  <c r="B332" i="8"/>
  <c r="B331" i="8"/>
  <c r="B330" i="8"/>
  <c r="B329" i="8"/>
  <c r="B328" i="8"/>
  <c r="B327" i="8"/>
  <c r="B326" i="8"/>
  <c r="C326" i="8" s="1"/>
  <c r="D326" i="8" s="1"/>
  <c r="B325" i="8"/>
  <c r="B324" i="8"/>
  <c r="B323" i="8"/>
  <c r="C323" i="8" s="1"/>
  <c r="D323" i="8" s="1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C276" i="8" s="1"/>
  <c r="D276" i="8" s="1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C242" i="8"/>
  <c r="D242" i="8" s="1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C229" i="8" s="1"/>
  <c r="D229" i="8" s="1"/>
  <c r="B228" i="8"/>
  <c r="B227" i="8"/>
  <c r="B226" i="8"/>
  <c r="B225" i="8"/>
  <c r="B224" i="8"/>
  <c r="B223" i="8"/>
  <c r="B222" i="8"/>
  <c r="B221" i="8"/>
  <c r="C221" i="8" s="1"/>
  <c r="D221" i="8" s="1"/>
  <c r="B220" i="8"/>
  <c r="C220" i="8" s="1"/>
  <c r="D220" i="8" s="1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C190" i="8" s="1"/>
  <c r="D190" i="8" s="1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C173" i="8" s="1"/>
  <c r="D173" i="8" s="1"/>
  <c r="C172" i="8"/>
  <c r="D172" i="8" s="1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C113" i="8" s="1"/>
  <c r="D113" i="8" s="1"/>
  <c r="B112" i="8"/>
  <c r="B111" i="8"/>
  <c r="B110" i="8"/>
  <c r="C110" i="8" s="1"/>
  <c r="D110" i="8" s="1"/>
  <c r="B109" i="8"/>
  <c r="B108" i="8"/>
  <c r="C108" i="8" s="1"/>
  <c r="D108" i="8" s="1"/>
  <c r="B107" i="8"/>
  <c r="B106" i="8"/>
  <c r="B105" i="8"/>
  <c r="B104" i="8"/>
  <c r="B103" i="8"/>
  <c r="B102" i="8"/>
  <c r="B101" i="8"/>
  <c r="B100" i="8"/>
  <c r="B99" i="8"/>
  <c r="B98" i="8"/>
  <c r="B97" i="8"/>
  <c r="C97" i="8" s="1"/>
  <c r="D97" i="8" s="1"/>
  <c r="B96" i="8"/>
  <c r="B95" i="8"/>
  <c r="B94" i="8"/>
  <c r="B93" i="8"/>
  <c r="B92" i="8"/>
  <c r="B91" i="8"/>
  <c r="B90" i="8"/>
  <c r="B89" i="8"/>
  <c r="B88" i="8"/>
  <c r="C89" i="8" s="1"/>
  <c r="D89" i="8" s="1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C43" i="8" s="1"/>
  <c r="D43" i="8" s="1"/>
  <c r="B42" i="8"/>
  <c r="B41" i="8"/>
  <c r="B40" i="8"/>
  <c r="B39" i="8"/>
  <c r="B38" i="8"/>
  <c r="B37" i="8"/>
  <c r="B36" i="8"/>
  <c r="C36" i="8" s="1"/>
  <c r="D36" i="8" s="1"/>
  <c r="B35" i="8"/>
  <c r="B34" i="8"/>
  <c r="B33" i="8"/>
  <c r="B32" i="8"/>
  <c r="B31" i="8"/>
  <c r="B30" i="8"/>
  <c r="B29" i="8"/>
  <c r="B28" i="8"/>
  <c r="B27" i="8"/>
  <c r="B26" i="8"/>
  <c r="B25" i="8"/>
  <c r="C26" i="8" s="1"/>
  <c r="D26" i="8" s="1"/>
  <c r="C24" i="8"/>
  <c r="D24" i="8" s="1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771" i="7"/>
  <c r="B770" i="7"/>
  <c r="C770" i="7" s="1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C755" i="7"/>
  <c r="B755" i="7"/>
  <c r="B754" i="7"/>
  <c r="B753" i="7"/>
  <c r="C765" i="7" s="1"/>
  <c r="B752" i="7"/>
  <c r="B751" i="7"/>
  <c r="B750" i="7"/>
  <c r="B749" i="7"/>
  <c r="C761" i="7" s="1"/>
  <c r="B748" i="7"/>
  <c r="C760" i="7" s="1"/>
  <c r="C747" i="7"/>
  <c r="B747" i="7"/>
  <c r="B746" i="7"/>
  <c r="B745" i="7"/>
  <c r="C757" i="7" s="1"/>
  <c r="B744" i="7"/>
  <c r="C756" i="7" s="1"/>
  <c r="B743" i="7"/>
  <c r="B742" i="7"/>
  <c r="C754" i="7" s="1"/>
  <c r="B741" i="7"/>
  <c r="B740" i="7"/>
  <c r="C752" i="7" s="1"/>
  <c r="B739" i="7"/>
  <c r="C751" i="7" s="1"/>
  <c r="B738" i="7"/>
  <c r="C750" i="7" s="1"/>
  <c r="B737" i="7"/>
  <c r="C737" i="7" s="1"/>
  <c r="B736" i="7"/>
  <c r="B735" i="7"/>
  <c r="B734" i="7"/>
  <c r="C746" i="7" s="1"/>
  <c r="B733" i="7"/>
  <c r="B732" i="7"/>
  <c r="B731" i="7"/>
  <c r="C743" i="7" s="1"/>
  <c r="B730" i="7"/>
  <c r="B729" i="7"/>
  <c r="B728" i="7"/>
  <c r="B727" i="7"/>
  <c r="B726" i="7"/>
  <c r="B725" i="7"/>
  <c r="B724" i="7"/>
  <c r="B723" i="7"/>
  <c r="B722" i="7"/>
  <c r="C734" i="7" s="1"/>
  <c r="B721" i="7"/>
  <c r="B720" i="7"/>
  <c r="C732" i="7" s="1"/>
  <c r="B719" i="7"/>
  <c r="B718" i="7"/>
  <c r="B717" i="7"/>
  <c r="B716" i="7"/>
  <c r="B715" i="7"/>
  <c r="B714" i="7"/>
  <c r="B713" i="7"/>
  <c r="B712" i="7"/>
  <c r="B711" i="7"/>
  <c r="C723" i="7" s="1"/>
  <c r="B710" i="7"/>
  <c r="B709" i="7"/>
  <c r="C721" i="7" s="1"/>
  <c r="B708" i="7"/>
  <c r="B707" i="7"/>
  <c r="B706" i="7"/>
  <c r="C718" i="7" s="1"/>
  <c r="B705" i="7"/>
  <c r="C717" i="7" s="1"/>
  <c r="B704" i="7"/>
  <c r="C716" i="7" s="1"/>
  <c r="B703" i="7"/>
  <c r="B702" i="7"/>
  <c r="C714" i="7" s="1"/>
  <c r="B701" i="7"/>
  <c r="B700" i="7"/>
  <c r="C712" i="7" s="1"/>
  <c r="B699" i="7"/>
  <c r="B698" i="7"/>
  <c r="C710" i="7" s="1"/>
  <c r="B697" i="7"/>
  <c r="C709" i="7" s="1"/>
  <c r="B696" i="7"/>
  <c r="C708" i="7" s="1"/>
  <c r="B695" i="7"/>
  <c r="C707" i="7" s="1"/>
  <c r="B694" i="7"/>
  <c r="B693" i="7"/>
  <c r="B692" i="7"/>
  <c r="C704" i="7" s="1"/>
  <c r="B691" i="7"/>
  <c r="B690" i="7"/>
  <c r="B689" i="7"/>
  <c r="C701" i="7" s="1"/>
  <c r="B688" i="7"/>
  <c r="B687" i="7"/>
  <c r="B686" i="7"/>
  <c r="C698" i="7" s="1"/>
  <c r="B685" i="7"/>
  <c r="B684" i="7"/>
  <c r="C696" i="7" s="1"/>
  <c r="B683" i="7"/>
  <c r="B682" i="7"/>
  <c r="C682" i="7" s="1"/>
  <c r="B681" i="7"/>
  <c r="C693" i="7" s="1"/>
  <c r="B680" i="7"/>
  <c r="B679" i="7"/>
  <c r="B678" i="7"/>
  <c r="C690" i="7" s="1"/>
  <c r="B677" i="7"/>
  <c r="B676" i="7"/>
  <c r="C676" i="7" s="1"/>
  <c r="B675" i="7"/>
  <c r="B674" i="7"/>
  <c r="B673" i="7"/>
  <c r="C685" i="7" s="1"/>
  <c r="B672" i="7"/>
  <c r="B671" i="7"/>
  <c r="C683" i="7" s="1"/>
  <c r="B670" i="7"/>
  <c r="B669" i="7"/>
  <c r="C668" i="7"/>
  <c r="B668" i="7"/>
  <c r="C680" i="7" s="1"/>
  <c r="B667" i="7"/>
  <c r="B666" i="7"/>
  <c r="B665" i="7"/>
  <c r="B664" i="7"/>
  <c r="B663" i="7"/>
  <c r="C675" i="7" s="1"/>
  <c r="B662" i="7"/>
  <c r="B661" i="7"/>
  <c r="B660" i="7"/>
  <c r="C672" i="7" s="1"/>
  <c r="B659" i="7"/>
  <c r="B658" i="7"/>
  <c r="C670" i="7" s="1"/>
  <c r="B657" i="7"/>
  <c r="B656" i="7"/>
  <c r="B655" i="7"/>
  <c r="C667" i="7" s="1"/>
  <c r="B654" i="7"/>
  <c r="B653" i="7"/>
  <c r="C665" i="7" s="1"/>
  <c r="B652" i="7"/>
  <c r="B651" i="7"/>
  <c r="B650" i="7"/>
  <c r="B649" i="7"/>
  <c r="B648" i="7"/>
  <c r="B647" i="7"/>
  <c r="C659" i="7" s="1"/>
  <c r="B646" i="7"/>
  <c r="B645" i="7"/>
  <c r="C657" i="7" s="1"/>
  <c r="B644" i="7"/>
  <c r="B643" i="7"/>
  <c r="B642" i="7"/>
  <c r="B641" i="7"/>
  <c r="C653" i="7" s="1"/>
  <c r="B640" i="7"/>
  <c r="B639" i="7"/>
  <c r="C639" i="7" s="1"/>
  <c r="B638" i="7"/>
  <c r="C650" i="7" s="1"/>
  <c r="B637" i="7"/>
  <c r="B636" i="7"/>
  <c r="C648" i="7" s="1"/>
  <c r="B635" i="7"/>
  <c r="B634" i="7"/>
  <c r="C646" i="7" s="1"/>
  <c r="B633" i="7"/>
  <c r="C645" i="7" s="1"/>
  <c r="B632" i="7"/>
  <c r="C644" i="7" s="1"/>
  <c r="B631" i="7"/>
  <c r="C643" i="7" s="1"/>
  <c r="B630" i="7"/>
  <c r="C642" i="7" s="1"/>
  <c r="B629" i="7"/>
  <c r="B628" i="7"/>
  <c r="B627" i="7"/>
  <c r="B626" i="7"/>
  <c r="B625" i="7"/>
  <c r="B624" i="7"/>
  <c r="B623" i="7"/>
  <c r="C635" i="7" s="1"/>
  <c r="B622" i="7"/>
  <c r="C634" i="7" s="1"/>
  <c r="B621" i="7"/>
  <c r="C633" i="7" s="1"/>
  <c r="B620" i="7"/>
  <c r="B619" i="7"/>
  <c r="B618" i="7"/>
  <c r="B617" i="7"/>
  <c r="C629" i="7" s="1"/>
  <c r="B616" i="7"/>
  <c r="C628" i="7" s="1"/>
  <c r="B615" i="7"/>
  <c r="B614" i="7"/>
  <c r="C626" i="7" s="1"/>
  <c r="B613" i="7"/>
  <c r="B612" i="7"/>
  <c r="C624" i="7" s="1"/>
  <c r="B611" i="7"/>
  <c r="B610" i="7"/>
  <c r="C610" i="7" s="1"/>
  <c r="B609" i="7"/>
  <c r="B608" i="7"/>
  <c r="B607" i="7"/>
  <c r="B606" i="7"/>
  <c r="C618" i="7" s="1"/>
  <c r="B605" i="7"/>
  <c r="C617" i="7" s="1"/>
  <c r="B604" i="7"/>
  <c r="C604" i="7" s="1"/>
  <c r="B603" i="7"/>
  <c r="C615" i="7" s="1"/>
  <c r="B602" i="7"/>
  <c r="B601" i="7"/>
  <c r="C613" i="7" s="1"/>
  <c r="B600" i="7"/>
  <c r="B599" i="7"/>
  <c r="B598" i="7"/>
  <c r="B597" i="7"/>
  <c r="B596" i="7"/>
  <c r="C608" i="7" s="1"/>
  <c r="B595" i="7"/>
  <c r="C607" i="7" s="1"/>
  <c r="B594" i="7"/>
  <c r="C606" i="7" s="1"/>
  <c r="B593" i="7"/>
  <c r="B592" i="7"/>
  <c r="B591" i="7"/>
  <c r="B590" i="7"/>
  <c r="C602" i="7" s="1"/>
  <c r="B589" i="7"/>
  <c r="C601" i="7" s="1"/>
  <c r="B588" i="7"/>
  <c r="C600" i="7" s="1"/>
  <c r="B587" i="7"/>
  <c r="B586" i="7"/>
  <c r="B585" i="7"/>
  <c r="C597" i="7" s="1"/>
  <c r="B584" i="7"/>
  <c r="B583" i="7"/>
  <c r="B582" i="7"/>
  <c r="B581" i="7"/>
  <c r="C593" i="7" s="1"/>
  <c r="B580" i="7"/>
  <c r="B579" i="7"/>
  <c r="B578" i="7"/>
  <c r="C590" i="7" s="1"/>
  <c r="B577" i="7"/>
  <c r="B576" i="7"/>
  <c r="B575" i="7"/>
  <c r="B574" i="7"/>
  <c r="C574" i="7" s="1"/>
  <c r="B573" i="7"/>
  <c r="B572" i="7"/>
  <c r="C584" i="7" s="1"/>
  <c r="B571" i="7"/>
  <c r="B570" i="7"/>
  <c r="B569" i="7"/>
  <c r="C581" i="7" s="1"/>
  <c r="B568" i="7"/>
  <c r="C580" i="7" s="1"/>
  <c r="B567" i="7"/>
  <c r="B566" i="7"/>
  <c r="B565" i="7"/>
  <c r="B564" i="7"/>
  <c r="B563" i="7"/>
  <c r="C575" i="7" s="1"/>
  <c r="B562" i="7"/>
  <c r="B561" i="7"/>
  <c r="B560" i="7"/>
  <c r="B559" i="7"/>
  <c r="C571" i="7" s="1"/>
  <c r="B558" i="7"/>
  <c r="B557" i="7"/>
  <c r="B556" i="7"/>
  <c r="B555" i="7"/>
  <c r="B554" i="7"/>
  <c r="B553" i="7"/>
  <c r="B552" i="7"/>
  <c r="C564" i="7" s="1"/>
  <c r="B551" i="7"/>
  <c r="C563" i="7" s="1"/>
  <c r="B550" i="7"/>
  <c r="C562" i="7" s="1"/>
  <c r="B549" i="7"/>
  <c r="B548" i="7"/>
  <c r="B547" i="7"/>
  <c r="C559" i="7" s="1"/>
  <c r="B546" i="7"/>
  <c r="B545" i="7"/>
  <c r="C557" i="7" s="1"/>
  <c r="B544" i="7"/>
  <c r="B543" i="7"/>
  <c r="B542" i="7"/>
  <c r="B541" i="7"/>
  <c r="B540" i="7"/>
  <c r="C539" i="7"/>
  <c r="B539" i="7"/>
  <c r="B538" i="7"/>
  <c r="B537" i="7"/>
  <c r="B536" i="7"/>
  <c r="B535" i="7"/>
  <c r="B534" i="7"/>
  <c r="B533" i="7"/>
  <c r="B532" i="7"/>
  <c r="B531" i="7"/>
  <c r="C531" i="7" s="1"/>
  <c r="B530" i="7"/>
  <c r="B529" i="7"/>
  <c r="B528" i="7"/>
  <c r="C540" i="7" s="1"/>
  <c r="B527" i="7"/>
  <c r="B526" i="7"/>
  <c r="C538" i="7" s="1"/>
  <c r="B525" i="7"/>
  <c r="B524" i="7"/>
  <c r="C536" i="7" s="1"/>
  <c r="B523" i="7"/>
  <c r="C535" i="7" s="1"/>
  <c r="B522" i="7"/>
  <c r="B521" i="7"/>
  <c r="C521" i="7" s="1"/>
  <c r="B520" i="7"/>
  <c r="B519" i="7"/>
  <c r="B518" i="7"/>
  <c r="B517" i="7"/>
  <c r="B516" i="7"/>
  <c r="B515" i="7"/>
  <c r="C527" i="7" s="1"/>
  <c r="B514" i="7"/>
  <c r="C526" i="7" s="1"/>
  <c r="B513" i="7"/>
  <c r="C525" i="7" s="1"/>
  <c r="B512" i="7"/>
  <c r="C524" i="7" s="1"/>
  <c r="B511" i="7"/>
  <c r="B510" i="7"/>
  <c r="B509" i="7"/>
  <c r="B508" i="7"/>
  <c r="B507" i="7"/>
  <c r="B506" i="7"/>
  <c r="B505" i="7"/>
  <c r="B504" i="7"/>
  <c r="C516" i="7" s="1"/>
  <c r="B503" i="7"/>
  <c r="B502" i="7"/>
  <c r="C502" i="7" s="1"/>
  <c r="B501" i="7"/>
  <c r="B500" i="7"/>
  <c r="B499" i="7"/>
  <c r="B498" i="7"/>
  <c r="C510" i="7" s="1"/>
  <c r="B497" i="7"/>
  <c r="C496" i="7"/>
  <c r="B496" i="7"/>
  <c r="B495" i="7"/>
  <c r="B494" i="7"/>
  <c r="B493" i="7"/>
  <c r="C505" i="7" s="1"/>
  <c r="B492" i="7"/>
  <c r="B491" i="7"/>
  <c r="B490" i="7"/>
  <c r="B489" i="7"/>
  <c r="C501" i="7" s="1"/>
  <c r="C488" i="7"/>
  <c r="B488" i="7"/>
  <c r="C500" i="7" s="1"/>
  <c r="B487" i="7"/>
  <c r="C499" i="7" s="1"/>
  <c r="B486" i="7"/>
  <c r="B485" i="7"/>
  <c r="B484" i="7"/>
  <c r="B483" i="7"/>
  <c r="B482" i="7"/>
  <c r="C494" i="7" s="1"/>
  <c r="B481" i="7"/>
  <c r="C493" i="7" s="1"/>
  <c r="B480" i="7"/>
  <c r="B479" i="7"/>
  <c r="C491" i="7" s="1"/>
  <c r="C478" i="7"/>
  <c r="B478" i="7"/>
  <c r="C490" i="7" s="1"/>
  <c r="B477" i="7"/>
  <c r="C489" i="7" s="1"/>
  <c r="B476" i="7"/>
  <c r="B475" i="7"/>
  <c r="B474" i="7"/>
  <c r="B473" i="7"/>
  <c r="C485" i="7" s="1"/>
  <c r="B472" i="7"/>
  <c r="C484" i="7" s="1"/>
  <c r="B471" i="7"/>
  <c r="B470" i="7"/>
  <c r="C482" i="7" s="1"/>
  <c r="B469" i="7"/>
  <c r="B468" i="7"/>
  <c r="C480" i="7" s="1"/>
  <c r="B467" i="7"/>
  <c r="C467" i="7" s="1"/>
  <c r="B466" i="7"/>
  <c r="B465" i="7"/>
  <c r="B464" i="7"/>
  <c r="C476" i="7" s="1"/>
  <c r="B463" i="7"/>
  <c r="B462" i="7"/>
  <c r="C474" i="7" s="1"/>
  <c r="B461" i="7"/>
  <c r="C473" i="7" s="1"/>
  <c r="B460" i="7"/>
  <c r="C460" i="7" s="1"/>
  <c r="B459" i="7"/>
  <c r="B458" i="7"/>
  <c r="B457" i="7"/>
  <c r="C469" i="7" s="1"/>
  <c r="B456" i="7"/>
  <c r="B455" i="7"/>
  <c r="B454" i="7"/>
  <c r="C466" i="7" s="1"/>
  <c r="B453" i="7"/>
  <c r="B452" i="7"/>
  <c r="C464" i="7" s="1"/>
  <c r="B451" i="7"/>
  <c r="C463" i="7" s="1"/>
  <c r="B450" i="7"/>
  <c r="B449" i="7"/>
  <c r="B448" i="7"/>
  <c r="B447" i="7"/>
  <c r="C459" i="7" s="1"/>
  <c r="B446" i="7"/>
  <c r="B445" i="7"/>
  <c r="B444" i="7"/>
  <c r="B443" i="7"/>
  <c r="C443" i="7" s="1"/>
  <c r="B442" i="7"/>
  <c r="C454" i="7" s="1"/>
  <c r="B441" i="7"/>
  <c r="B440" i="7"/>
  <c r="C452" i="7" s="1"/>
  <c r="B439" i="7"/>
  <c r="B438" i="7"/>
  <c r="B437" i="7"/>
  <c r="C449" i="7" s="1"/>
  <c r="B436" i="7"/>
  <c r="B435" i="7"/>
  <c r="B434" i="7"/>
  <c r="B433" i="7"/>
  <c r="B432" i="7"/>
  <c r="B431" i="7"/>
  <c r="C431" i="7" s="1"/>
  <c r="B430" i="7"/>
  <c r="B429" i="7"/>
  <c r="C441" i="7" s="1"/>
  <c r="B428" i="7"/>
  <c r="B427" i="7"/>
  <c r="B426" i="7"/>
  <c r="B425" i="7"/>
  <c r="B424" i="7"/>
  <c r="C436" i="7" s="1"/>
  <c r="B423" i="7"/>
  <c r="C423" i="7" s="1"/>
  <c r="B422" i="7"/>
  <c r="C434" i="7" s="1"/>
  <c r="B421" i="7"/>
  <c r="C433" i="7" s="1"/>
  <c r="B420" i="7"/>
  <c r="C432" i="7" s="1"/>
  <c r="B419" i="7"/>
  <c r="B418" i="7"/>
  <c r="B417" i="7"/>
  <c r="B416" i="7"/>
  <c r="C428" i="7" s="1"/>
  <c r="B415" i="7"/>
  <c r="C427" i="7" s="1"/>
  <c r="B414" i="7"/>
  <c r="C413" i="7"/>
  <c r="B413" i="7"/>
  <c r="B412" i="7"/>
  <c r="B411" i="7"/>
  <c r="B410" i="7"/>
  <c r="B409" i="7"/>
  <c r="B408" i="7"/>
  <c r="B407" i="7"/>
  <c r="B406" i="7"/>
  <c r="B405" i="7"/>
  <c r="C417" i="7" s="1"/>
  <c r="B404" i="7"/>
  <c r="B403" i="7"/>
  <c r="B402" i="7"/>
  <c r="B401" i="7"/>
  <c r="B400" i="7"/>
  <c r="C412" i="7" s="1"/>
  <c r="B399" i="7"/>
  <c r="B398" i="7"/>
  <c r="B397" i="7"/>
  <c r="B396" i="7"/>
  <c r="C408" i="7" s="1"/>
  <c r="B395" i="7"/>
  <c r="B394" i="7"/>
  <c r="C394" i="7" s="1"/>
  <c r="B393" i="7"/>
  <c r="B392" i="7"/>
  <c r="B391" i="7"/>
  <c r="B390" i="7"/>
  <c r="B389" i="7"/>
  <c r="C401" i="7" s="1"/>
  <c r="B388" i="7"/>
  <c r="C400" i="7" s="1"/>
  <c r="B387" i="7"/>
  <c r="C399" i="7" s="1"/>
  <c r="B386" i="7"/>
  <c r="B385" i="7"/>
  <c r="C397" i="7" s="1"/>
  <c r="B384" i="7"/>
  <c r="B383" i="7"/>
  <c r="B382" i="7"/>
  <c r="B381" i="7"/>
  <c r="B380" i="7"/>
  <c r="C392" i="7" s="1"/>
  <c r="B379" i="7"/>
  <c r="B378" i="7"/>
  <c r="C390" i="7" s="1"/>
  <c r="B377" i="7"/>
  <c r="B376" i="7"/>
  <c r="B375" i="7"/>
  <c r="B374" i="7"/>
  <c r="C386" i="7" s="1"/>
  <c r="B373" i="7"/>
  <c r="C385" i="7" s="1"/>
  <c r="B372" i="7"/>
  <c r="B371" i="7"/>
  <c r="C383" i="7" s="1"/>
  <c r="B370" i="7"/>
  <c r="C382" i="7" s="1"/>
  <c r="B369" i="7"/>
  <c r="C381" i="7" s="1"/>
  <c r="B368" i="7"/>
  <c r="B367" i="7"/>
  <c r="B366" i="7"/>
  <c r="B365" i="7"/>
  <c r="C377" i="7" s="1"/>
  <c r="B364" i="7"/>
  <c r="C376" i="7" s="1"/>
  <c r="B363" i="7"/>
  <c r="B362" i="7"/>
  <c r="B361" i="7"/>
  <c r="B360" i="7"/>
  <c r="C372" i="7" s="1"/>
  <c r="B359" i="7"/>
  <c r="B358" i="7"/>
  <c r="C358" i="7" s="1"/>
  <c r="B357" i="7"/>
  <c r="B356" i="7"/>
  <c r="B355" i="7"/>
  <c r="B354" i="7"/>
  <c r="C366" i="7" s="1"/>
  <c r="B353" i="7"/>
  <c r="C365" i="7" s="1"/>
  <c r="B352" i="7"/>
  <c r="C352" i="7" s="1"/>
  <c r="B351" i="7"/>
  <c r="B350" i="7"/>
  <c r="B349" i="7"/>
  <c r="C361" i="7" s="1"/>
  <c r="B348" i="7"/>
  <c r="B347" i="7"/>
  <c r="B346" i="7"/>
  <c r="B345" i="7"/>
  <c r="B344" i="7"/>
  <c r="C356" i="7" s="1"/>
  <c r="B343" i="7"/>
  <c r="C355" i="7" s="1"/>
  <c r="B342" i="7"/>
  <c r="B341" i="7"/>
  <c r="B340" i="7"/>
  <c r="B339" i="7"/>
  <c r="B338" i="7"/>
  <c r="B337" i="7"/>
  <c r="B336" i="7"/>
  <c r="B335" i="7"/>
  <c r="B334" i="7"/>
  <c r="B333" i="7"/>
  <c r="B332" i="7"/>
  <c r="B331" i="7"/>
  <c r="C343" i="7" s="1"/>
  <c r="B330" i="7"/>
  <c r="B329" i="7"/>
  <c r="C341" i="7" s="1"/>
  <c r="B328" i="7"/>
  <c r="B327" i="7"/>
  <c r="B326" i="7"/>
  <c r="B325" i="7"/>
  <c r="B324" i="7"/>
  <c r="C323" i="7"/>
  <c r="B323" i="7"/>
  <c r="B322" i="7"/>
  <c r="B321" i="7"/>
  <c r="C333" i="7" s="1"/>
  <c r="B320" i="7"/>
  <c r="B319" i="7"/>
  <c r="B318" i="7"/>
  <c r="B317" i="7"/>
  <c r="B316" i="7"/>
  <c r="C315" i="7"/>
  <c r="B315" i="7"/>
  <c r="B314" i="7"/>
  <c r="B313" i="7"/>
  <c r="C325" i="7" s="1"/>
  <c r="B312" i="7"/>
  <c r="C324" i="7" s="1"/>
  <c r="B311" i="7"/>
  <c r="B310" i="7"/>
  <c r="C322" i="7" s="1"/>
  <c r="B309" i="7"/>
  <c r="C321" i="7" s="1"/>
  <c r="B308" i="7"/>
  <c r="C320" i="7" s="1"/>
  <c r="B307" i="7"/>
  <c r="C319" i="7" s="1"/>
  <c r="B306" i="7"/>
  <c r="B305" i="7"/>
  <c r="C305" i="7" s="1"/>
  <c r="B304" i="7"/>
  <c r="B303" i="7"/>
  <c r="B302" i="7"/>
  <c r="B301" i="7"/>
  <c r="B300" i="7"/>
  <c r="B299" i="7"/>
  <c r="C311" i="7" s="1"/>
  <c r="B298" i="7"/>
  <c r="C310" i="7" s="1"/>
  <c r="B297" i="7"/>
  <c r="C309" i="7" s="1"/>
  <c r="B296" i="7"/>
  <c r="C308" i="7" s="1"/>
  <c r="B295" i="7"/>
  <c r="B294" i="7"/>
  <c r="B293" i="7"/>
  <c r="B292" i="7"/>
  <c r="B291" i="7"/>
  <c r="B290" i="7"/>
  <c r="B289" i="7"/>
  <c r="B288" i="7"/>
  <c r="C300" i="7" s="1"/>
  <c r="B287" i="7"/>
  <c r="C287" i="7" s="1"/>
  <c r="C286" i="7"/>
  <c r="B286" i="7"/>
  <c r="B285" i="7"/>
  <c r="B284" i="7"/>
  <c r="B283" i="7"/>
  <c r="B282" i="7"/>
  <c r="B281" i="7"/>
  <c r="C293" i="7" s="1"/>
  <c r="B280" i="7"/>
  <c r="C280" i="7" s="1"/>
  <c r="B279" i="7"/>
  <c r="B278" i="7"/>
  <c r="B277" i="7"/>
  <c r="C289" i="7" s="1"/>
  <c r="B276" i="7"/>
  <c r="B275" i="7"/>
  <c r="B274" i="7"/>
  <c r="B273" i="7"/>
  <c r="C285" i="7" s="1"/>
  <c r="B272" i="7"/>
  <c r="B271" i="7"/>
  <c r="B270" i="7"/>
  <c r="C282" i="7" s="1"/>
  <c r="B269" i="7"/>
  <c r="B268" i="7"/>
  <c r="B267" i="7"/>
  <c r="C279" i="7" s="1"/>
  <c r="B266" i="7"/>
  <c r="C278" i="7" s="1"/>
  <c r="B265" i="7"/>
  <c r="B264" i="7"/>
  <c r="C263" i="7"/>
  <c r="B263" i="7"/>
  <c r="C275" i="7" s="1"/>
  <c r="B262" i="7"/>
  <c r="B261" i="7"/>
  <c r="B260" i="7"/>
  <c r="B259" i="7"/>
  <c r="B258" i="7"/>
  <c r="B257" i="7"/>
  <c r="C269" i="7" s="1"/>
  <c r="C256" i="7"/>
  <c r="B256" i="7"/>
  <c r="C268" i="7" s="1"/>
  <c r="B255" i="7"/>
  <c r="B254" i="7"/>
  <c r="B253" i="7"/>
  <c r="B252" i="7"/>
  <c r="C264" i="7" s="1"/>
  <c r="C251" i="7"/>
  <c r="B251" i="7"/>
  <c r="B250" i="7"/>
  <c r="B249" i="7"/>
  <c r="B248" i="7"/>
  <c r="C260" i="7" s="1"/>
  <c r="B247" i="7"/>
  <c r="B246" i="7"/>
  <c r="C258" i="7" s="1"/>
  <c r="B245" i="7"/>
  <c r="C257" i="7" s="1"/>
  <c r="B244" i="7"/>
  <c r="B243" i="7"/>
  <c r="B242" i="7"/>
  <c r="B241" i="7"/>
  <c r="B240" i="7"/>
  <c r="B239" i="7"/>
  <c r="B238" i="7"/>
  <c r="C250" i="7" s="1"/>
  <c r="B237" i="7"/>
  <c r="B236" i="7"/>
  <c r="C248" i="7" s="1"/>
  <c r="B235" i="7"/>
  <c r="B234" i="7"/>
  <c r="B233" i="7"/>
  <c r="B232" i="7"/>
  <c r="C244" i="7" s="1"/>
  <c r="B231" i="7"/>
  <c r="C243" i="7" s="1"/>
  <c r="B230" i="7"/>
  <c r="B229" i="7"/>
  <c r="B228" i="7"/>
  <c r="B227" i="7"/>
  <c r="C227" i="7" s="1"/>
  <c r="B226" i="7"/>
  <c r="C238" i="7" s="1"/>
  <c r="B225" i="7"/>
  <c r="B224" i="7"/>
  <c r="B223" i="7"/>
  <c r="B222" i="7"/>
  <c r="B221" i="7"/>
  <c r="C233" i="7" s="1"/>
  <c r="B220" i="7"/>
  <c r="C220" i="7" s="1"/>
  <c r="B219" i="7"/>
  <c r="B218" i="7"/>
  <c r="B217" i="7"/>
  <c r="B216" i="7"/>
  <c r="B215" i="7"/>
  <c r="C215" i="7" s="1"/>
  <c r="B214" i="7"/>
  <c r="B213" i="7"/>
  <c r="B212" i="7"/>
  <c r="B211" i="7"/>
  <c r="B210" i="7"/>
  <c r="B209" i="7"/>
  <c r="C221" i="7" s="1"/>
  <c r="B208" i="7"/>
  <c r="B207" i="7"/>
  <c r="C207" i="7" s="1"/>
  <c r="B206" i="7"/>
  <c r="C218" i="7" s="1"/>
  <c r="B205" i="7"/>
  <c r="C217" i="7" s="1"/>
  <c r="B204" i="7"/>
  <c r="C216" i="7" s="1"/>
  <c r="B203" i="7"/>
  <c r="B202" i="7"/>
  <c r="B201" i="7"/>
  <c r="B200" i="7"/>
  <c r="C212" i="7" s="1"/>
  <c r="B199" i="7"/>
  <c r="B198" i="7"/>
  <c r="C210" i="7" s="1"/>
  <c r="B197" i="7"/>
  <c r="C197" i="7" s="1"/>
  <c r="B196" i="7"/>
  <c r="B195" i="7"/>
  <c r="B194" i="7"/>
  <c r="B193" i="7"/>
  <c r="B192" i="7"/>
  <c r="B191" i="7"/>
  <c r="B190" i="7"/>
  <c r="C202" i="7" s="1"/>
  <c r="B189" i="7"/>
  <c r="C201" i="7" s="1"/>
  <c r="B188" i="7"/>
  <c r="B187" i="7"/>
  <c r="B186" i="7"/>
  <c r="B185" i="7"/>
  <c r="B184" i="7"/>
  <c r="C196" i="7" s="1"/>
  <c r="B183" i="7"/>
  <c r="B182" i="7"/>
  <c r="B181" i="7"/>
  <c r="B180" i="7"/>
  <c r="C192" i="7" s="1"/>
  <c r="B179" i="7"/>
  <c r="B178" i="7"/>
  <c r="C178" i="7" s="1"/>
  <c r="B177" i="7"/>
  <c r="B176" i="7"/>
  <c r="B175" i="7"/>
  <c r="B174" i="7"/>
  <c r="C186" i="7" s="1"/>
  <c r="B173" i="7"/>
  <c r="C185" i="7" s="1"/>
  <c r="B172" i="7"/>
  <c r="C184" i="7" s="1"/>
  <c r="B171" i="7"/>
  <c r="C183" i="7" s="1"/>
  <c r="B170" i="7"/>
  <c r="B169" i="7"/>
  <c r="B168" i="7"/>
  <c r="B167" i="7"/>
  <c r="B166" i="7"/>
  <c r="B165" i="7"/>
  <c r="C177" i="7" s="1"/>
  <c r="B164" i="7"/>
  <c r="B163" i="7"/>
  <c r="C175" i="7" s="1"/>
  <c r="B162" i="7"/>
  <c r="C174" i="7" s="1"/>
  <c r="B161" i="7"/>
  <c r="B160" i="7"/>
  <c r="B159" i="7"/>
  <c r="B158" i="7"/>
  <c r="C170" i="7" s="1"/>
  <c r="B157" i="7"/>
  <c r="C169" i="7" s="1"/>
  <c r="B156" i="7"/>
  <c r="B155" i="7"/>
  <c r="C167" i="7" s="1"/>
  <c r="B154" i="7"/>
  <c r="C166" i="7" s="1"/>
  <c r="B153" i="7"/>
  <c r="C165" i="7" s="1"/>
  <c r="B152" i="7"/>
  <c r="B151" i="7"/>
  <c r="B150" i="7"/>
  <c r="B149" i="7"/>
  <c r="C161" i="7" s="1"/>
  <c r="B148" i="7"/>
  <c r="C160" i="7" s="1"/>
  <c r="B147" i="7"/>
  <c r="B146" i="7"/>
  <c r="B145" i="7"/>
  <c r="B144" i="7"/>
  <c r="C156" i="7" s="1"/>
  <c r="B143" i="7"/>
  <c r="C142" i="7"/>
  <c r="B142" i="7"/>
  <c r="B141" i="7"/>
  <c r="B140" i="7"/>
  <c r="C152" i="7" s="1"/>
  <c r="B139" i="7"/>
  <c r="B138" i="7"/>
  <c r="C150" i="7" s="1"/>
  <c r="B137" i="7"/>
  <c r="C149" i="7" s="1"/>
  <c r="B136" i="7"/>
  <c r="C136" i="7" s="1"/>
  <c r="B135" i="7"/>
  <c r="B134" i="7"/>
  <c r="B133" i="7"/>
  <c r="C145" i="7" s="1"/>
  <c r="B132" i="7"/>
  <c r="B131" i="7"/>
  <c r="C143" i="7" s="1"/>
  <c r="B130" i="7"/>
  <c r="B129" i="7"/>
  <c r="B128" i="7"/>
  <c r="C140" i="7" s="1"/>
  <c r="B127" i="7"/>
  <c r="C139" i="7" s="1"/>
  <c r="B126" i="7"/>
  <c r="B125" i="7"/>
  <c r="B124" i="7"/>
  <c r="B123" i="7"/>
  <c r="C135" i="7" s="1"/>
  <c r="B122" i="7"/>
  <c r="B121" i="7"/>
  <c r="B120" i="7"/>
  <c r="B119" i="7"/>
  <c r="B118" i="7"/>
  <c r="C130" i="7" s="1"/>
  <c r="B117" i="7"/>
  <c r="B116" i="7"/>
  <c r="B115" i="7"/>
  <c r="C127" i="7" s="1"/>
  <c r="B114" i="7"/>
  <c r="B113" i="7"/>
  <c r="C125" i="7" s="1"/>
  <c r="B112" i="7"/>
  <c r="B111" i="7"/>
  <c r="B110" i="7"/>
  <c r="B109" i="7"/>
  <c r="B108" i="7"/>
  <c r="B107" i="7"/>
  <c r="C107" i="7" s="1"/>
  <c r="B106" i="7"/>
  <c r="B105" i="7"/>
  <c r="C117" i="7" s="1"/>
  <c r="B104" i="7"/>
  <c r="B103" i="7"/>
  <c r="B102" i="7"/>
  <c r="B101" i="7"/>
  <c r="B100" i="7"/>
  <c r="C112" i="7" s="1"/>
  <c r="C99" i="7"/>
  <c r="B99" i="7"/>
  <c r="B98" i="7"/>
  <c r="B97" i="7"/>
  <c r="C109" i="7" s="1"/>
  <c r="B96" i="7"/>
  <c r="B95" i="7"/>
  <c r="B94" i="7"/>
  <c r="C106" i="7" s="1"/>
  <c r="B93" i="7"/>
  <c r="C105" i="7" s="1"/>
  <c r="B92" i="7"/>
  <c r="C104" i="7" s="1"/>
  <c r="B91" i="7"/>
  <c r="B90" i="7"/>
  <c r="B89" i="7"/>
  <c r="C89" i="7" s="1"/>
  <c r="B88" i="7"/>
  <c r="B87" i="7"/>
  <c r="B86" i="7"/>
  <c r="B85" i="7"/>
  <c r="B84" i="7"/>
  <c r="B83" i="7"/>
  <c r="C95" i="7" s="1"/>
  <c r="B82" i="7"/>
  <c r="C94" i="7" s="1"/>
  <c r="B81" i="7"/>
  <c r="C93" i="7" s="1"/>
  <c r="B80" i="7"/>
  <c r="B79" i="7"/>
  <c r="B78" i="7"/>
  <c r="B77" i="7"/>
  <c r="B76" i="7"/>
  <c r="C88" i="7" s="1"/>
  <c r="B75" i="7"/>
  <c r="B74" i="7"/>
  <c r="B73" i="7"/>
  <c r="B72" i="7"/>
  <c r="C84" i="7" s="1"/>
  <c r="B71" i="7"/>
  <c r="C71" i="7" s="1"/>
  <c r="B70" i="7"/>
  <c r="B69" i="7"/>
  <c r="B68" i="7"/>
  <c r="B67" i="7"/>
  <c r="B66" i="7"/>
  <c r="C78" i="7" s="1"/>
  <c r="B65" i="7"/>
  <c r="C77" i="7" s="1"/>
  <c r="B64" i="7"/>
  <c r="B63" i="7"/>
  <c r="C75" i="7" s="1"/>
  <c r="B62" i="7"/>
  <c r="B61" i="7"/>
  <c r="C73" i="7" s="1"/>
  <c r="B60" i="7"/>
  <c r="B59" i="7"/>
  <c r="B58" i="7"/>
  <c r="C70" i="7" s="1"/>
  <c r="B57" i="7"/>
  <c r="C56" i="7"/>
  <c r="B56" i="7"/>
  <c r="B55" i="7"/>
  <c r="C67" i="7" s="1"/>
  <c r="B54" i="7"/>
  <c r="B53" i="7"/>
  <c r="B52" i="7"/>
  <c r="C64" i="7" s="1"/>
  <c r="B51" i="7"/>
  <c r="C63" i="7" s="1"/>
  <c r="B50" i="7"/>
  <c r="B49" i="7"/>
  <c r="B48" i="7"/>
  <c r="C47" i="7"/>
  <c r="B47" i="7"/>
  <c r="C46" i="7"/>
  <c r="B46" i="7"/>
  <c r="B45" i="7"/>
  <c r="C57" i="7" s="1"/>
  <c r="B44" i="7"/>
  <c r="B43" i="7"/>
  <c r="B42" i="7"/>
  <c r="B41" i="7"/>
  <c r="C53" i="7" s="1"/>
  <c r="C40" i="7"/>
  <c r="B40" i="7"/>
  <c r="C52" i="7" s="1"/>
  <c r="B39" i="7"/>
  <c r="B38" i="7"/>
  <c r="C50" i="7" s="1"/>
  <c r="B37" i="7"/>
  <c r="B36" i="7"/>
  <c r="C48" i="7" s="1"/>
  <c r="B35" i="7"/>
  <c r="C35" i="7" s="1"/>
  <c r="B34" i="7"/>
  <c r="C34" i="7" s="1"/>
  <c r="B33" i="7"/>
  <c r="B32" i="7"/>
  <c r="C44" i="7" s="1"/>
  <c r="B31" i="7"/>
  <c r="B30" i="7"/>
  <c r="C42" i="7" s="1"/>
  <c r="B29" i="7"/>
  <c r="C28" i="7"/>
  <c r="B28" i="7"/>
  <c r="B27" i="7"/>
  <c r="B26" i="7"/>
  <c r="B25" i="7"/>
  <c r="C37" i="7" s="1"/>
  <c r="B24" i="7"/>
  <c r="B23" i="7"/>
  <c r="B22" i="7"/>
  <c r="B21" i="7"/>
  <c r="B20" i="7"/>
  <c r="B19" i="7"/>
  <c r="B18" i="7"/>
  <c r="C30" i="7" s="1"/>
  <c r="B17" i="7"/>
  <c r="B16" i="7"/>
  <c r="B15" i="7"/>
  <c r="B14" i="7"/>
  <c r="C26" i="7" s="1"/>
  <c r="B13" i="7"/>
  <c r="B12" i="7"/>
  <c r="B11" i="7"/>
  <c r="B10" i="7"/>
  <c r="C22" i="7" s="1"/>
  <c r="B9" i="7"/>
  <c r="B8" i="7"/>
  <c r="C20" i="7" s="1"/>
  <c r="B7" i="7"/>
  <c r="C19" i="7" s="1"/>
  <c r="B6" i="7"/>
  <c r="C18" i="7" s="1"/>
  <c r="B771" i="6"/>
  <c r="B770" i="6"/>
  <c r="B769" i="6"/>
  <c r="B768" i="6"/>
  <c r="B767" i="6"/>
  <c r="B766" i="6"/>
  <c r="B765" i="6"/>
  <c r="B764" i="6"/>
  <c r="B763" i="6"/>
  <c r="B762" i="6"/>
  <c r="B761" i="6"/>
  <c r="B760" i="6"/>
  <c r="C772" i="6" s="1"/>
  <c r="B759" i="6"/>
  <c r="C771" i="6" s="1"/>
  <c r="B758" i="6"/>
  <c r="C770" i="6" s="1"/>
  <c r="B757" i="6"/>
  <c r="C769" i="6" s="1"/>
  <c r="B756" i="6"/>
  <c r="B755" i="6"/>
  <c r="B754" i="6"/>
  <c r="B753" i="6"/>
  <c r="B752" i="6"/>
  <c r="B751" i="6"/>
  <c r="C763" i="6" s="1"/>
  <c r="B750" i="6"/>
  <c r="B749" i="6"/>
  <c r="B748" i="6"/>
  <c r="B747" i="6"/>
  <c r="B746" i="6"/>
  <c r="B745" i="6"/>
  <c r="B744" i="6"/>
  <c r="B743" i="6"/>
  <c r="B742" i="6"/>
  <c r="B741" i="6"/>
  <c r="B740" i="6"/>
  <c r="B739" i="6"/>
  <c r="C751" i="6" s="1"/>
  <c r="B738" i="6"/>
  <c r="B737" i="6"/>
  <c r="B736" i="6"/>
  <c r="B735" i="6"/>
  <c r="B734" i="6"/>
  <c r="B733" i="6"/>
  <c r="B732" i="6"/>
  <c r="C744" i="6" s="1"/>
  <c r="B731" i="6"/>
  <c r="B730" i="6"/>
  <c r="B729" i="6"/>
  <c r="B728" i="6"/>
  <c r="B727" i="6"/>
  <c r="C739" i="6" s="1"/>
  <c r="B726" i="6"/>
  <c r="B725" i="6"/>
  <c r="B724" i="6"/>
  <c r="B723" i="6"/>
  <c r="B722" i="6"/>
  <c r="C734" i="6" s="1"/>
  <c r="B721" i="6"/>
  <c r="B720" i="6"/>
  <c r="C732" i="6" s="1"/>
  <c r="B719" i="6"/>
  <c r="C731" i="6" s="1"/>
  <c r="B718" i="6"/>
  <c r="B717" i="6"/>
  <c r="B716" i="6"/>
  <c r="B715" i="6"/>
  <c r="B714" i="6"/>
  <c r="B713" i="6"/>
  <c r="B712" i="6"/>
  <c r="B711" i="6"/>
  <c r="C723" i="6" s="1"/>
  <c r="B710" i="6"/>
  <c r="B709" i="6"/>
  <c r="B708" i="6"/>
  <c r="C720" i="6" s="1"/>
  <c r="B707" i="6"/>
  <c r="B706" i="6"/>
  <c r="B705" i="6"/>
  <c r="B704" i="6"/>
  <c r="B703" i="6"/>
  <c r="B702" i="6"/>
  <c r="B701" i="6"/>
  <c r="B700" i="6"/>
  <c r="C712" i="6" s="1"/>
  <c r="B699" i="6"/>
  <c r="B698" i="6"/>
  <c r="B697" i="6"/>
  <c r="B696" i="6"/>
  <c r="B695" i="6"/>
  <c r="B694" i="6"/>
  <c r="C706" i="6" s="1"/>
  <c r="B693" i="6"/>
  <c r="C705" i="6" s="1"/>
  <c r="B692" i="6"/>
  <c r="B691" i="6"/>
  <c r="B690" i="6"/>
  <c r="B689" i="6"/>
  <c r="B688" i="6"/>
  <c r="B687" i="6"/>
  <c r="B686" i="6"/>
  <c r="C698" i="6" s="1"/>
  <c r="B685" i="6"/>
  <c r="B684" i="6"/>
  <c r="C696" i="6" s="1"/>
  <c r="B683" i="6"/>
  <c r="B682" i="6"/>
  <c r="B681" i="6"/>
  <c r="B680" i="6"/>
  <c r="C692" i="6" s="1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C676" i="6" s="1"/>
  <c r="B663" i="6"/>
  <c r="C675" i="6" s="1"/>
  <c r="B662" i="6"/>
  <c r="B661" i="6"/>
  <c r="B660" i="6"/>
  <c r="B659" i="6"/>
  <c r="B658" i="6"/>
  <c r="B657" i="6"/>
  <c r="B656" i="6"/>
  <c r="C668" i="6" s="1"/>
  <c r="B655" i="6"/>
  <c r="B654" i="6"/>
  <c r="C666" i="6" s="1"/>
  <c r="B653" i="6"/>
  <c r="C665" i="6" s="1"/>
  <c r="B652" i="6"/>
  <c r="B651" i="6"/>
  <c r="B650" i="6"/>
  <c r="B649" i="6"/>
  <c r="C661" i="6" s="1"/>
  <c r="B648" i="6"/>
  <c r="B647" i="6"/>
  <c r="C659" i="6" s="1"/>
  <c r="B646" i="6"/>
  <c r="B645" i="6"/>
  <c r="B644" i="6"/>
  <c r="B643" i="6"/>
  <c r="B642" i="6"/>
  <c r="B641" i="6"/>
  <c r="C653" i="6" s="1"/>
  <c r="B640" i="6"/>
  <c r="C652" i="6" s="1"/>
  <c r="B639" i="6"/>
  <c r="C651" i="6" s="1"/>
  <c r="B638" i="6"/>
  <c r="C650" i="6" s="1"/>
  <c r="B637" i="6"/>
  <c r="B636" i="6"/>
  <c r="B635" i="6"/>
  <c r="C647" i="6" s="1"/>
  <c r="B634" i="6"/>
  <c r="C646" i="6" s="1"/>
  <c r="B633" i="6"/>
  <c r="C645" i="6" s="1"/>
  <c r="B632" i="6"/>
  <c r="B631" i="6"/>
  <c r="B630" i="6"/>
  <c r="B629" i="6"/>
  <c r="B628" i="6"/>
  <c r="C640" i="6" s="1"/>
  <c r="B627" i="6"/>
  <c r="B626" i="6"/>
  <c r="B625" i="6"/>
  <c r="B624" i="6"/>
  <c r="C636" i="6" s="1"/>
  <c r="B623" i="6"/>
  <c r="B622" i="6"/>
  <c r="B621" i="6"/>
  <c r="B620" i="6"/>
  <c r="B619" i="6"/>
  <c r="B618" i="6"/>
  <c r="B617" i="6"/>
  <c r="B616" i="6"/>
  <c r="B615" i="6"/>
  <c r="C627" i="6" s="1"/>
  <c r="B614" i="6"/>
  <c r="B613" i="6"/>
  <c r="C625" i="6" s="1"/>
  <c r="B612" i="6"/>
  <c r="C624" i="6" s="1"/>
  <c r="B611" i="6"/>
  <c r="C623" i="6" s="1"/>
  <c r="B610" i="6"/>
  <c r="B609" i="6"/>
  <c r="B608" i="6"/>
  <c r="B607" i="6"/>
  <c r="B606" i="6"/>
  <c r="B605" i="6"/>
  <c r="C617" i="6" s="1"/>
  <c r="B604" i="6"/>
  <c r="C616" i="6" s="1"/>
  <c r="B603" i="6"/>
  <c r="C615" i="6" s="1"/>
  <c r="B602" i="6"/>
  <c r="B601" i="6"/>
  <c r="C613" i="6" s="1"/>
  <c r="B600" i="6"/>
  <c r="B599" i="6"/>
  <c r="B598" i="6"/>
  <c r="C610" i="6" s="1"/>
  <c r="B597" i="6"/>
  <c r="B596" i="6"/>
  <c r="B595" i="6"/>
  <c r="C607" i="6" s="1"/>
  <c r="B594" i="6"/>
  <c r="B593" i="6"/>
  <c r="B592" i="6"/>
  <c r="B591" i="6"/>
  <c r="B590" i="6"/>
  <c r="C602" i="6" s="1"/>
  <c r="B589" i="6"/>
  <c r="B588" i="6"/>
  <c r="B587" i="6"/>
  <c r="B586" i="6"/>
  <c r="B585" i="6"/>
  <c r="B584" i="6"/>
  <c r="C596" i="6" s="1"/>
  <c r="B583" i="6"/>
  <c r="B582" i="6"/>
  <c r="B581" i="6"/>
  <c r="B580" i="6"/>
  <c r="B579" i="6"/>
  <c r="B578" i="6"/>
  <c r="B577" i="6"/>
  <c r="B576" i="6"/>
  <c r="C588" i="6" s="1"/>
  <c r="B575" i="6"/>
  <c r="C587" i="6" s="1"/>
  <c r="B574" i="6"/>
  <c r="C586" i="6" s="1"/>
  <c r="B573" i="6"/>
  <c r="B572" i="6"/>
  <c r="B571" i="6"/>
  <c r="B570" i="6"/>
  <c r="C582" i="6" s="1"/>
  <c r="B569" i="6"/>
  <c r="C581" i="6" s="1"/>
  <c r="B568" i="6"/>
  <c r="C580" i="6" s="1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C567" i="6" s="1"/>
  <c r="B554" i="6"/>
  <c r="B553" i="6"/>
  <c r="C565" i="6" s="1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C551" i="6" s="1"/>
  <c r="B538" i="6"/>
  <c r="B537" i="6"/>
  <c r="B536" i="6"/>
  <c r="C548" i="6" s="1"/>
  <c r="B535" i="6"/>
  <c r="B534" i="6"/>
  <c r="B533" i="6"/>
  <c r="B532" i="6"/>
  <c r="C544" i="6" s="1"/>
  <c r="B531" i="6"/>
  <c r="B530" i="6"/>
  <c r="B529" i="6"/>
  <c r="C541" i="6" s="1"/>
  <c r="B528" i="6"/>
  <c r="B527" i="6"/>
  <c r="B526" i="6"/>
  <c r="B525" i="6"/>
  <c r="C537" i="6" s="1"/>
  <c r="B524" i="6"/>
  <c r="B523" i="6"/>
  <c r="B522" i="6"/>
  <c r="B521" i="6"/>
  <c r="B520" i="6"/>
  <c r="B519" i="6"/>
  <c r="B518" i="6"/>
  <c r="B517" i="6"/>
  <c r="C529" i="6" s="1"/>
  <c r="B516" i="6"/>
  <c r="B515" i="6"/>
  <c r="B514" i="6"/>
  <c r="B513" i="6"/>
  <c r="B512" i="6"/>
  <c r="B511" i="6"/>
  <c r="C523" i="6" s="1"/>
  <c r="B510" i="6"/>
  <c r="B509" i="6"/>
  <c r="B508" i="6"/>
  <c r="C520" i="6" s="1"/>
  <c r="B507" i="6"/>
  <c r="C519" i="6" s="1"/>
  <c r="B506" i="6"/>
  <c r="B505" i="6"/>
  <c r="B504" i="6"/>
  <c r="C516" i="6" s="1"/>
  <c r="B503" i="6"/>
  <c r="B502" i="6"/>
  <c r="B501" i="6"/>
  <c r="B500" i="6"/>
  <c r="C512" i="6" s="1"/>
  <c r="B499" i="6"/>
  <c r="B498" i="6"/>
  <c r="B497" i="6"/>
  <c r="B496" i="6"/>
  <c r="C508" i="6" s="1"/>
  <c r="B495" i="6"/>
  <c r="B494" i="6"/>
  <c r="B493" i="6"/>
  <c r="C505" i="6" s="1"/>
  <c r="B492" i="6"/>
  <c r="C504" i="6" s="1"/>
  <c r="B491" i="6"/>
  <c r="B490" i="6"/>
  <c r="C502" i="6" s="1"/>
  <c r="B489" i="6"/>
  <c r="B488" i="6"/>
  <c r="B487" i="6"/>
  <c r="B486" i="6"/>
  <c r="B485" i="6"/>
  <c r="B484" i="6"/>
  <c r="B483" i="6"/>
  <c r="B482" i="6"/>
  <c r="C494" i="6" s="1"/>
  <c r="B481" i="6"/>
  <c r="B480" i="6"/>
  <c r="B479" i="6"/>
  <c r="B478" i="6"/>
  <c r="B477" i="6"/>
  <c r="B476" i="6"/>
  <c r="B475" i="6"/>
  <c r="B474" i="6"/>
  <c r="B473" i="6"/>
  <c r="B472" i="6"/>
  <c r="B471" i="6"/>
  <c r="C483" i="6" s="1"/>
  <c r="B470" i="6"/>
  <c r="B469" i="6"/>
  <c r="C481" i="6" s="1"/>
  <c r="B468" i="6"/>
  <c r="C480" i="6" s="1"/>
  <c r="B467" i="6"/>
  <c r="B466" i="6"/>
  <c r="B465" i="6"/>
  <c r="B464" i="6"/>
  <c r="B463" i="6"/>
  <c r="C475" i="6" s="1"/>
  <c r="B462" i="6"/>
  <c r="C474" i="6" s="1"/>
  <c r="B461" i="6"/>
  <c r="C473" i="6" s="1"/>
  <c r="B460" i="6"/>
  <c r="C472" i="6" s="1"/>
  <c r="B459" i="6"/>
  <c r="B458" i="6"/>
  <c r="B457" i="6"/>
  <c r="B456" i="6"/>
  <c r="B455" i="6"/>
  <c r="B454" i="6"/>
  <c r="C466" i="6" s="1"/>
  <c r="B453" i="6"/>
  <c r="C465" i="6" s="1"/>
  <c r="B452" i="6"/>
  <c r="B451" i="6"/>
  <c r="B450" i="6"/>
  <c r="C450" i="6" s="1"/>
  <c r="B449" i="6"/>
  <c r="B448" i="6"/>
  <c r="B447" i="6"/>
  <c r="C459" i="6" s="1"/>
  <c r="B446" i="6"/>
  <c r="B445" i="6"/>
  <c r="B444" i="6"/>
  <c r="C456" i="6" s="1"/>
  <c r="B443" i="6"/>
  <c r="B442" i="6"/>
  <c r="B441" i="6"/>
  <c r="C453" i="6" s="1"/>
  <c r="B440" i="6"/>
  <c r="B439" i="6"/>
  <c r="B438" i="6"/>
  <c r="B437" i="6"/>
  <c r="C449" i="6" s="1"/>
  <c r="B436" i="6"/>
  <c r="B435" i="6"/>
  <c r="B434" i="6"/>
  <c r="C446" i="6" s="1"/>
  <c r="B433" i="6"/>
  <c r="C445" i="6" s="1"/>
  <c r="B432" i="6"/>
  <c r="C444" i="6" s="1"/>
  <c r="B431" i="6"/>
  <c r="C443" i="6" s="1"/>
  <c r="B430" i="6"/>
  <c r="B429" i="6"/>
  <c r="B428" i="6"/>
  <c r="B427" i="6"/>
  <c r="C439" i="6" s="1"/>
  <c r="B426" i="6"/>
  <c r="C438" i="6" s="1"/>
  <c r="B425" i="6"/>
  <c r="C437" i="6" s="1"/>
  <c r="B424" i="6"/>
  <c r="B423" i="6"/>
  <c r="C435" i="6" s="1"/>
  <c r="B422" i="6"/>
  <c r="B421" i="6"/>
  <c r="B420" i="6"/>
  <c r="B419" i="6"/>
  <c r="C431" i="6" s="1"/>
  <c r="B418" i="6"/>
  <c r="B417" i="6"/>
  <c r="B416" i="6"/>
  <c r="B415" i="6"/>
  <c r="B414" i="6"/>
  <c r="B413" i="6"/>
  <c r="B412" i="6"/>
  <c r="C424" i="6" s="1"/>
  <c r="B411" i="6"/>
  <c r="B410" i="6"/>
  <c r="B409" i="6"/>
  <c r="B408" i="6"/>
  <c r="C420" i="6" s="1"/>
  <c r="B407" i="6"/>
  <c r="B406" i="6"/>
  <c r="B405" i="6"/>
  <c r="C417" i="6" s="1"/>
  <c r="B404" i="6"/>
  <c r="B403" i="6"/>
  <c r="B402" i="6"/>
  <c r="B401" i="6"/>
  <c r="C413" i="6" s="1"/>
  <c r="B400" i="6"/>
  <c r="B399" i="6"/>
  <c r="C411" i="6" s="1"/>
  <c r="B398" i="6"/>
  <c r="C410" i="6" s="1"/>
  <c r="B397" i="6"/>
  <c r="C409" i="6" s="1"/>
  <c r="B396" i="6"/>
  <c r="B395" i="6"/>
  <c r="B394" i="6"/>
  <c r="C406" i="6" s="1"/>
  <c r="B393" i="6"/>
  <c r="C405" i="6" s="1"/>
  <c r="B392" i="6"/>
  <c r="C404" i="6" s="1"/>
  <c r="B391" i="6"/>
  <c r="B390" i="6"/>
  <c r="B389" i="6"/>
  <c r="B388" i="6"/>
  <c r="B387" i="6"/>
  <c r="B386" i="6"/>
  <c r="B385" i="6"/>
  <c r="B384" i="6"/>
  <c r="C396" i="6" s="1"/>
  <c r="B383" i="6"/>
  <c r="B382" i="6"/>
  <c r="C394" i="6" s="1"/>
  <c r="B381" i="6"/>
  <c r="B380" i="6"/>
  <c r="B379" i="6"/>
  <c r="C391" i="6" s="1"/>
  <c r="B378" i="6"/>
  <c r="B377" i="6"/>
  <c r="C389" i="6" s="1"/>
  <c r="B376" i="6"/>
  <c r="C388" i="6" s="1"/>
  <c r="B375" i="6"/>
  <c r="C387" i="6" s="1"/>
  <c r="B374" i="6"/>
  <c r="B373" i="6"/>
  <c r="B372" i="6"/>
  <c r="B371" i="6"/>
  <c r="B370" i="6"/>
  <c r="B369" i="6"/>
  <c r="C381" i="6" s="1"/>
  <c r="B368" i="6"/>
  <c r="B367" i="6"/>
  <c r="B366" i="6"/>
  <c r="B365" i="6"/>
  <c r="B364" i="6"/>
  <c r="B363" i="6"/>
  <c r="B362" i="6"/>
  <c r="B361" i="6"/>
  <c r="C373" i="6" s="1"/>
  <c r="B360" i="6"/>
  <c r="C372" i="6" s="1"/>
  <c r="B359" i="6"/>
  <c r="C371" i="6" s="1"/>
  <c r="B358" i="6"/>
  <c r="B357" i="6"/>
  <c r="B356" i="6"/>
  <c r="B355" i="6"/>
  <c r="C367" i="6" s="1"/>
  <c r="B354" i="6"/>
  <c r="C366" i="6" s="1"/>
  <c r="B353" i="6"/>
  <c r="C365" i="6" s="1"/>
  <c r="B352" i="6"/>
  <c r="C364" i="6" s="1"/>
  <c r="B351" i="6"/>
  <c r="B350" i="6"/>
  <c r="C362" i="6" s="1"/>
  <c r="B349" i="6"/>
  <c r="C361" i="6" s="1"/>
  <c r="B348" i="6"/>
  <c r="B347" i="6"/>
  <c r="C359" i="6" s="1"/>
  <c r="B346" i="6"/>
  <c r="B345" i="6"/>
  <c r="C357" i="6" s="1"/>
  <c r="B344" i="6"/>
  <c r="B343" i="6"/>
  <c r="B342" i="6"/>
  <c r="C354" i="6" s="1"/>
  <c r="B341" i="6"/>
  <c r="B340" i="6"/>
  <c r="B339" i="6"/>
  <c r="B338" i="6"/>
  <c r="B337" i="6"/>
  <c r="C349" i="6" s="1"/>
  <c r="B336" i="6"/>
  <c r="B335" i="6"/>
  <c r="C347" i="6" s="1"/>
  <c r="B334" i="6"/>
  <c r="C346" i="6" s="1"/>
  <c r="B333" i="6"/>
  <c r="C345" i="6" s="1"/>
  <c r="B332" i="6"/>
  <c r="B331" i="6"/>
  <c r="C331" i="6" s="1"/>
  <c r="B330" i="6"/>
  <c r="B329" i="6"/>
  <c r="B328" i="6"/>
  <c r="B327" i="6"/>
  <c r="B326" i="6"/>
  <c r="B325" i="6"/>
  <c r="B324" i="6"/>
  <c r="B323" i="6"/>
  <c r="B322" i="6"/>
  <c r="B321" i="6"/>
  <c r="C333" i="6" s="1"/>
  <c r="B320" i="6"/>
  <c r="B319" i="6"/>
  <c r="B318" i="6"/>
  <c r="B317" i="6"/>
  <c r="C329" i="6" s="1"/>
  <c r="B316" i="6"/>
  <c r="B315" i="6"/>
  <c r="B314" i="6"/>
  <c r="C326" i="6" s="1"/>
  <c r="B313" i="6"/>
  <c r="C325" i="6" s="1"/>
  <c r="B312" i="6"/>
  <c r="C324" i="6" s="1"/>
  <c r="B311" i="6"/>
  <c r="B310" i="6"/>
  <c r="B309" i="6"/>
  <c r="B308" i="6"/>
  <c r="B307" i="6"/>
  <c r="C319" i="6" s="1"/>
  <c r="B306" i="6"/>
  <c r="B305" i="6"/>
  <c r="C317" i="6" s="1"/>
  <c r="B304" i="6"/>
  <c r="C316" i="6" s="1"/>
  <c r="B303" i="6"/>
  <c r="B302" i="6"/>
  <c r="B301" i="6"/>
  <c r="B300" i="6"/>
  <c r="B299" i="6"/>
  <c r="B298" i="6"/>
  <c r="B297" i="6"/>
  <c r="B296" i="6"/>
  <c r="B295" i="6"/>
  <c r="C307" i="6" s="1"/>
  <c r="B294" i="6"/>
  <c r="B293" i="6"/>
  <c r="B292" i="6"/>
  <c r="B291" i="6"/>
  <c r="B290" i="6"/>
  <c r="B289" i="6"/>
  <c r="B288" i="6"/>
  <c r="C300" i="6" s="1"/>
  <c r="B287" i="6"/>
  <c r="B286" i="6"/>
  <c r="C298" i="6" s="1"/>
  <c r="B285" i="6"/>
  <c r="C285" i="6" s="1"/>
  <c r="B284" i="6"/>
  <c r="B283" i="6"/>
  <c r="B282" i="6"/>
  <c r="B281" i="6"/>
  <c r="B280" i="6"/>
  <c r="B279" i="6"/>
  <c r="C291" i="6" s="1"/>
  <c r="B278" i="6"/>
  <c r="B277" i="6"/>
  <c r="C289" i="6" s="1"/>
  <c r="B276" i="6"/>
  <c r="B275" i="6"/>
  <c r="B274" i="6"/>
  <c r="C286" i="6" s="1"/>
  <c r="B273" i="6"/>
  <c r="B272" i="6"/>
  <c r="B271" i="6"/>
  <c r="B270" i="6"/>
  <c r="B269" i="6"/>
  <c r="C281" i="6" s="1"/>
  <c r="B268" i="6"/>
  <c r="B267" i="6"/>
  <c r="B266" i="6"/>
  <c r="B265" i="6"/>
  <c r="B264" i="6"/>
  <c r="C276" i="6" s="1"/>
  <c r="B263" i="6"/>
  <c r="B262" i="6"/>
  <c r="B261" i="6"/>
  <c r="B260" i="6"/>
  <c r="B259" i="6"/>
  <c r="B258" i="6"/>
  <c r="B257" i="6"/>
  <c r="B256" i="6"/>
  <c r="C268" i="6" s="1"/>
  <c r="B255" i="6"/>
  <c r="B254" i="6"/>
  <c r="B253" i="6"/>
  <c r="B252" i="6"/>
  <c r="B251" i="6"/>
  <c r="B250" i="6"/>
  <c r="B249" i="6"/>
  <c r="B248" i="6"/>
  <c r="C260" i="6" s="1"/>
  <c r="B247" i="6"/>
  <c r="C259" i="6" s="1"/>
  <c r="B246" i="6"/>
  <c r="B245" i="6"/>
  <c r="C257" i="6" s="1"/>
  <c r="B244" i="6"/>
  <c r="B243" i="6"/>
  <c r="B242" i="6"/>
  <c r="B241" i="6"/>
  <c r="C253" i="6" s="1"/>
  <c r="B240" i="6"/>
  <c r="B239" i="6"/>
  <c r="B238" i="6"/>
  <c r="B237" i="6"/>
  <c r="B236" i="6"/>
  <c r="B235" i="6"/>
  <c r="B234" i="6"/>
  <c r="B233" i="6"/>
  <c r="B232" i="6"/>
  <c r="B231" i="6"/>
  <c r="B230" i="6"/>
  <c r="C242" i="6" s="1"/>
  <c r="B229" i="6"/>
  <c r="C241" i="6" s="1"/>
  <c r="B228" i="6"/>
  <c r="C240" i="6" s="1"/>
  <c r="B227" i="6"/>
  <c r="B226" i="6"/>
  <c r="B225" i="6"/>
  <c r="B224" i="6"/>
  <c r="B223" i="6"/>
  <c r="B222" i="6"/>
  <c r="C234" i="6" s="1"/>
  <c r="B221" i="6"/>
  <c r="C233" i="6" s="1"/>
  <c r="B220" i="6"/>
  <c r="C232" i="6" s="1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C211" i="6" s="1"/>
  <c r="B198" i="6"/>
  <c r="B197" i="6"/>
  <c r="C209" i="6" s="1"/>
  <c r="B196" i="6"/>
  <c r="B195" i="6"/>
  <c r="B194" i="6"/>
  <c r="B193" i="6"/>
  <c r="C205" i="6" s="1"/>
  <c r="B192" i="6"/>
  <c r="B191" i="6"/>
  <c r="C203" i="6" s="1"/>
  <c r="B190" i="6"/>
  <c r="B189" i="6"/>
  <c r="C201" i="6" s="1"/>
  <c r="B188" i="6"/>
  <c r="B187" i="6"/>
  <c r="B186" i="6"/>
  <c r="C186" i="6" s="1"/>
  <c r="B185" i="6"/>
  <c r="B184" i="6"/>
  <c r="B183" i="6"/>
  <c r="B182" i="6"/>
  <c r="C194" i="6" s="1"/>
  <c r="B181" i="6"/>
  <c r="B180" i="6"/>
  <c r="B179" i="6"/>
  <c r="B178" i="6"/>
  <c r="C190" i="6" s="1"/>
  <c r="B177" i="6"/>
  <c r="B176" i="6"/>
  <c r="C188" i="6" s="1"/>
  <c r="B175" i="6"/>
  <c r="B174" i="6"/>
  <c r="B173" i="6"/>
  <c r="B172" i="6"/>
  <c r="B171" i="6"/>
  <c r="B170" i="6"/>
  <c r="B169" i="6"/>
  <c r="B168" i="6"/>
  <c r="B167" i="6"/>
  <c r="B166" i="6"/>
  <c r="C178" i="6" s="1"/>
  <c r="B165" i="6"/>
  <c r="C177" i="6" s="1"/>
  <c r="B164" i="6"/>
  <c r="B163" i="6"/>
  <c r="B162" i="6"/>
  <c r="B161" i="6"/>
  <c r="B160" i="6"/>
  <c r="B159" i="6"/>
  <c r="B158" i="6"/>
  <c r="B157" i="6"/>
  <c r="C169" i="6" s="1"/>
  <c r="B156" i="6"/>
  <c r="C168" i="6" s="1"/>
  <c r="B155" i="6"/>
  <c r="B154" i="6"/>
  <c r="B153" i="6"/>
  <c r="B152" i="6"/>
  <c r="B151" i="6"/>
  <c r="B150" i="6"/>
  <c r="B149" i="6"/>
  <c r="C161" i="6" s="1"/>
  <c r="B148" i="6"/>
  <c r="B147" i="6"/>
  <c r="B146" i="6"/>
  <c r="B145" i="6"/>
  <c r="B144" i="6"/>
  <c r="C156" i="6" s="1"/>
  <c r="B143" i="6"/>
  <c r="C155" i="6" s="1"/>
  <c r="B142" i="6"/>
  <c r="B141" i="6"/>
  <c r="B140" i="6"/>
  <c r="B139" i="6"/>
  <c r="B138" i="6"/>
  <c r="B137" i="6"/>
  <c r="C149" i="6" s="1"/>
  <c r="B136" i="6"/>
  <c r="C148" i="6" s="1"/>
  <c r="B135" i="6"/>
  <c r="C147" i="6" s="1"/>
  <c r="B134" i="6"/>
  <c r="C146" i="6" s="1"/>
  <c r="B133" i="6"/>
  <c r="B132" i="6"/>
  <c r="B131" i="6"/>
  <c r="B130" i="6"/>
  <c r="B129" i="6"/>
  <c r="B128" i="6"/>
  <c r="B127" i="6"/>
  <c r="B126" i="6"/>
  <c r="C138" i="6" s="1"/>
  <c r="B125" i="6"/>
  <c r="B124" i="6"/>
  <c r="B123" i="6"/>
  <c r="B122" i="6"/>
  <c r="B121" i="6"/>
  <c r="B120" i="6"/>
  <c r="C132" i="6" s="1"/>
  <c r="B119" i="6"/>
  <c r="B118" i="6"/>
  <c r="B117" i="6"/>
  <c r="C129" i="6" s="1"/>
  <c r="B116" i="6"/>
  <c r="B115" i="6"/>
  <c r="B114" i="6"/>
  <c r="C126" i="6" s="1"/>
  <c r="B113" i="6"/>
  <c r="B112" i="6"/>
  <c r="B111" i="6"/>
  <c r="C123" i="6" s="1"/>
  <c r="B110" i="6"/>
  <c r="B109" i="6"/>
  <c r="B108" i="6"/>
  <c r="C120" i="6" s="1"/>
  <c r="B107" i="6"/>
  <c r="C119" i="6" s="1"/>
  <c r="B106" i="6"/>
  <c r="C118" i="6" s="1"/>
  <c r="B105" i="6"/>
  <c r="B104" i="6"/>
  <c r="C116" i="6" s="1"/>
  <c r="B103" i="6"/>
  <c r="C115" i="6" s="1"/>
  <c r="B102" i="6"/>
  <c r="B101" i="6"/>
  <c r="B100" i="6"/>
  <c r="B99" i="6"/>
  <c r="B98" i="6"/>
  <c r="B97" i="6"/>
  <c r="B96" i="6"/>
  <c r="B95" i="6"/>
  <c r="B94" i="6"/>
  <c r="B93" i="6"/>
  <c r="B92" i="6"/>
  <c r="C104" i="6" s="1"/>
  <c r="B91" i="6"/>
  <c r="B90" i="6"/>
  <c r="B89" i="6"/>
  <c r="B88" i="6"/>
  <c r="C100" i="6" s="1"/>
  <c r="B87" i="6"/>
  <c r="B86" i="6"/>
  <c r="C98" i="6" s="1"/>
  <c r="B85" i="6"/>
  <c r="B84" i="6"/>
  <c r="B83" i="6"/>
  <c r="B82" i="6"/>
  <c r="C82" i="6" s="1"/>
  <c r="B81" i="6"/>
  <c r="C93" i="6" s="1"/>
  <c r="B80" i="6"/>
  <c r="B79" i="6"/>
  <c r="B78" i="6"/>
  <c r="C90" i="6" s="1"/>
  <c r="B77" i="6"/>
  <c r="B76" i="6"/>
  <c r="B75" i="6"/>
  <c r="B74" i="6"/>
  <c r="B73" i="6"/>
  <c r="B72" i="6"/>
  <c r="B71" i="6"/>
  <c r="C83" i="6" s="1"/>
  <c r="B70" i="6"/>
  <c r="B69" i="6"/>
  <c r="C81" i="6" s="1"/>
  <c r="B68" i="6"/>
  <c r="C80" i="6" s="1"/>
  <c r="B67" i="6"/>
  <c r="B66" i="6"/>
  <c r="B65" i="6"/>
  <c r="C77" i="6" s="1"/>
  <c r="B64" i="6"/>
  <c r="B63" i="6"/>
  <c r="B62" i="6"/>
  <c r="B61" i="6"/>
  <c r="C73" i="6" s="1"/>
  <c r="B60" i="6"/>
  <c r="B59" i="6"/>
  <c r="C71" i="6" s="1"/>
  <c r="B58" i="6"/>
  <c r="C70" i="6" s="1"/>
  <c r="B57" i="6"/>
  <c r="B56" i="6"/>
  <c r="B55" i="6"/>
  <c r="B54" i="6"/>
  <c r="C66" i="6" s="1"/>
  <c r="B53" i="6"/>
  <c r="B52" i="6"/>
  <c r="B51" i="6"/>
  <c r="B50" i="6"/>
  <c r="B49" i="6"/>
  <c r="B48" i="6"/>
  <c r="B47" i="6"/>
  <c r="B46" i="6"/>
  <c r="C58" i="6" s="1"/>
  <c r="B45" i="6"/>
  <c r="B44" i="6"/>
  <c r="B43" i="6"/>
  <c r="B42" i="6"/>
  <c r="B41" i="6"/>
  <c r="B40" i="6"/>
  <c r="C52" i="6" s="1"/>
  <c r="B39" i="6"/>
  <c r="C51" i="6" s="1"/>
  <c r="B38" i="6"/>
  <c r="C50" i="6" s="1"/>
  <c r="B37" i="6"/>
  <c r="B36" i="6"/>
  <c r="B35" i="6"/>
  <c r="B34" i="6"/>
  <c r="C46" i="6" s="1"/>
  <c r="B33" i="6"/>
  <c r="B32" i="6"/>
  <c r="B31" i="6"/>
  <c r="B30" i="6"/>
  <c r="C42" i="6" s="1"/>
  <c r="B29" i="6"/>
  <c r="C41" i="6" s="1"/>
  <c r="B28" i="6"/>
  <c r="B27" i="6"/>
  <c r="B26" i="6"/>
  <c r="B25" i="6"/>
  <c r="B24" i="6"/>
  <c r="C36" i="6" s="1"/>
  <c r="B23" i="6"/>
  <c r="B22" i="6"/>
  <c r="B21" i="6"/>
  <c r="B20" i="6"/>
  <c r="B19" i="6"/>
  <c r="C19" i="6" s="1"/>
  <c r="B18" i="6"/>
  <c r="C30" i="6" s="1"/>
  <c r="B17" i="6"/>
  <c r="B16" i="6"/>
  <c r="B15" i="6"/>
  <c r="B14" i="6"/>
  <c r="B13" i="6"/>
  <c r="B12" i="6"/>
  <c r="B11" i="6"/>
  <c r="B10" i="6"/>
  <c r="B9" i="6"/>
  <c r="B8" i="6"/>
  <c r="B7" i="6"/>
  <c r="B6" i="6"/>
  <c r="C18" i="6" s="1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D164" i="13" l="1"/>
  <c r="D283" i="13"/>
  <c r="C340" i="13"/>
  <c r="C350" i="13"/>
  <c r="D564" i="13"/>
  <c r="C23" i="13"/>
  <c r="C33" i="13"/>
  <c r="C127" i="13"/>
  <c r="C137" i="13"/>
  <c r="C217" i="13"/>
  <c r="C257" i="13"/>
  <c r="C293" i="13"/>
  <c r="D301" i="13"/>
  <c r="C344" i="13"/>
  <c r="D351" i="13"/>
  <c r="D410" i="13"/>
  <c r="D419" i="13"/>
  <c r="D439" i="13"/>
  <c r="D543" i="13"/>
  <c r="D21" i="13"/>
  <c r="D33" i="13"/>
  <c r="D125" i="13"/>
  <c r="C168" i="13"/>
  <c r="C218" i="13"/>
  <c r="C270" i="13"/>
  <c r="C277" i="13"/>
  <c r="D323" i="13"/>
  <c r="D332" i="13"/>
  <c r="C364" i="13"/>
  <c r="C384" i="13"/>
  <c r="C404" i="13"/>
  <c r="D532" i="13"/>
  <c r="C624" i="13"/>
  <c r="C34" i="13"/>
  <c r="C97" i="13"/>
  <c r="C129" i="13"/>
  <c r="C148" i="13"/>
  <c r="D158" i="13"/>
  <c r="C200" i="13"/>
  <c r="C325" i="13"/>
  <c r="D333" i="13"/>
  <c r="D352" i="13"/>
  <c r="D430" i="13"/>
  <c r="C545" i="13"/>
  <c r="D660" i="13"/>
  <c r="C35" i="13"/>
  <c r="D35" i="13"/>
  <c r="C76" i="13"/>
  <c r="C87" i="13"/>
  <c r="D97" i="13"/>
  <c r="C261" i="13"/>
  <c r="C365" i="13"/>
  <c r="C30" i="13"/>
  <c r="D385" i="13"/>
  <c r="C394" i="13"/>
  <c r="C464" i="13"/>
  <c r="C495" i="13"/>
  <c r="C506" i="13"/>
  <c r="C516" i="13"/>
  <c r="C547" i="13"/>
  <c r="C28" i="13"/>
  <c r="C49" i="13"/>
  <c r="C67" i="13"/>
  <c r="C90" i="13"/>
  <c r="C111" i="13"/>
  <c r="C152" i="13"/>
  <c r="C183" i="13"/>
  <c r="C230" i="13"/>
  <c r="C282" i="13"/>
  <c r="C329" i="13"/>
  <c r="D346" i="13"/>
  <c r="D366" i="13"/>
  <c r="D407" i="13"/>
  <c r="C454" i="13"/>
  <c r="C475" i="13"/>
  <c r="D496" i="13"/>
  <c r="C540" i="13"/>
  <c r="D605" i="13"/>
  <c r="C18" i="13"/>
  <c r="D48" i="13"/>
  <c r="C163" i="13"/>
  <c r="D182" i="13"/>
  <c r="D193" i="13"/>
  <c r="D201" i="13"/>
  <c r="D221" i="13"/>
  <c r="D231" i="13"/>
  <c r="C265" i="13"/>
  <c r="C274" i="13"/>
  <c r="D291" i="13"/>
  <c r="D297" i="13"/>
  <c r="C330" i="13"/>
  <c r="C379" i="13"/>
  <c r="C467" i="13"/>
  <c r="D463" i="13"/>
  <c r="C486" i="13"/>
  <c r="D485" i="13"/>
  <c r="C531" i="13"/>
  <c r="D528" i="13"/>
  <c r="D549" i="13"/>
  <c r="D584" i="13"/>
  <c r="C41" i="13"/>
  <c r="C39" i="13"/>
  <c r="C60" i="13"/>
  <c r="D102" i="13"/>
  <c r="C124" i="13"/>
  <c r="C176" i="13"/>
  <c r="D194" i="13"/>
  <c r="C202" i="13"/>
  <c r="C292" i="13"/>
  <c r="D381" i="13"/>
  <c r="D456" i="13"/>
  <c r="D476" i="13"/>
  <c r="C499" i="13"/>
  <c r="D541" i="13"/>
  <c r="D60" i="13"/>
  <c r="C93" i="13"/>
  <c r="D93" i="13"/>
  <c r="C196" i="13"/>
  <c r="D292" i="13"/>
  <c r="C321" i="13"/>
  <c r="D380" i="13"/>
  <c r="C489" i="13"/>
  <c r="D9" i="13"/>
  <c r="C55" i="13"/>
  <c r="D67" i="13"/>
  <c r="D75" i="13"/>
  <c r="C81" i="13"/>
  <c r="D90" i="13"/>
  <c r="D104" i="13"/>
  <c r="D145" i="13"/>
  <c r="D159" i="13"/>
  <c r="D189" i="13"/>
  <c r="C209" i="13"/>
  <c r="C215" i="13"/>
  <c r="D225" i="13"/>
  <c r="D240" i="13"/>
  <c r="C259" i="13"/>
  <c r="D280" i="13"/>
  <c r="D400" i="13"/>
  <c r="C419" i="13"/>
  <c r="D448" i="13"/>
  <c r="C483" i="13"/>
  <c r="C479" i="13"/>
  <c r="D537" i="13"/>
  <c r="C628" i="13"/>
  <c r="D628" i="13"/>
  <c r="C22" i="13"/>
  <c r="C47" i="13"/>
  <c r="D81" i="13"/>
  <c r="D105" i="13"/>
  <c r="D113" i="13"/>
  <c r="D197" i="13"/>
  <c r="D203" i="13"/>
  <c r="C225" i="13"/>
  <c r="C253" i="13"/>
  <c r="D247" i="13"/>
  <c r="D270" i="13"/>
  <c r="C300" i="13"/>
  <c r="C302" i="13"/>
  <c r="D349" i="13"/>
  <c r="D431" i="13"/>
  <c r="C484" i="13"/>
  <c r="C492" i="13"/>
  <c r="C507" i="13"/>
  <c r="D520" i="13"/>
  <c r="D556" i="13"/>
  <c r="D709" i="13"/>
  <c r="D10" i="13"/>
  <c r="C19" i="13"/>
  <c r="C56" i="13"/>
  <c r="D82" i="13"/>
  <c r="D91" i="13"/>
  <c r="D98" i="13"/>
  <c r="C143" i="13"/>
  <c r="C231" i="13"/>
  <c r="D226" i="13"/>
  <c r="C241" i="13"/>
  <c r="D302" i="13"/>
  <c r="C386" i="13"/>
  <c r="C450" i="13"/>
  <c r="D472" i="13"/>
  <c r="D480" i="13"/>
  <c r="C487" i="13"/>
  <c r="C533" i="13"/>
  <c r="C543" i="13"/>
  <c r="C356" i="13"/>
  <c r="D29" i="13"/>
  <c r="C64" i="13"/>
  <c r="D61" i="13"/>
  <c r="C77" i="13"/>
  <c r="C96" i="13"/>
  <c r="D99" i="13"/>
  <c r="C144" i="13"/>
  <c r="D154" i="13"/>
  <c r="C169" i="13"/>
  <c r="D184" i="13"/>
  <c r="D220" i="13"/>
  <c r="C239" i="13"/>
  <c r="C262" i="13"/>
  <c r="D313" i="13"/>
  <c r="C376" i="13"/>
  <c r="C395" i="13"/>
  <c r="D392" i="13"/>
  <c r="C439" i="13"/>
  <c r="D451" i="13"/>
  <c r="C473" i="13"/>
  <c r="D474" i="13"/>
  <c r="D488" i="13"/>
  <c r="D533" i="13"/>
  <c r="C588" i="13"/>
  <c r="D747" i="13"/>
  <c r="C65" i="13"/>
  <c r="C132" i="13"/>
  <c r="C149" i="13"/>
  <c r="C167" i="13"/>
  <c r="D163" i="13"/>
  <c r="D169" i="13"/>
  <c r="D192" i="13"/>
  <c r="C206" i="13"/>
  <c r="C213" i="13"/>
  <c r="D227" i="13"/>
  <c r="D236" i="13"/>
  <c r="D242" i="13"/>
  <c r="D250" i="13"/>
  <c r="C305" i="13"/>
  <c r="D329" i="13"/>
  <c r="D344" i="13"/>
  <c r="D360" i="13"/>
  <c r="D367" i="13"/>
  <c r="D376" i="13"/>
  <c r="D427" i="13"/>
  <c r="D452" i="13"/>
  <c r="C501" i="13"/>
  <c r="C532" i="13"/>
  <c r="D601" i="13"/>
  <c r="C83" i="13"/>
  <c r="C86" i="13"/>
  <c r="D116" i="13"/>
  <c r="D149" i="13"/>
  <c r="C205" i="13"/>
  <c r="D206" i="13"/>
  <c r="D215" i="13"/>
  <c r="C221" i="13"/>
  <c r="C249" i="13"/>
  <c r="C310" i="13"/>
  <c r="C380" i="13"/>
  <c r="C482" i="13"/>
  <c r="C162" i="13"/>
  <c r="C156" i="13"/>
  <c r="D170" i="13"/>
  <c r="C228" i="13"/>
  <c r="D345" i="13"/>
  <c r="C92" i="13"/>
  <c r="C234" i="13"/>
  <c r="D330" i="13"/>
  <c r="C378" i="13"/>
  <c r="D464" i="13"/>
  <c r="C80" i="13"/>
  <c r="D117" i="13"/>
  <c r="D150" i="13"/>
  <c r="C170" i="13"/>
  <c r="C188" i="13"/>
  <c r="C207" i="13"/>
  <c r="C220" i="13"/>
  <c r="D222" i="13"/>
  <c r="C245" i="13"/>
  <c r="D285" i="13"/>
  <c r="D300" i="13"/>
  <c r="D308" i="13"/>
  <c r="C317" i="13"/>
  <c r="C366" i="13"/>
  <c r="D412" i="13"/>
  <c r="C438" i="13"/>
  <c r="D447" i="13"/>
  <c r="C519" i="13"/>
  <c r="D717" i="13"/>
  <c r="D8" i="13"/>
  <c r="D16" i="13"/>
  <c r="D66" i="13"/>
  <c r="D80" i="13"/>
  <c r="D89" i="13"/>
  <c r="D230" i="13"/>
  <c r="C409" i="13"/>
  <c r="C328" i="9"/>
  <c r="D328" i="9" s="1"/>
  <c r="C63" i="9"/>
  <c r="D63" i="9" s="1"/>
  <c r="C123" i="9"/>
  <c r="D123" i="9" s="1"/>
  <c r="C325" i="9"/>
  <c r="D325" i="9" s="1"/>
  <c r="C361" i="9"/>
  <c r="D361" i="9" s="1"/>
  <c r="C384" i="9"/>
  <c r="D384" i="9" s="1"/>
  <c r="C408" i="9"/>
  <c r="D408" i="9" s="1"/>
  <c r="C468" i="9"/>
  <c r="D468" i="9" s="1"/>
  <c r="C502" i="9"/>
  <c r="D502" i="9" s="1"/>
  <c r="C513" i="9"/>
  <c r="D513" i="9" s="1"/>
  <c r="C524" i="9"/>
  <c r="D524" i="9" s="1"/>
  <c r="C535" i="9"/>
  <c r="D535" i="9" s="1"/>
  <c r="C571" i="9"/>
  <c r="D571" i="9" s="1"/>
  <c r="C659" i="9"/>
  <c r="D659" i="9" s="1"/>
  <c r="C693" i="9"/>
  <c r="D693" i="9" s="1"/>
  <c r="C718" i="9"/>
  <c r="D718" i="9" s="1"/>
  <c r="C764" i="9"/>
  <c r="D764" i="9" s="1"/>
  <c r="C17" i="9"/>
  <c r="D17" i="9" s="1"/>
  <c r="C41" i="9"/>
  <c r="D41" i="9" s="1"/>
  <c r="C65" i="9"/>
  <c r="D65" i="9" s="1"/>
  <c r="C112" i="9"/>
  <c r="D112" i="9" s="1"/>
  <c r="C184" i="9"/>
  <c r="D184" i="9" s="1"/>
  <c r="C196" i="9"/>
  <c r="D196" i="9" s="1"/>
  <c r="C220" i="9"/>
  <c r="D220" i="9" s="1"/>
  <c r="C243" i="9"/>
  <c r="D243" i="9" s="1"/>
  <c r="C291" i="9"/>
  <c r="D291" i="9" s="1"/>
  <c r="C339" i="9"/>
  <c r="D339" i="9" s="1"/>
  <c r="C583" i="9"/>
  <c r="D583" i="9" s="1"/>
  <c r="C595" i="9"/>
  <c r="D595" i="9" s="1"/>
  <c r="C618" i="9"/>
  <c r="D618" i="9" s="1"/>
  <c r="C481" i="9"/>
  <c r="D481" i="9" s="1"/>
  <c r="C31" i="9"/>
  <c r="D31" i="9" s="1"/>
  <c r="C44" i="9"/>
  <c r="D44" i="9" s="1"/>
  <c r="C56" i="9"/>
  <c r="D56" i="9" s="1"/>
  <c r="C139" i="9"/>
  <c r="D139" i="9" s="1"/>
  <c r="C150" i="9"/>
  <c r="D150" i="9" s="1"/>
  <c r="C186" i="9"/>
  <c r="D186" i="9" s="1"/>
  <c r="C282" i="9"/>
  <c r="D282" i="9" s="1"/>
  <c r="C516" i="9"/>
  <c r="D516" i="9" s="1"/>
  <c r="C529" i="9"/>
  <c r="D529" i="9" s="1"/>
  <c r="C563" i="9"/>
  <c r="D563" i="9" s="1"/>
  <c r="C652" i="9"/>
  <c r="D652" i="9" s="1"/>
  <c r="C561" i="9"/>
  <c r="D561" i="9" s="1"/>
  <c r="C33" i="9"/>
  <c r="D33" i="9" s="1"/>
  <c r="C176" i="9"/>
  <c r="D176" i="9" s="1"/>
  <c r="C283" i="9"/>
  <c r="D283" i="9" s="1"/>
  <c r="C413" i="9"/>
  <c r="D413" i="9" s="1"/>
  <c r="C437" i="9"/>
  <c r="D437" i="9" s="1"/>
  <c r="C473" i="9"/>
  <c r="D473" i="9" s="1"/>
  <c r="C494" i="9"/>
  <c r="D494" i="9" s="1"/>
  <c r="C506" i="9"/>
  <c r="D506" i="9" s="1"/>
  <c r="C22" i="9"/>
  <c r="D22" i="9" s="1"/>
  <c r="C35" i="9"/>
  <c r="D35" i="9" s="1"/>
  <c r="C46" i="9"/>
  <c r="D46" i="9" s="1"/>
  <c r="C58" i="9"/>
  <c r="D58" i="9" s="1"/>
  <c r="C83" i="9"/>
  <c r="D83" i="9" s="1"/>
  <c r="C106" i="9"/>
  <c r="D106" i="9" s="1"/>
  <c r="C130" i="9"/>
  <c r="D130" i="9" s="1"/>
  <c r="C260" i="9"/>
  <c r="D260" i="9" s="1"/>
  <c r="C273" i="9"/>
  <c r="D273" i="9" s="1"/>
  <c r="C343" i="9"/>
  <c r="D343" i="9" s="1"/>
  <c r="C402" i="9"/>
  <c r="D402" i="9" s="1"/>
  <c r="C450" i="9"/>
  <c r="D450" i="9" s="1"/>
  <c r="C485" i="9"/>
  <c r="D485" i="9" s="1"/>
  <c r="C497" i="9"/>
  <c r="D497" i="9" s="1"/>
  <c r="C507" i="9"/>
  <c r="D507" i="9" s="1"/>
  <c r="C555" i="9"/>
  <c r="D555" i="9" s="1"/>
  <c r="C600" i="9"/>
  <c r="D600" i="9" s="1"/>
  <c r="C655" i="9"/>
  <c r="D655" i="9" s="1"/>
  <c r="C748" i="9"/>
  <c r="D748" i="9" s="1"/>
  <c r="C167" i="9"/>
  <c r="D167" i="9" s="1"/>
  <c r="C322" i="9"/>
  <c r="D322" i="9" s="1"/>
  <c r="C556" i="9"/>
  <c r="D556" i="9" s="1"/>
  <c r="C578" i="9"/>
  <c r="D578" i="9" s="1"/>
  <c r="C613" i="9"/>
  <c r="D613" i="9" s="1"/>
  <c r="C635" i="9"/>
  <c r="D635" i="9" s="1"/>
  <c r="C644" i="9"/>
  <c r="D644" i="9" s="1"/>
  <c r="C18" i="9"/>
  <c r="D18" i="9" s="1"/>
  <c r="C351" i="9"/>
  <c r="D351" i="9" s="1"/>
  <c r="C538" i="9"/>
  <c r="D538" i="9" s="1"/>
  <c r="C38" i="9"/>
  <c r="D38" i="9" s="1"/>
  <c r="C50" i="9"/>
  <c r="D50" i="9" s="1"/>
  <c r="C61" i="9"/>
  <c r="D61" i="9" s="1"/>
  <c r="C86" i="9"/>
  <c r="D86" i="9" s="1"/>
  <c r="C132" i="9"/>
  <c r="D132" i="9" s="1"/>
  <c r="C157" i="9"/>
  <c r="D157" i="9" s="1"/>
  <c r="C192" i="9"/>
  <c r="D192" i="9" s="1"/>
  <c r="C240" i="9"/>
  <c r="D240" i="9" s="1"/>
  <c r="C276" i="9"/>
  <c r="D276" i="9" s="1"/>
  <c r="C336" i="9"/>
  <c r="D336" i="9" s="1"/>
  <c r="C371" i="9"/>
  <c r="D371" i="9" s="1"/>
  <c r="C405" i="9"/>
  <c r="D405" i="9" s="1"/>
  <c r="C466" i="9"/>
  <c r="D466" i="9" s="1"/>
  <c r="C488" i="9"/>
  <c r="D488" i="9" s="1"/>
  <c r="C558" i="9"/>
  <c r="D558" i="9" s="1"/>
  <c r="C580" i="9"/>
  <c r="D580" i="9" s="1"/>
  <c r="C591" i="9"/>
  <c r="D591" i="9" s="1"/>
  <c r="C614" i="9"/>
  <c r="D614" i="9" s="1"/>
  <c r="C21" i="9"/>
  <c r="D21" i="9" s="1"/>
  <c r="C68" i="9"/>
  <c r="D68" i="9" s="1"/>
  <c r="C149" i="9"/>
  <c r="D149" i="9" s="1"/>
  <c r="C159" i="9"/>
  <c r="D159" i="9" s="1"/>
  <c r="C191" i="9"/>
  <c r="D191" i="9" s="1"/>
  <c r="C233" i="9"/>
  <c r="D233" i="9" s="1"/>
  <c r="C306" i="9"/>
  <c r="D306" i="9" s="1"/>
  <c r="C350" i="9"/>
  <c r="D350" i="9" s="1"/>
  <c r="C381" i="9"/>
  <c r="D381" i="9" s="1"/>
  <c r="C411" i="9"/>
  <c r="D411" i="9" s="1"/>
  <c r="C423" i="9"/>
  <c r="D423" i="9" s="1"/>
  <c r="C577" i="9"/>
  <c r="D577" i="9" s="1"/>
  <c r="C589" i="9"/>
  <c r="D589" i="9" s="1"/>
  <c r="C620" i="9"/>
  <c r="D620" i="9" s="1"/>
  <c r="C641" i="9"/>
  <c r="D641" i="9" s="1"/>
  <c r="C715" i="9"/>
  <c r="D715" i="9" s="1"/>
  <c r="C726" i="9"/>
  <c r="D726" i="9" s="1"/>
  <c r="C737" i="9"/>
  <c r="D737" i="9" s="1"/>
  <c r="C11" i="9"/>
  <c r="D11" i="9" s="1"/>
  <c r="C214" i="9"/>
  <c r="D214" i="9" s="1"/>
  <c r="C329" i="9"/>
  <c r="D329" i="9" s="1"/>
  <c r="C340" i="9"/>
  <c r="D340" i="9" s="1"/>
  <c r="C424" i="9"/>
  <c r="D424" i="9" s="1"/>
  <c r="C435" i="9"/>
  <c r="D435" i="9" s="1"/>
  <c r="C476" i="9"/>
  <c r="D476" i="9" s="1"/>
  <c r="C560" i="9"/>
  <c r="D560" i="9" s="1"/>
  <c r="C705" i="9"/>
  <c r="D705" i="9" s="1"/>
  <c r="C12" i="9"/>
  <c r="D12" i="9" s="1"/>
  <c r="C621" i="9"/>
  <c r="D621" i="9" s="1"/>
  <c r="C23" i="9"/>
  <c r="D23" i="9" s="1"/>
  <c r="C140" i="9"/>
  <c r="D140" i="9" s="1"/>
  <c r="C153" i="9"/>
  <c r="D153" i="9" s="1"/>
  <c r="C226" i="9"/>
  <c r="D226" i="9" s="1"/>
  <c r="C414" i="9"/>
  <c r="D414" i="9" s="1"/>
  <c r="C427" i="9"/>
  <c r="D427" i="9" s="1"/>
  <c r="C436" i="9"/>
  <c r="D436" i="9" s="1"/>
  <c r="C467" i="9"/>
  <c r="D467" i="9" s="1"/>
  <c r="C593" i="9"/>
  <c r="D593" i="9" s="1"/>
  <c r="C633" i="9"/>
  <c r="D633" i="9" s="1"/>
  <c r="C740" i="9"/>
  <c r="D740" i="9" s="1"/>
  <c r="C771" i="9"/>
  <c r="D771" i="9" s="1"/>
  <c r="C15" i="9"/>
  <c r="D15" i="9" s="1"/>
  <c r="C36" i="9"/>
  <c r="D36" i="9" s="1"/>
  <c r="C142" i="9"/>
  <c r="D142" i="9" s="1"/>
  <c r="C270" i="9"/>
  <c r="D270" i="9" s="1"/>
  <c r="C519" i="9"/>
  <c r="D519" i="9" s="1"/>
  <c r="C741" i="9"/>
  <c r="D741" i="9" s="1"/>
  <c r="C763" i="9"/>
  <c r="D763" i="9" s="1"/>
  <c r="C97" i="9"/>
  <c r="D97" i="9" s="1"/>
  <c r="C107" i="9"/>
  <c r="D107" i="9" s="1"/>
  <c r="C218" i="9"/>
  <c r="D218" i="9" s="1"/>
  <c r="C248" i="9"/>
  <c r="D248" i="9" s="1"/>
  <c r="C269" i="9"/>
  <c r="D269" i="9" s="1"/>
  <c r="C721" i="9"/>
  <c r="D721" i="9" s="1"/>
  <c r="C742" i="9"/>
  <c r="D742" i="9" s="1"/>
  <c r="C27" i="9"/>
  <c r="D27" i="9" s="1"/>
  <c r="C51" i="9"/>
  <c r="D51" i="9" s="1"/>
  <c r="C198" i="9"/>
  <c r="D198" i="9" s="1"/>
  <c r="C249" i="9"/>
  <c r="D249" i="9" s="1"/>
  <c r="C386" i="9"/>
  <c r="D386" i="9" s="1"/>
  <c r="C440" i="9"/>
  <c r="D440" i="9" s="1"/>
  <c r="C480" i="9"/>
  <c r="D480" i="9" s="1"/>
  <c r="C489" i="9"/>
  <c r="D489" i="9" s="1"/>
  <c r="C753" i="9"/>
  <c r="D753" i="9" s="1"/>
  <c r="C7" i="9"/>
  <c r="D7" i="9" s="1"/>
  <c r="C28" i="9"/>
  <c r="D28" i="9" s="1"/>
  <c r="C178" i="9"/>
  <c r="D178" i="9" s="1"/>
  <c r="C366" i="9"/>
  <c r="D366" i="9" s="1"/>
  <c r="C388" i="9"/>
  <c r="D388" i="9" s="1"/>
  <c r="C398" i="9"/>
  <c r="D398" i="9" s="1"/>
  <c r="C472" i="9"/>
  <c r="D472" i="9" s="1"/>
  <c r="C584" i="9"/>
  <c r="D584" i="9" s="1"/>
  <c r="C607" i="9"/>
  <c r="D607" i="9" s="1"/>
  <c r="C654" i="9"/>
  <c r="D654" i="9" s="1"/>
  <c r="C665" i="9"/>
  <c r="D665" i="9" s="1"/>
  <c r="C686" i="9"/>
  <c r="D686" i="9" s="1"/>
  <c r="C698" i="9"/>
  <c r="D698" i="9" s="1"/>
  <c r="C766" i="9"/>
  <c r="D766" i="9" s="1"/>
  <c r="C772" i="9"/>
  <c r="D772" i="9" s="1"/>
  <c r="C261" i="9"/>
  <c r="D261" i="9" s="1"/>
  <c r="C314" i="9"/>
  <c r="D314" i="9" s="1"/>
  <c r="C337" i="9"/>
  <c r="D337" i="9" s="1"/>
  <c r="C522" i="9"/>
  <c r="D522" i="9" s="1"/>
  <c r="C564" i="9"/>
  <c r="D564" i="9" s="1"/>
  <c r="C700" i="9"/>
  <c r="D700" i="9" s="1"/>
  <c r="C29" i="9"/>
  <c r="D29" i="9" s="1"/>
  <c r="C77" i="9"/>
  <c r="D77" i="9" s="1"/>
  <c r="C156" i="9"/>
  <c r="D156" i="9" s="1"/>
  <c r="C189" i="9"/>
  <c r="D189" i="9" s="1"/>
  <c r="C231" i="9"/>
  <c r="D231" i="9" s="1"/>
  <c r="C263" i="9"/>
  <c r="D263" i="9" s="1"/>
  <c r="C284" i="9"/>
  <c r="D284" i="9" s="1"/>
  <c r="C442" i="9"/>
  <c r="D442" i="9" s="1"/>
  <c r="C452" i="9"/>
  <c r="D452" i="9" s="1"/>
  <c r="C462" i="9"/>
  <c r="D462" i="9" s="1"/>
  <c r="C534" i="9"/>
  <c r="D534" i="9" s="1"/>
  <c r="C586" i="9"/>
  <c r="D586" i="9" s="1"/>
  <c r="C597" i="9"/>
  <c r="D597" i="9" s="1"/>
  <c r="C101" i="9"/>
  <c r="D101" i="9" s="1"/>
  <c r="C148" i="9"/>
  <c r="D148" i="9" s="1"/>
  <c r="C158" i="9"/>
  <c r="D158" i="9" s="1"/>
  <c r="C251" i="9"/>
  <c r="D251" i="9" s="1"/>
  <c r="C297" i="9"/>
  <c r="D297" i="9" s="1"/>
  <c r="C317" i="9"/>
  <c r="D317" i="9" s="1"/>
  <c r="C358" i="9"/>
  <c r="D358" i="9" s="1"/>
  <c r="C379" i="9"/>
  <c r="D379" i="9" s="1"/>
  <c r="C441" i="9"/>
  <c r="D441" i="9" s="1"/>
  <c r="C610" i="9"/>
  <c r="D610" i="9" s="1"/>
  <c r="C640" i="9"/>
  <c r="D640" i="9" s="1"/>
  <c r="C646" i="9"/>
  <c r="D646" i="9" s="1"/>
  <c r="C736" i="9"/>
  <c r="D736" i="9" s="1"/>
  <c r="C768" i="9"/>
  <c r="D768" i="9" s="1"/>
  <c r="C8" i="9"/>
  <c r="D8" i="9" s="1"/>
  <c r="C53" i="9"/>
  <c r="D53" i="9" s="1"/>
  <c r="C105" i="9"/>
  <c r="D105" i="9" s="1"/>
  <c r="C115" i="9"/>
  <c r="D115" i="9" s="1"/>
  <c r="C122" i="9"/>
  <c r="D122" i="9" s="1"/>
  <c r="C129" i="9"/>
  <c r="D129" i="9" s="1"/>
  <c r="C161" i="9"/>
  <c r="D161" i="9" s="1"/>
  <c r="C171" i="9"/>
  <c r="D171" i="9" s="1"/>
  <c r="C177" i="9"/>
  <c r="D177" i="9" s="1"/>
  <c r="C512" i="9"/>
  <c r="D512" i="9" s="1"/>
  <c r="C528" i="9"/>
  <c r="D528" i="9" s="1"/>
  <c r="C567" i="9"/>
  <c r="D567" i="9" s="1"/>
  <c r="C624" i="9"/>
  <c r="D624" i="9" s="1"/>
  <c r="C712" i="9"/>
  <c r="D712" i="9" s="1"/>
  <c r="C55" i="9"/>
  <c r="D55" i="9" s="1"/>
  <c r="C170" i="9"/>
  <c r="D170" i="9" s="1"/>
  <c r="C179" i="9"/>
  <c r="D179" i="9" s="1"/>
  <c r="C239" i="9"/>
  <c r="D239" i="9" s="1"/>
  <c r="C378" i="9"/>
  <c r="D378" i="9" s="1"/>
  <c r="C439" i="9"/>
  <c r="D439" i="9" s="1"/>
  <c r="C448" i="9"/>
  <c r="D448" i="9" s="1"/>
  <c r="C463" i="9"/>
  <c r="D463" i="9" s="1"/>
  <c r="C479" i="9"/>
  <c r="D479" i="9" s="1"/>
  <c r="C546" i="9"/>
  <c r="D546" i="9" s="1"/>
  <c r="C722" i="9"/>
  <c r="D722" i="9" s="1"/>
  <c r="C729" i="9"/>
  <c r="D729" i="9" s="1"/>
  <c r="C10" i="9"/>
  <c r="D10" i="9" s="1"/>
  <c r="C30" i="9"/>
  <c r="D30" i="9" s="1"/>
  <c r="C82" i="9"/>
  <c r="D82" i="9" s="1"/>
  <c r="C116" i="9"/>
  <c r="D116" i="9" s="1"/>
  <c r="C211" i="9"/>
  <c r="D211" i="9" s="1"/>
  <c r="C304" i="9"/>
  <c r="D304" i="9" s="1"/>
  <c r="C377" i="9"/>
  <c r="D377" i="9" s="1"/>
  <c r="C391" i="9"/>
  <c r="D391" i="9" s="1"/>
  <c r="C457" i="9"/>
  <c r="D457" i="9" s="1"/>
  <c r="C471" i="9"/>
  <c r="D471" i="9" s="1"/>
  <c r="C501" i="9"/>
  <c r="D501" i="9" s="1"/>
  <c r="C547" i="9"/>
  <c r="D547" i="9" s="1"/>
  <c r="C554" i="9"/>
  <c r="D554" i="9" s="1"/>
  <c r="C585" i="9"/>
  <c r="D585" i="9" s="1"/>
  <c r="C594" i="9"/>
  <c r="D594" i="9" s="1"/>
  <c r="C664" i="9"/>
  <c r="D664" i="9" s="1"/>
  <c r="C696" i="9"/>
  <c r="D696" i="9" s="1"/>
  <c r="C755" i="9"/>
  <c r="D755" i="9" s="1"/>
  <c r="C194" i="9"/>
  <c r="D194" i="9" s="1"/>
  <c r="C212" i="9"/>
  <c r="D212" i="9" s="1"/>
  <c r="C321" i="9"/>
  <c r="D321" i="9" s="1"/>
  <c r="C352" i="9"/>
  <c r="D352" i="9" s="1"/>
  <c r="C434" i="9"/>
  <c r="D434" i="9" s="1"/>
  <c r="C612" i="9"/>
  <c r="D612" i="9" s="1"/>
  <c r="C649" i="9"/>
  <c r="D649" i="9" s="1"/>
  <c r="C93" i="9"/>
  <c r="D93" i="9" s="1"/>
  <c r="C141" i="9"/>
  <c r="D141" i="9" s="1"/>
  <c r="C188" i="9"/>
  <c r="D188" i="9" s="1"/>
  <c r="C228" i="9"/>
  <c r="D228" i="9" s="1"/>
  <c r="C236" i="9"/>
  <c r="D236" i="9" s="1"/>
  <c r="C347" i="9"/>
  <c r="D347" i="9" s="1"/>
  <c r="C401" i="9"/>
  <c r="D401" i="9" s="1"/>
  <c r="C407" i="9"/>
  <c r="D407" i="9" s="1"/>
  <c r="C510" i="9"/>
  <c r="D510" i="9" s="1"/>
  <c r="C533" i="9"/>
  <c r="D533" i="9" s="1"/>
  <c r="C684" i="9"/>
  <c r="D684" i="9" s="1"/>
  <c r="C734" i="9"/>
  <c r="D734" i="9" s="1"/>
  <c r="C749" i="9"/>
  <c r="D749" i="9" s="1"/>
  <c r="C67" i="9"/>
  <c r="D67" i="9" s="1"/>
  <c r="C92" i="9"/>
  <c r="D92" i="9" s="1"/>
  <c r="C119" i="9"/>
  <c r="D119" i="9" s="1"/>
  <c r="C166" i="9"/>
  <c r="D166" i="9" s="1"/>
  <c r="C187" i="9"/>
  <c r="D187" i="9" s="1"/>
  <c r="C222" i="9"/>
  <c r="D222" i="9" s="1"/>
  <c r="C235" i="9"/>
  <c r="D235" i="9" s="1"/>
  <c r="C245" i="9"/>
  <c r="D245" i="9" s="1"/>
  <c r="C271" i="9"/>
  <c r="D271" i="9" s="1"/>
  <c r="C281" i="9"/>
  <c r="D281" i="9" s="1"/>
  <c r="C290" i="9"/>
  <c r="D290" i="9" s="1"/>
  <c r="C305" i="9"/>
  <c r="D305" i="9" s="1"/>
  <c r="C346" i="9"/>
  <c r="D346" i="9" s="1"/>
  <c r="C403" i="9"/>
  <c r="D403" i="9" s="1"/>
  <c r="C443" i="9"/>
  <c r="D443" i="9" s="1"/>
  <c r="C509" i="9"/>
  <c r="D509" i="9" s="1"/>
  <c r="C532" i="9"/>
  <c r="D532" i="9" s="1"/>
  <c r="C549" i="9"/>
  <c r="D549" i="9" s="1"/>
  <c r="C588" i="9"/>
  <c r="D588" i="9" s="1"/>
  <c r="C605" i="9"/>
  <c r="D605" i="9" s="1"/>
  <c r="C675" i="9"/>
  <c r="D675" i="9" s="1"/>
  <c r="C683" i="9"/>
  <c r="D683" i="9" s="1"/>
  <c r="C708" i="9"/>
  <c r="D708" i="9" s="1"/>
  <c r="C733" i="9"/>
  <c r="D733" i="9" s="1"/>
  <c r="C758" i="9"/>
  <c r="D758" i="9" s="1"/>
  <c r="C363" i="9"/>
  <c r="D363" i="9" s="1"/>
  <c r="C373" i="9"/>
  <c r="D373" i="9" s="1"/>
  <c r="C380" i="9"/>
  <c r="D380" i="9" s="1"/>
  <c r="C395" i="9"/>
  <c r="D395" i="9" s="1"/>
  <c r="C410" i="9"/>
  <c r="D410" i="9" s="1"/>
  <c r="C420" i="9"/>
  <c r="D420" i="9" s="1"/>
  <c r="C475" i="9"/>
  <c r="D475" i="9" s="1"/>
  <c r="C541" i="9"/>
  <c r="D541" i="9" s="1"/>
  <c r="C582" i="9"/>
  <c r="D582" i="9" s="1"/>
  <c r="C606" i="9"/>
  <c r="D606" i="9" s="1"/>
  <c r="C34" i="9"/>
  <c r="D34" i="9" s="1"/>
  <c r="C85" i="9"/>
  <c r="D85" i="9" s="1"/>
  <c r="C120" i="9"/>
  <c r="D120" i="9" s="1"/>
  <c r="C183" i="9"/>
  <c r="D183" i="9" s="1"/>
  <c r="C197" i="9"/>
  <c r="D197" i="9" s="1"/>
  <c r="C639" i="9"/>
  <c r="D639" i="9" s="1"/>
  <c r="C43" i="9"/>
  <c r="D43" i="9" s="1"/>
  <c r="C79" i="9"/>
  <c r="D79" i="9" s="1"/>
  <c r="C113" i="9"/>
  <c r="D113" i="9" s="1"/>
  <c r="C175" i="9"/>
  <c r="D175" i="9" s="1"/>
  <c r="C182" i="9"/>
  <c r="D182" i="9" s="1"/>
  <c r="C199" i="9"/>
  <c r="D199" i="9" s="1"/>
  <c r="C292" i="9"/>
  <c r="D292" i="9" s="1"/>
  <c r="C299" i="9"/>
  <c r="D299" i="9" s="1"/>
  <c r="C309" i="9"/>
  <c r="D309" i="9" s="1"/>
  <c r="C318" i="9"/>
  <c r="D318" i="9" s="1"/>
  <c r="C365" i="9"/>
  <c r="D365" i="9" s="1"/>
  <c r="C375" i="9"/>
  <c r="D375" i="9" s="1"/>
  <c r="C421" i="9"/>
  <c r="D421" i="9" s="1"/>
  <c r="C430" i="9"/>
  <c r="D430" i="9" s="1"/>
  <c r="C438" i="9"/>
  <c r="D438" i="9" s="1"/>
  <c r="C451" i="9"/>
  <c r="D451" i="9" s="1"/>
  <c r="C543" i="9"/>
  <c r="D543" i="9" s="1"/>
  <c r="C551" i="9"/>
  <c r="D551" i="9" s="1"/>
  <c r="C566" i="9"/>
  <c r="D566" i="9" s="1"/>
  <c r="C573" i="9"/>
  <c r="D573" i="9" s="1"/>
  <c r="C638" i="9"/>
  <c r="D638" i="9" s="1"/>
  <c r="C669" i="9"/>
  <c r="D669" i="9" s="1"/>
  <c r="C719" i="9"/>
  <c r="D719" i="9" s="1"/>
  <c r="C735" i="9"/>
  <c r="D735" i="9" s="1"/>
  <c r="C751" i="9"/>
  <c r="D751" i="9" s="1"/>
  <c r="C45" i="9"/>
  <c r="D45" i="9" s="1"/>
  <c r="C78" i="9"/>
  <c r="D78" i="9" s="1"/>
  <c r="C88" i="9"/>
  <c r="D88" i="9" s="1"/>
  <c r="C96" i="9"/>
  <c r="D96" i="9" s="1"/>
  <c r="C121" i="9"/>
  <c r="D121" i="9" s="1"/>
  <c r="C128" i="9"/>
  <c r="D128" i="9" s="1"/>
  <c r="C145" i="9"/>
  <c r="D145" i="9" s="1"/>
  <c r="C208" i="9"/>
  <c r="D208" i="9" s="1"/>
  <c r="C223" i="9"/>
  <c r="D223" i="9" s="1"/>
  <c r="C342" i="9"/>
  <c r="D342" i="9" s="1"/>
  <c r="C357" i="9"/>
  <c r="D357" i="9" s="1"/>
  <c r="C376" i="9"/>
  <c r="D376" i="9" s="1"/>
  <c r="C383" i="9"/>
  <c r="D383" i="9" s="1"/>
  <c r="C397" i="9"/>
  <c r="D397" i="9" s="1"/>
  <c r="C429" i="9"/>
  <c r="D429" i="9" s="1"/>
  <c r="C453" i="9"/>
  <c r="D453" i="9" s="1"/>
  <c r="C461" i="9"/>
  <c r="D461" i="9" s="1"/>
  <c r="C505" i="9"/>
  <c r="D505" i="9" s="1"/>
  <c r="C542" i="9"/>
  <c r="D542" i="9" s="1"/>
  <c r="C550" i="9"/>
  <c r="D550" i="9" s="1"/>
  <c r="C590" i="9"/>
  <c r="D590" i="9" s="1"/>
  <c r="C617" i="9"/>
  <c r="D617" i="9" s="1"/>
  <c r="C694" i="9"/>
  <c r="D694" i="9" s="1"/>
  <c r="C745" i="9"/>
  <c r="D745" i="9" s="1"/>
  <c r="C762" i="9"/>
  <c r="D762" i="9" s="1"/>
  <c r="E140" i="8"/>
  <c r="C63" i="8"/>
  <c r="D63" i="8" s="1"/>
  <c r="C74" i="8"/>
  <c r="D74" i="8" s="1"/>
  <c r="E135" i="8"/>
  <c r="E206" i="8"/>
  <c r="C393" i="8"/>
  <c r="D393" i="8" s="1"/>
  <c r="C428" i="8"/>
  <c r="D428" i="8" s="1"/>
  <c r="C558" i="8"/>
  <c r="D558" i="8" s="1"/>
  <c r="C581" i="8"/>
  <c r="D581" i="8" s="1"/>
  <c r="C841" i="8"/>
  <c r="D841" i="8" s="1"/>
  <c r="C957" i="8"/>
  <c r="D957" i="8" s="1"/>
  <c r="C1076" i="8"/>
  <c r="D1076" i="8" s="1"/>
  <c r="C1229" i="8"/>
  <c r="D1229" i="8" s="1"/>
  <c r="C1311" i="8"/>
  <c r="D1311" i="8" s="1"/>
  <c r="C1666" i="8"/>
  <c r="D1666" i="8" s="1"/>
  <c r="C1678" i="8"/>
  <c r="D1678" i="8" s="1"/>
  <c r="C1725" i="8"/>
  <c r="D1725" i="8" s="1"/>
  <c r="C1808" i="8"/>
  <c r="D1808" i="8" s="1"/>
  <c r="C1852" i="8"/>
  <c r="D1852" i="8" s="1"/>
  <c r="D2065" i="8"/>
  <c r="D2277" i="8"/>
  <c r="C2301" i="8"/>
  <c r="C2361" i="8"/>
  <c r="D2372" i="8"/>
  <c r="C98" i="8"/>
  <c r="D98" i="8" s="1"/>
  <c r="C1030" i="8"/>
  <c r="D1030" i="8" s="1"/>
  <c r="E1880" i="8"/>
  <c r="F1880" i="8" s="1"/>
  <c r="E1949" i="8"/>
  <c r="F1949" i="8" s="1"/>
  <c r="C2137" i="8"/>
  <c r="D2257" i="8"/>
  <c r="C80" i="8"/>
  <c r="D80" i="8" s="1"/>
  <c r="E79" i="8"/>
  <c r="F79" i="8" s="1"/>
  <c r="E372" i="8"/>
  <c r="C549" i="8"/>
  <c r="D549" i="8" s="1"/>
  <c r="C689" i="8"/>
  <c r="D689" i="8" s="1"/>
  <c r="E1844" i="8"/>
  <c r="F1844" i="8" s="1"/>
  <c r="D2118" i="8"/>
  <c r="D2164" i="8"/>
  <c r="C2219" i="8"/>
  <c r="D2291" i="8"/>
  <c r="D2339" i="8"/>
  <c r="C68" i="8"/>
  <c r="D68" i="8" s="1"/>
  <c r="C19" i="8"/>
  <c r="D19" i="8" s="1"/>
  <c r="C194" i="8"/>
  <c r="D194" i="8" s="1"/>
  <c r="C206" i="8"/>
  <c r="D206" i="8" s="1"/>
  <c r="C372" i="8"/>
  <c r="D372" i="8" s="1"/>
  <c r="C466" i="8"/>
  <c r="D466" i="8" s="1"/>
  <c r="C490" i="8"/>
  <c r="D490" i="8" s="1"/>
  <c r="C526" i="8"/>
  <c r="D526" i="8" s="1"/>
  <c r="C619" i="8"/>
  <c r="D619" i="8" s="1"/>
  <c r="C666" i="8"/>
  <c r="D666" i="8" s="1"/>
  <c r="C702" i="8"/>
  <c r="D702" i="8" s="1"/>
  <c r="E881" i="8"/>
  <c r="C984" i="8"/>
  <c r="D984" i="8" s="1"/>
  <c r="C1008" i="8"/>
  <c r="D1008" i="8" s="1"/>
  <c r="C1068" i="8"/>
  <c r="D1068" i="8" s="1"/>
  <c r="C1314" i="8"/>
  <c r="D1314" i="8" s="1"/>
  <c r="C1409" i="8"/>
  <c r="D1409" i="8" s="1"/>
  <c r="C1479" i="8"/>
  <c r="D1479" i="8" s="1"/>
  <c r="C1491" i="8"/>
  <c r="D1491" i="8" s="1"/>
  <c r="C1561" i="8"/>
  <c r="D1561" i="8" s="1"/>
  <c r="C1669" i="8"/>
  <c r="D1669" i="8" s="1"/>
  <c r="C1681" i="8"/>
  <c r="D1681" i="8" s="1"/>
  <c r="D2119" i="8"/>
  <c r="C2352" i="8"/>
  <c r="E1354" i="8"/>
  <c r="C2048" i="8"/>
  <c r="C32" i="8"/>
  <c r="D32" i="8" s="1"/>
  <c r="C233" i="8"/>
  <c r="D233" i="8" s="1"/>
  <c r="C1034" i="8"/>
  <c r="D1034" i="8" s="1"/>
  <c r="C1789" i="8"/>
  <c r="D1789" i="8" s="1"/>
  <c r="C1824" i="8"/>
  <c r="D1824" i="8" s="1"/>
  <c r="C1846" i="8"/>
  <c r="D1846" i="8" s="1"/>
  <c r="C2120" i="8"/>
  <c r="C210" i="8"/>
  <c r="D210" i="8" s="1"/>
  <c r="C530" i="8"/>
  <c r="D530" i="8" s="1"/>
  <c r="C694" i="8"/>
  <c r="D694" i="8" s="1"/>
  <c r="C788" i="8"/>
  <c r="D788" i="8" s="1"/>
  <c r="C1930" i="8"/>
  <c r="D1930" i="8" s="1"/>
  <c r="C12" i="8"/>
  <c r="D12" i="8" s="1"/>
  <c r="C34" i="8"/>
  <c r="D34" i="8" s="1"/>
  <c r="C140" i="8"/>
  <c r="D140" i="8" s="1"/>
  <c r="C341" i="8"/>
  <c r="D341" i="8" s="1"/>
  <c r="C377" i="8"/>
  <c r="D377" i="8" s="1"/>
  <c r="C459" i="8"/>
  <c r="D459" i="8" s="1"/>
  <c r="C706" i="8"/>
  <c r="D706" i="8" s="1"/>
  <c r="C907" i="8"/>
  <c r="D907" i="8" s="1"/>
  <c r="C977" i="8"/>
  <c r="D977" i="8" s="1"/>
  <c r="C990" i="8"/>
  <c r="D990" i="8" s="1"/>
  <c r="C1061" i="8"/>
  <c r="D1061" i="8" s="1"/>
  <c r="C1248" i="8"/>
  <c r="D1248" i="8" s="1"/>
  <c r="E1521" i="8"/>
  <c r="C1698" i="8"/>
  <c r="D1698" i="8" s="1"/>
  <c r="C1792" i="8"/>
  <c r="D1792" i="8" s="1"/>
  <c r="C1872" i="8"/>
  <c r="D1872" i="8" s="1"/>
  <c r="D2144" i="8"/>
  <c r="D2167" i="8"/>
  <c r="C518" i="8"/>
  <c r="D518" i="8" s="1"/>
  <c r="C555" i="8"/>
  <c r="D555" i="8" s="1"/>
  <c r="C2121" i="8"/>
  <c r="D2180" i="8"/>
  <c r="C2251" i="8"/>
  <c r="E2325" i="8"/>
  <c r="C285" i="8"/>
  <c r="D285" i="8" s="1"/>
  <c r="C356" i="8"/>
  <c r="D356" i="8" s="1"/>
  <c r="C379" i="8"/>
  <c r="D379" i="8" s="1"/>
  <c r="C450" i="8"/>
  <c r="D450" i="8" s="1"/>
  <c r="C886" i="8"/>
  <c r="D886" i="8" s="1"/>
  <c r="C898" i="8"/>
  <c r="D898" i="8" s="1"/>
  <c r="C946" i="8"/>
  <c r="D946" i="8" s="1"/>
  <c r="C1039" i="8"/>
  <c r="D1039" i="8" s="1"/>
  <c r="C1075" i="8"/>
  <c r="D1075" i="8" s="1"/>
  <c r="C1346" i="8"/>
  <c r="D1346" i="8" s="1"/>
  <c r="C1557" i="8"/>
  <c r="D1557" i="8" s="1"/>
  <c r="C1569" i="8"/>
  <c r="D1569" i="8" s="1"/>
  <c r="C1629" i="8"/>
  <c r="D1629" i="8" s="1"/>
  <c r="C1724" i="8"/>
  <c r="D1724" i="8" s="1"/>
  <c r="C1863" i="8"/>
  <c r="D1863" i="8" s="1"/>
  <c r="C1899" i="8"/>
  <c r="D1899" i="8" s="1"/>
  <c r="D2123" i="8"/>
  <c r="C2252" i="8"/>
  <c r="D2312" i="8"/>
  <c r="C434" i="8"/>
  <c r="D434" i="8" s="1"/>
  <c r="C1684" i="8"/>
  <c r="D1684" i="8" s="1"/>
  <c r="E53" i="8"/>
  <c r="C478" i="8"/>
  <c r="D478" i="8" s="1"/>
  <c r="E1234" i="8"/>
  <c r="E1346" i="8"/>
  <c r="F1346" i="8" s="1"/>
  <c r="E1565" i="8"/>
  <c r="D2048" i="8"/>
  <c r="D2071" i="8"/>
  <c r="D2171" i="8"/>
  <c r="C617" i="8"/>
  <c r="D617" i="8" s="1"/>
  <c r="E42" i="8"/>
  <c r="C51" i="8"/>
  <c r="D51" i="8" s="1"/>
  <c r="C238" i="8"/>
  <c r="D238" i="8" s="1"/>
  <c r="C260" i="8"/>
  <c r="D260" i="8" s="1"/>
  <c r="C330" i="8"/>
  <c r="D330" i="8" s="1"/>
  <c r="C351" i="8"/>
  <c r="D351" i="8" s="1"/>
  <c r="C396" i="8"/>
  <c r="D396" i="8" s="1"/>
  <c r="E434" i="8"/>
  <c r="C477" i="8"/>
  <c r="D477" i="8" s="1"/>
  <c r="C594" i="8"/>
  <c r="D594" i="8" s="1"/>
  <c r="C696" i="8"/>
  <c r="D696" i="8" s="1"/>
  <c r="C742" i="8"/>
  <c r="D742" i="8" s="1"/>
  <c r="C778" i="8"/>
  <c r="D778" i="8" s="1"/>
  <c r="C814" i="8"/>
  <c r="D814" i="8" s="1"/>
  <c r="E1000" i="8"/>
  <c r="F1000" i="8" s="1"/>
  <c r="C1174" i="8"/>
  <c r="D1174" i="8" s="1"/>
  <c r="C1197" i="8"/>
  <c r="D1197" i="8" s="1"/>
  <c r="C1209" i="8"/>
  <c r="D1209" i="8" s="1"/>
  <c r="C1255" i="8"/>
  <c r="D1255" i="8" s="1"/>
  <c r="C1356" i="8"/>
  <c r="D1356" i="8" s="1"/>
  <c r="C1368" i="8"/>
  <c r="D1368" i="8" s="1"/>
  <c r="C1425" i="8"/>
  <c r="D1425" i="8" s="1"/>
  <c r="C1469" i="8"/>
  <c r="D1469" i="8" s="1"/>
  <c r="C1553" i="8"/>
  <c r="D1553" i="8" s="1"/>
  <c r="E1685" i="8"/>
  <c r="F1685" i="8" s="1"/>
  <c r="C1830" i="8"/>
  <c r="D1830" i="8" s="1"/>
  <c r="E1945" i="8"/>
  <c r="F1945" i="8" s="1"/>
  <c r="E2071" i="8"/>
  <c r="E2095" i="8"/>
  <c r="F2095" i="8" s="1"/>
  <c r="C2149" i="8"/>
  <c r="C2250" i="8"/>
  <c r="C2272" i="8"/>
  <c r="E2308" i="8"/>
  <c r="F2308" i="8" s="1"/>
  <c r="C2365" i="8"/>
  <c r="C262" i="8"/>
  <c r="D262" i="8" s="1"/>
  <c r="C331" i="8"/>
  <c r="D331" i="8" s="1"/>
  <c r="C768" i="8"/>
  <c r="D768" i="8" s="1"/>
  <c r="C1140" i="8"/>
  <c r="D1140" i="8" s="1"/>
  <c r="C1449" i="8"/>
  <c r="D1449" i="8" s="1"/>
  <c r="C1719" i="8"/>
  <c r="D1719" i="8" s="1"/>
  <c r="C1776" i="8"/>
  <c r="D1776" i="8" s="1"/>
  <c r="E756" i="8"/>
  <c r="C1358" i="8"/>
  <c r="D1358" i="8" s="1"/>
  <c r="E1507" i="8"/>
  <c r="C1672" i="8"/>
  <c r="D1672" i="8" s="1"/>
  <c r="D2116" i="8"/>
  <c r="E21" i="8"/>
  <c r="E57" i="8"/>
  <c r="C90" i="8"/>
  <c r="D90" i="8" s="1"/>
  <c r="C217" i="8"/>
  <c r="D217" i="8" s="1"/>
  <c r="E288" i="8"/>
  <c r="F288" i="8" s="1"/>
  <c r="C310" i="8"/>
  <c r="D310" i="8" s="1"/>
  <c r="E356" i="8"/>
  <c r="C366" i="8"/>
  <c r="D366" i="8" s="1"/>
  <c r="C387" i="8"/>
  <c r="D387" i="8" s="1"/>
  <c r="E437" i="8"/>
  <c r="C447" i="8"/>
  <c r="D447" i="8" s="1"/>
  <c r="C458" i="8"/>
  <c r="D458" i="8" s="1"/>
  <c r="C480" i="8"/>
  <c r="D480" i="8" s="1"/>
  <c r="C562" i="8"/>
  <c r="D562" i="8" s="1"/>
  <c r="C665" i="8"/>
  <c r="D665" i="8" s="1"/>
  <c r="C733" i="8"/>
  <c r="D733" i="8" s="1"/>
  <c r="E746" i="8"/>
  <c r="F746" i="8" s="1"/>
  <c r="C921" i="8"/>
  <c r="D921" i="8" s="1"/>
  <c r="C1165" i="8"/>
  <c r="D1165" i="8" s="1"/>
  <c r="C1236" i="8"/>
  <c r="D1236" i="8" s="1"/>
  <c r="E1327" i="8"/>
  <c r="C1473" i="8"/>
  <c r="D1473" i="8" s="1"/>
  <c r="E1604" i="8"/>
  <c r="C1626" i="8"/>
  <c r="D1626" i="8" s="1"/>
  <c r="C1799" i="8"/>
  <c r="D1799" i="8" s="1"/>
  <c r="C1878" i="8"/>
  <c r="D1878" i="8" s="1"/>
  <c r="C1933" i="8"/>
  <c r="D1933" i="8" s="1"/>
  <c r="C2072" i="8"/>
  <c r="C2084" i="8"/>
  <c r="D2106" i="8"/>
  <c r="D2142" i="8"/>
  <c r="E2175" i="8"/>
  <c r="D2198" i="8"/>
  <c r="C2205" i="8"/>
  <c r="C2228" i="8"/>
  <c r="C2297" i="8"/>
  <c r="C2308" i="8"/>
  <c r="C2366" i="8"/>
  <c r="C135" i="8"/>
  <c r="D135" i="8" s="1"/>
  <c r="C353" i="8"/>
  <c r="D353" i="8" s="1"/>
  <c r="C653" i="8"/>
  <c r="D653" i="8" s="1"/>
  <c r="C1416" i="8"/>
  <c r="D1416" i="8" s="1"/>
  <c r="C1932" i="8"/>
  <c r="D1932" i="8" s="1"/>
  <c r="C1954" i="8"/>
  <c r="D1954" i="8" s="1"/>
  <c r="D2250" i="8"/>
  <c r="E12" i="8"/>
  <c r="E24" i="8"/>
  <c r="C136" i="8"/>
  <c r="D136" i="8" s="1"/>
  <c r="E173" i="8"/>
  <c r="C183" i="8"/>
  <c r="D183" i="8" s="1"/>
  <c r="C219" i="8"/>
  <c r="D219" i="8" s="1"/>
  <c r="C471" i="8"/>
  <c r="D471" i="8" s="1"/>
  <c r="E773" i="8"/>
  <c r="C1189" i="8"/>
  <c r="D1189" i="8" s="1"/>
  <c r="E1545" i="8"/>
  <c r="C1650" i="8"/>
  <c r="D1650" i="8" s="1"/>
  <c r="D2050" i="8"/>
  <c r="E2065" i="8"/>
  <c r="D2084" i="8"/>
  <c r="D2140" i="8"/>
  <c r="D2195" i="8"/>
  <c r="D2276" i="8"/>
  <c r="E2368" i="8"/>
  <c r="F2368" i="8" s="1"/>
  <c r="C1601" i="8"/>
  <c r="D1601" i="8" s="1"/>
  <c r="C1798" i="8"/>
  <c r="D1798" i="8" s="1"/>
  <c r="C1866" i="8"/>
  <c r="D1866" i="8" s="1"/>
  <c r="E1990" i="8"/>
  <c r="F1990" i="8" s="1"/>
  <c r="C266" i="8"/>
  <c r="D266" i="8" s="1"/>
  <c r="C313" i="8"/>
  <c r="D313" i="8" s="1"/>
  <c r="E416" i="8"/>
  <c r="E724" i="8"/>
  <c r="E737" i="8"/>
  <c r="E809" i="8"/>
  <c r="C970" i="8"/>
  <c r="D970" i="8" s="1"/>
  <c r="E1008" i="8"/>
  <c r="F1008" i="8" s="1"/>
  <c r="E1031" i="8"/>
  <c r="C1053" i="8"/>
  <c r="D1053" i="8" s="1"/>
  <c r="E1399" i="8"/>
  <c r="E1793" i="8"/>
  <c r="C1925" i="8"/>
  <c r="D1925" i="8" s="1"/>
  <c r="C1957" i="8"/>
  <c r="D1957" i="8" s="1"/>
  <c r="E2019" i="8"/>
  <c r="F2019" i="8" s="1"/>
  <c r="E2167" i="8"/>
  <c r="F2167" i="8" s="1"/>
  <c r="D2177" i="8"/>
  <c r="E2189" i="8"/>
  <c r="F2189" i="8" s="1"/>
  <c r="E2207" i="8"/>
  <c r="D2265" i="8"/>
  <c r="E2291" i="8"/>
  <c r="F2291" i="8" s="1"/>
  <c r="E2302" i="8"/>
  <c r="F2302" i="8" s="1"/>
  <c r="F2382" i="8"/>
  <c r="E360" i="8"/>
  <c r="E1135" i="8"/>
  <c r="E1377" i="8"/>
  <c r="F1377" i="8" s="1"/>
  <c r="E1771" i="8"/>
  <c r="F1771" i="8" s="1"/>
  <c r="E2009" i="8"/>
  <c r="E108" i="8"/>
  <c r="F108" i="8" s="1"/>
  <c r="C116" i="8"/>
  <c r="D116" i="8" s="1"/>
  <c r="E245" i="8"/>
  <c r="C336" i="8"/>
  <c r="D336" i="8" s="1"/>
  <c r="C370" i="8"/>
  <c r="D370" i="8" s="1"/>
  <c r="C403" i="8"/>
  <c r="D403" i="8" s="1"/>
  <c r="C415" i="8"/>
  <c r="D415" i="8" s="1"/>
  <c r="E464" i="8"/>
  <c r="C566" i="8"/>
  <c r="D566" i="8" s="1"/>
  <c r="C577" i="8"/>
  <c r="D577" i="8" s="1"/>
  <c r="C634" i="8"/>
  <c r="D634" i="8" s="1"/>
  <c r="C713" i="8"/>
  <c r="D713" i="8" s="1"/>
  <c r="C725" i="8"/>
  <c r="D725" i="8" s="1"/>
  <c r="C737" i="8"/>
  <c r="D737" i="8" s="1"/>
  <c r="C749" i="8"/>
  <c r="D749" i="8" s="1"/>
  <c r="C809" i="8"/>
  <c r="D809" i="8" s="1"/>
  <c r="C857" i="8"/>
  <c r="D857" i="8" s="1"/>
  <c r="C901" i="8"/>
  <c r="D901" i="8" s="1"/>
  <c r="E914" i="8"/>
  <c r="C937" i="8"/>
  <c r="D937" i="8" s="1"/>
  <c r="C1122" i="8"/>
  <c r="D1122" i="8" s="1"/>
  <c r="C1133" i="8"/>
  <c r="D1133" i="8" s="1"/>
  <c r="C1181" i="8"/>
  <c r="D1181" i="8" s="1"/>
  <c r="C1284" i="8"/>
  <c r="D1284" i="8" s="1"/>
  <c r="C1431" i="8"/>
  <c r="D1431" i="8" s="1"/>
  <c r="C1465" i="8"/>
  <c r="D1465" i="8" s="1"/>
  <c r="C1488" i="8"/>
  <c r="D1488" i="8" s="1"/>
  <c r="C1548" i="8"/>
  <c r="D1548" i="8" s="1"/>
  <c r="C1688" i="8"/>
  <c r="D1688" i="8" s="1"/>
  <c r="C1712" i="8"/>
  <c r="D1712" i="8" s="1"/>
  <c r="C1770" i="8"/>
  <c r="D1770" i="8" s="1"/>
  <c r="C1870" i="8"/>
  <c r="D1870" i="8" s="1"/>
  <c r="C2209" i="8"/>
  <c r="C2324" i="8"/>
  <c r="D2408" i="8"/>
  <c r="E848" i="8"/>
  <c r="C1596" i="8"/>
  <c r="D1596" i="8" s="1"/>
  <c r="E1861" i="8"/>
  <c r="C2371" i="8"/>
  <c r="C297" i="8"/>
  <c r="D297" i="8" s="1"/>
  <c r="C1577" i="8"/>
  <c r="D1577" i="8" s="1"/>
  <c r="E63" i="8"/>
  <c r="F63" i="8" s="1"/>
  <c r="C130" i="8"/>
  <c r="D130" i="8" s="1"/>
  <c r="C187" i="8"/>
  <c r="D187" i="8" s="1"/>
  <c r="E222" i="8"/>
  <c r="E418" i="8"/>
  <c r="F418" i="8" s="1"/>
  <c r="C648" i="8"/>
  <c r="D648" i="8" s="1"/>
  <c r="C660" i="8"/>
  <c r="D660" i="8" s="1"/>
  <c r="E964" i="8"/>
  <c r="C1044" i="8"/>
  <c r="D1044" i="8" s="1"/>
  <c r="C1206" i="8"/>
  <c r="D1206" i="8" s="1"/>
  <c r="C1354" i="8"/>
  <c r="D1354" i="8" s="1"/>
  <c r="E41" i="8"/>
  <c r="E134" i="8"/>
  <c r="F134" i="8" s="1"/>
  <c r="C270" i="8"/>
  <c r="D270" i="8" s="1"/>
  <c r="E329" i="8"/>
  <c r="C394" i="8"/>
  <c r="D394" i="8" s="1"/>
  <c r="C406" i="8"/>
  <c r="D406" i="8" s="1"/>
  <c r="C487" i="8"/>
  <c r="D487" i="8" s="1"/>
  <c r="E526" i="8"/>
  <c r="F526" i="8" s="1"/>
  <c r="C557" i="8"/>
  <c r="D557" i="8" s="1"/>
  <c r="C765" i="8"/>
  <c r="D765" i="8" s="1"/>
  <c r="C799" i="8"/>
  <c r="D799" i="8" s="1"/>
  <c r="C835" i="8"/>
  <c r="D835" i="8" s="1"/>
  <c r="C870" i="8"/>
  <c r="D870" i="8" s="1"/>
  <c r="E895" i="8"/>
  <c r="C951" i="8"/>
  <c r="D951" i="8" s="1"/>
  <c r="C1022" i="8"/>
  <c r="D1022" i="8" s="1"/>
  <c r="C1092" i="8"/>
  <c r="D1092" i="8" s="1"/>
  <c r="C1137" i="8"/>
  <c r="D1137" i="8" s="1"/>
  <c r="E1208" i="8"/>
  <c r="C1231" i="8"/>
  <c r="D1231" i="8" s="1"/>
  <c r="C1378" i="8"/>
  <c r="D1378" i="8" s="1"/>
  <c r="C1389" i="8"/>
  <c r="D1389" i="8" s="1"/>
  <c r="C1585" i="8"/>
  <c r="D1585" i="8" s="1"/>
  <c r="C1632" i="8"/>
  <c r="D1632" i="8" s="1"/>
  <c r="C1644" i="8"/>
  <c r="D1644" i="8" s="1"/>
  <c r="C1656" i="8"/>
  <c r="D1656" i="8" s="1"/>
  <c r="C1703" i="8"/>
  <c r="D1703" i="8" s="1"/>
  <c r="C1749" i="8"/>
  <c r="D1749" i="8" s="1"/>
  <c r="C1760" i="8"/>
  <c r="D1760" i="8" s="1"/>
  <c r="C1772" i="8"/>
  <c r="D1772" i="8" s="1"/>
  <c r="C1794" i="8"/>
  <c r="D1794" i="8" s="1"/>
  <c r="C1885" i="8"/>
  <c r="D1885" i="8" s="1"/>
  <c r="C1906" i="8"/>
  <c r="D1906" i="8" s="1"/>
  <c r="C1918" i="8"/>
  <c r="D1918" i="8" s="1"/>
  <c r="E1954" i="8"/>
  <c r="F1954" i="8" s="1"/>
  <c r="D2059" i="8"/>
  <c r="D2079" i="8"/>
  <c r="D2101" i="8"/>
  <c r="C2259" i="8"/>
  <c r="C2270" i="8"/>
  <c r="E89" i="8"/>
  <c r="C86" i="8"/>
  <c r="D86" i="8" s="1"/>
  <c r="E45" i="8"/>
  <c r="C54" i="8"/>
  <c r="D54" i="8" s="1"/>
  <c r="C76" i="8"/>
  <c r="D76" i="8" s="1"/>
  <c r="E213" i="8"/>
  <c r="F213" i="8" s="1"/>
  <c r="C224" i="8"/>
  <c r="D224" i="8" s="1"/>
  <c r="C644" i="8"/>
  <c r="D644" i="8" s="1"/>
  <c r="C1095" i="8"/>
  <c r="D1095" i="8" s="1"/>
  <c r="C1683" i="8"/>
  <c r="D1683" i="8" s="1"/>
  <c r="E38" i="8"/>
  <c r="E69" i="8"/>
  <c r="F69" i="8" s="1"/>
  <c r="C55" i="8"/>
  <c r="D55" i="8" s="1"/>
  <c r="C37" i="8"/>
  <c r="D37" i="8" s="1"/>
  <c r="E49" i="8"/>
  <c r="E114" i="8"/>
  <c r="C204" i="8"/>
  <c r="D204" i="8" s="1"/>
  <c r="E287" i="8"/>
  <c r="C307" i="8"/>
  <c r="D307" i="8" s="1"/>
  <c r="E396" i="8"/>
  <c r="F396" i="8" s="1"/>
  <c r="C417" i="8"/>
  <c r="D417" i="8" s="1"/>
  <c r="E545" i="8"/>
  <c r="F545" i="8" s="1"/>
  <c r="E761" i="8"/>
  <c r="C1085" i="8"/>
  <c r="D1085" i="8" s="1"/>
  <c r="E1142" i="8"/>
  <c r="F1142" i="8" s="1"/>
  <c r="E1156" i="8"/>
  <c r="E1652" i="8"/>
  <c r="F1652" i="8" s="1"/>
  <c r="E383" i="8"/>
  <c r="C382" i="8"/>
  <c r="D382" i="8" s="1"/>
  <c r="E37" i="8"/>
  <c r="C418" i="8"/>
  <c r="D418" i="8" s="1"/>
  <c r="E478" i="8"/>
  <c r="F478" i="8" s="1"/>
  <c r="C499" i="8"/>
  <c r="D499" i="8" s="1"/>
  <c r="E1758" i="8"/>
  <c r="D2110" i="8"/>
  <c r="D2107" i="8"/>
  <c r="E941" i="8"/>
  <c r="C938" i="8"/>
  <c r="D938" i="8" s="1"/>
  <c r="E34" i="8"/>
  <c r="E627" i="8"/>
  <c r="C1791" i="8"/>
  <c r="D1791" i="8" s="1"/>
  <c r="E2394" i="8"/>
  <c r="F2394" i="8" s="1"/>
  <c r="C2392" i="8"/>
  <c r="E1644" i="8"/>
  <c r="F1644" i="8" s="1"/>
  <c r="C1642" i="8"/>
  <c r="D1642" i="8" s="1"/>
  <c r="E43" i="8"/>
  <c r="E94" i="8"/>
  <c r="F94" i="8" s="1"/>
  <c r="C824" i="8"/>
  <c r="D824" i="8" s="1"/>
  <c r="C917" i="8"/>
  <c r="D917" i="8" s="1"/>
  <c r="E1044" i="8"/>
  <c r="F1044" i="8" s="1"/>
  <c r="C1123" i="8"/>
  <c r="D1123" i="8" s="1"/>
  <c r="D2091" i="8"/>
  <c r="C2088" i="8"/>
  <c r="E36" i="8"/>
  <c r="C254" i="8"/>
  <c r="D254" i="8" s="1"/>
  <c r="E449" i="8"/>
  <c r="E1943" i="8"/>
  <c r="C1940" i="8"/>
  <c r="D1940" i="8" s="1"/>
  <c r="D2036" i="8"/>
  <c r="D2033" i="8"/>
  <c r="E17" i="8"/>
  <c r="E55" i="8"/>
  <c r="C15" i="8"/>
  <c r="D15" i="8" s="1"/>
  <c r="C244" i="8"/>
  <c r="D244" i="8" s="1"/>
  <c r="E566" i="8"/>
  <c r="C586" i="8"/>
  <c r="D586" i="8" s="1"/>
  <c r="F854" i="8"/>
  <c r="C1014" i="8"/>
  <c r="D1014" i="8" s="1"/>
  <c r="E1449" i="8"/>
  <c r="C1941" i="8"/>
  <c r="D1941" i="8" s="1"/>
  <c r="C57" i="8"/>
  <c r="D57" i="8" s="1"/>
  <c r="C67" i="8"/>
  <c r="D67" i="8" s="1"/>
  <c r="E127" i="8"/>
  <c r="F127" i="8" s="1"/>
  <c r="C146" i="8"/>
  <c r="D146" i="8" s="1"/>
  <c r="E194" i="8"/>
  <c r="E218" i="8"/>
  <c r="C234" i="8"/>
  <c r="D234" i="8" s="1"/>
  <c r="C524" i="8"/>
  <c r="D524" i="8" s="1"/>
  <c r="C605" i="8"/>
  <c r="D605" i="8" s="1"/>
  <c r="E650" i="8"/>
  <c r="E701" i="8"/>
  <c r="F701" i="8" s="1"/>
  <c r="C730" i="8"/>
  <c r="D730" i="8" s="1"/>
  <c r="C761" i="8"/>
  <c r="D761" i="8" s="1"/>
  <c r="C771" i="8"/>
  <c r="D771" i="8" s="1"/>
  <c r="C958" i="8"/>
  <c r="D958" i="8" s="1"/>
  <c r="C1015" i="8"/>
  <c r="D1015" i="8" s="1"/>
  <c r="E1027" i="8"/>
  <c r="E1036" i="8"/>
  <c r="C1045" i="8"/>
  <c r="D1045" i="8" s="1"/>
  <c r="C1102" i="8"/>
  <c r="D1102" i="8" s="1"/>
  <c r="C1143" i="8"/>
  <c r="D1143" i="8" s="1"/>
  <c r="C1186" i="8"/>
  <c r="D1186" i="8" s="1"/>
  <c r="C1208" i="8"/>
  <c r="D1208" i="8" s="1"/>
  <c r="C1250" i="8"/>
  <c r="D1250" i="8" s="1"/>
  <c r="C1333" i="8"/>
  <c r="D1333" i="8" s="1"/>
  <c r="C1377" i="8"/>
  <c r="D1377" i="8" s="1"/>
  <c r="E1400" i="8"/>
  <c r="E1416" i="8"/>
  <c r="C1530" i="8"/>
  <c r="D1530" i="8" s="1"/>
  <c r="C1563" i="8"/>
  <c r="D1563" i="8" s="1"/>
  <c r="C1574" i="8"/>
  <c r="D1574" i="8" s="1"/>
  <c r="C1630" i="8"/>
  <c r="D1630" i="8" s="1"/>
  <c r="C1673" i="8"/>
  <c r="D1673" i="8" s="1"/>
  <c r="C1716" i="8"/>
  <c r="D1716" i="8" s="1"/>
  <c r="E1782" i="8"/>
  <c r="E1822" i="8"/>
  <c r="F1822" i="8" s="1"/>
  <c r="C1832" i="8"/>
  <c r="D1832" i="8" s="1"/>
  <c r="C1900" i="8"/>
  <c r="D1900" i="8" s="1"/>
  <c r="C1967" i="8"/>
  <c r="D1967" i="8" s="1"/>
  <c r="D2043" i="8"/>
  <c r="D2056" i="8"/>
  <c r="E2070" i="8"/>
  <c r="D2098" i="8"/>
  <c r="D2154" i="8"/>
  <c r="D2187" i="8"/>
  <c r="C2196" i="8"/>
  <c r="E2225" i="8"/>
  <c r="F2225" i="8" s="1"/>
  <c r="D2282" i="8"/>
  <c r="D2360" i="8"/>
  <c r="E150" i="8"/>
  <c r="C205" i="8"/>
  <c r="D205" i="8" s="1"/>
  <c r="C216" i="8"/>
  <c r="D216" i="8" s="1"/>
  <c r="C279" i="8"/>
  <c r="D279" i="8" s="1"/>
  <c r="E299" i="8"/>
  <c r="E352" i="8"/>
  <c r="F352" i="8" s="1"/>
  <c r="C378" i="8"/>
  <c r="D378" i="8" s="1"/>
  <c r="C437" i="8"/>
  <c r="D437" i="8" s="1"/>
  <c r="C469" i="8"/>
  <c r="D469" i="8" s="1"/>
  <c r="E869" i="8"/>
  <c r="F869" i="8" s="1"/>
  <c r="C877" i="8"/>
  <c r="D877" i="8" s="1"/>
  <c r="C949" i="8"/>
  <c r="D949" i="8" s="1"/>
  <c r="C1006" i="8"/>
  <c r="D1006" i="8" s="1"/>
  <c r="E1164" i="8"/>
  <c r="F1164" i="8" s="1"/>
  <c r="E1190" i="8"/>
  <c r="C1273" i="8"/>
  <c r="D1273" i="8" s="1"/>
  <c r="E1337" i="8"/>
  <c r="C1387" i="8"/>
  <c r="D1387" i="8" s="1"/>
  <c r="C1397" i="8"/>
  <c r="D1397" i="8" s="1"/>
  <c r="E1523" i="8"/>
  <c r="F1523" i="8" s="1"/>
  <c r="E1534" i="8"/>
  <c r="E1544" i="8"/>
  <c r="C1575" i="8"/>
  <c r="D1575" i="8" s="1"/>
  <c r="C1739" i="8"/>
  <c r="D1739" i="8" s="1"/>
  <c r="E1863" i="8"/>
  <c r="E2127" i="8"/>
  <c r="F2127" i="8" s="1"/>
  <c r="C2134" i="8"/>
  <c r="C2144" i="8"/>
  <c r="C2151" i="8"/>
  <c r="D2225" i="8"/>
  <c r="C2235" i="8"/>
  <c r="E2243" i="8"/>
  <c r="F2243" i="8" s="1"/>
  <c r="E2306" i="8"/>
  <c r="F2306" i="8" s="1"/>
  <c r="E90" i="8"/>
  <c r="E118" i="8"/>
  <c r="F118" i="8" s="1"/>
  <c r="E139" i="8"/>
  <c r="F139" i="8" s="1"/>
  <c r="E149" i="8"/>
  <c r="F149" i="8" s="1"/>
  <c r="E226" i="8"/>
  <c r="F226" i="8" s="1"/>
  <c r="E248" i="8"/>
  <c r="E323" i="8"/>
  <c r="F323" i="8" s="1"/>
  <c r="E391" i="8"/>
  <c r="F391" i="8" s="1"/>
  <c r="E480" i="8"/>
  <c r="F480" i="8" s="1"/>
  <c r="C588" i="8"/>
  <c r="D588" i="8" s="1"/>
  <c r="E597" i="8"/>
  <c r="F597" i="8" s="1"/>
  <c r="E631" i="8"/>
  <c r="C639" i="8"/>
  <c r="D639" i="8" s="1"/>
  <c r="E787" i="8"/>
  <c r="E840" i="8"/>
  <c r="F840" i="8" s="1"/>
  <c r="E975" i="8"/>
  <c r="E986" i="8"/>
  <c r="E1298" i="8"/>
  <c r="C1440" i="8"/>
  <c r="D1440" i="8" s="1"/>
  <c r="C1521" i="8"/>
  <c r="D1521" i="8" s="1"/>
  <c r="C1531" i="8"/>
  <c r="D1531" i="8" s="1"/>
  <c r="C1543" i="8"/>
  <c r="D1543" i="8" s="1"/>
  <c r="E1556" i="8"/>
  <c r="F1556" i="8" s="1"/>
  <c r="C1609" i="8"/>
  <c r="D1609" i="8" s="1"/>
  <c r="E1678" i="8"/>
  <c r="F1678" i="8" s="1"/>
  <c r="C1696" i="8"/>
  <c r="D1696" i="8" s="1"/>
  <c r="E1721" i="8"/>
  <c r="E1858" i="8"/>
  <c r="E1904" i="8"/>
  <c r="F1904" i="8" s="1"/>
  <c r="C1953" i="8"/>
  <c r="D1953" i="8" s="1"/>
  <c r="C2044" i="8"/>
  <c r="E2067" i="8"/>
  <c r="E2084" i="8"/>
  <c r="C2100" i="8"/>
  <c r="C2124" i="8"/>
  <c r="D2151" i="8"/>
  <c r="C2170" i="8"/>
  <c r="D2189" i="8"/>
  <c r="D2206" i="8"/>
  <c r="D2253" i="8"/>
  <c r="D2304" i="8"/>
  <c r="D2315" i="8"/>
  <c r="D2337" i="8"/>
  <c r="C2367" i="8"/>
  <c r="D2384" i="8"/>
  <c r="E187" i="8"/>
  <c r="F187" i="8" s="1"/>
  <c r="E303" i="8"/>
  <c r="F303" i="8" s="1"/>
  <c r="E530" i="8"/>
  <c r="F530" i="8" s="1"/>
  <c r="E581" i="8"/>
  <c r="F1031" i="8"/>
  <c r="F1327" i="8"/>
  <c r="D2245" i="8"/>
  <c r="D2375" i="8"/>
  <c r="E291" i="8"/>
  <c r="F291" i="8" s="1"/>
  <c r="C300" i="8"/>
  <c r="D300" i="8" s="1"/>
  <c r="C322" i="8"/>
  <c r="D322" i="8" s="1"/>
  <c r="E341" i="8"/>
  <c r="E355" i="8"/>
  <c r="E413" i="8"/>
  <c r="F413" i="8" s="1"/>
  <c r="C631" i="8"/>
  <c r="D631" i="8" s="1"/>
  <c r="C682" i="8"/>
  <c r="D682" i="8" s="1"/>
  <c r="C693" i="8"/>
  <c r="D693" i="8" s="1"/>
  <c r="C840" i="8"/>
  <c r="D840" i="8" s="1"/>
  <c r="E850" i="8"/>
  <c r="C879" i="8"/>
  <c r="D879" i="8" s="1"/>
  <c r="C910" i="8"/>
  <c r="D910" i="8" s="1"/>
  <c r="E921" i="8"/>
  <c r="F921" i="8" s="1"/>
  <c r="C931" i="8"/>
  <c r="D931" i="8" s="1"/>
  <c r="C1116" i="8"/>
  <c r="D1116" i="8" s="1"/>
  <c r="C1233" i="8"/>
  <c r="D1233" i="8" s="1"/>
  <c r="E1279" i="8"/>
  <c r="F1279" i="8" s="1"/>
  <c r="E1382" i="8"/>
  <c r="C1533" i="8"/>
  <c r="D1533" i="8" s="1"/>
  <c r="E1548" i="8"/>
  <c r="E1577" i="8"/>
  <c r="F1577" i="8" s="1"/>
  <c r="C1611" i="8"/>
  <c r="D1611" i="8" s="1"/>
  <c r="E1688" i="8"/>
  <c r="F1688" i="8" s="1"/>
  <c r="C1741" i="8"/>
  <c r="D1741" i="8" s="1"/>
  <c r="E1755" i="8"/>
  <c r="E1796" i="8"/>
  <c r="F1796" i="8" s="1"/>
  <c r="C1803" i="8"/>
  <c r="D1803" i="8" s="1"/>
  <c r="C1960" i="8"/>
  <c r="D1960" i="8" s="1"/>
  <c r="C2019" i="8"/>
  <c r="D2019" i="8" s="1"/>
  <c r="C2038" i="8"/>
  <c r="C2065" i="8"/>
  <c r="E2129" i="8"/>
  <c r="C2180" i="8"/>
  <c r="C2199" i="8"/>
  <c r="D2254" i="8"/>
  <c r="C2276" i="8"/>
  <c r="E2297" i="8"/>
  <c r="F2297" i="8" s="1"/>
  <c r="D2305" i="8"/>
  <c r="C2317" i="8"/>
  <c r="D2354" i="8"/>
  <c r="C2368" i="8"/>
  <c r="C82" i="8"/>
  <c r="D82" i="8" s="1"/>
  <c r="C100" i="8"/>
  <c r="D100" i="8" s="1"/>
  <c r="E154" i="8"/>
  <c r="F154" i="8" s="1"/>
  <c r="E212" i="8"/>
  <c r="F212" i="8" s="1"/>
  <c r="E223" i="8"/>
  <c r="F223" i="8" s="1"/>
  <c r="C392" i="8"/>
  <c r="D392" i="8" s="1"/>
  <c r="E415" i="8"/>
  <c r="E543" i="8"/>
  <c r="F543" i="8" s="1"/>
  <c r="E674" i="8"/>
  <c r="F674" i="8" s="1"/>
  <c r="C734" i="8"/>
  <c r="D734" i="8" s="1"/>
  <c r="C922" i="8"/>
  <c r="D922" i="8" s="1"/>
  <c r="C998" i="8"/>
  <c r="D998" i="8" s="1"/>
  <c r="C1107" i="8"/>
  <c r="D1107" i="8" s="1"/>
  <c r="C1117" i="8"/>
  <c r="D1117" i="8" s="1"/>
  <c r="C1224" i="8"/>
  <c r="D1224" i="8" s="1"/>
  <c r="C1278" i="8"/>
  <c r="D1278" i="8" s="1"/>
  <c r="E1373" i="8"/>
  <c r="C1390" i="8"/>
  <c r="D1390" i="8" s="1"/>
  <c r="E1581" i="8"/>
  <c r="E1626" i="8"/>
  <c r="F1626" i="8" s="1"/>
  <c r="E1745" i="8"/>
  <c r="F1745" i="8" s="1"/>
  <c r="E1763" i="8"/>
  <c r="C1786" i="8"/>
  <c r="D1786" i="8" s="1"/>
  <c r="E1999" i="8"/>
  <c r="F1999" i="8" s="1"/>
  <c r="E2011" i="8"/>
  <c r="E2041" i="8"/>
  <c r="E2096" i="8"/>
  <c r="D2203" i="8"/>
  <c r="E2250" i="8"/>
  <c r="E2258" i="8"/>
  <c r="F2258" i="8" s="1"/>
  <c r="E2321" i="8"/>
  <c r="F2321" i="8" s="1"/>
  <c r="C2351" i="8"/>
  <c r="C777" i="8"/>
  <c r="D777" i="8" s="1"/>
  <c r="E902" i="8"/>
  <c r="C987" i="8"/>
  <c r="D987" i="8" s="1"/>
  <c r="E1012" i="8"/>
  <c r="F1012" i="8" s="1"/>
  <c r="C1052" i="8"/>
  <c r="D1052" i="8" s="1"/>
  <c r="E1363" i="8"/>
  <c r="C1453" i="8"/>
  <c r="D1453" i="8" s="1"/>
  <c r="C1514" i="8"/>
  <c r="D1514" i="8" s="1"/>
  <c r="E1527" i="8"/>
  <c r="F1527" i="8" s="1"/>
  <c r="E1560" i="8"/>
  <c r="E1571" i="8"/>
  <c r="F1571" i="8" s="1"/>
  <c r="E1655" i="8"/>
  <c r="E1808" i="8"/>
  <c r="E1879" i="8"/>
  <c r="C1997" i="8"/>
  <c r="D1997" i="8" s="1"/>
  <c r="C2104" i="8"/>
  <c r="E2141" i="8"/>
  <c r="F2141" i="8" s="1"/>
  <c r="C2192" i="8"/>
  <c r="D2200" i="8"/>
  <c r="D2248" i="8"/>
  <c r="D2280" i="8"/>
  <c r="C2363" i="8"/>
  <c r="E82" i="8"/>
  <c r="F82" i="8" s="1"/>
  <c r="C101" i="8"/>
  <c r="D101" i="8" s="1"/>
  <c r="C166" i="8"/>
  <c r="D166" i="8" s="1"/>
  <c r="E190" i="8"/>
  <c r="E202" i="8"/>
  <c r="E220" i="8"/>
  <c r="F220" i="8" s="1"/>
  <c r="C293" i="8"/>
  <c r="D293" i="8" s="1"/>
  <c r="E338" i="8"/>
  <c r="F338" i="8" s="1"/>
  <c r="C345" i="8"/>
  <c r="D345" i="8" s="1"/>
  <c r="C355" i="8"/>
  <c r="D355" i="8" s="1"/>
  <c r="E614" i="8"/>
  <c r="C622" i="8"/>
  <c r="D622" i="8" s="1"/>
  <c r="F756" i="8"/>
  <c r="F914" i="8"/>
  <c r="E1034" i="8"/>
  <c r="E1355" i="8"/>
  <c r="F1355" i="8" s="1"/>
  <c r="E1764" i="8"/>
  <c r="F1764" i="8" s="1"/>
  <c r="E1819" i="8"/>
  <c r="F1819" i="8" s="1"/>
  <c r="C1887" i="8"/>
  <c r="D1887" i="8" s="1"/>
  <c r="E1927" i="8"/>
  <c r="E2043" i="8"/>
  <c r="F2043" i="8" s="1"/>
  <c r="C2076" i="8"/>
  <c r="E2117" i="8"/>
  <c r="F2117" i="8" s="1"/>
  <c r="D2242" i="8"/>
  <c r="E2248" i="8"/>
  <c r="F2248" i="8" s="1"/>
  <c r="D2392" i="8"/>
  <c r="E104" i="8"/>
  <c r="E307" i="8"/>
  <c r="E386" i="8"/>
  <c r="E406" i="8"/>
  <c r="E447" i="8"/>
  <c r="F447" i="8" s="1"/>
  <c r="E499" i="8"/>
  <c r="F499" i="8" s="1"/>
  <c r="C705" i="8"/>
  <c r="D705" i="8" s="1"/>
  <c r="E835" i="8"/>
  <c r="F835" i="8" s="1"/>
  <c r="E924" i="8"/>
  <c r="C1021" i="8"/>
  <c r="D1021" i="8" s="1"/>
  <c r="C1032" i="8"/>
  <c r="D1032" i="8" s="1"/>
  <c r="C1130" i="8"/>
  <c r="D1130" i="8" s="1"/>
  <c r="E1161" i="8"/>
  <c r="F1161" i="8" s="1"/>
  <c r="C1246" i="8"/>
  <c r="D1246" i="8" s="1"/>
  <c r="C1279" i="8"/>
  <c r="D1279" i="8" s="1"/>
  <c r="E1341" i="8"/>
  <c r="F1341" i="8" s="1"/>
  <c r="C1352" i="8"/>
  <c r="D1352" i="8" s="1"/>
  <c r="E1448" i="8"/>
  <c r="C1455" i="8"/>
  <c r="D1455" i="8" s="1"/>
  <c r="C1505" i="8"/>
  <c r="D1505" i="8" s="1"/>
  <c r="C1560" i="8"/>
  <c r="D1560" i="8" s="1"/>
  <c r="E1583" i="8"/>
  <c r="F1583" i="8" s="1"/>
  <c r="E1798" i="8"/>
  <c r="E2079" i="8"/>
  <c r="C2332" i="8"/>
  <c r="C2370" i="8"/>
  <c r="D2389" i="8"/>
  <c r="E67" i="8"/>
  <c r="F67" i="8" s="1"/>
  <c r="E78" i="8"/>
  <c r="C85" i="8"/>
  <c r="D85" i="8" s="1"/>
  <c r="E113" i="8"/>
  <c r="C122" i="8"/>
  <c r="D122" i="8" s="1"/>
  <c r="C134" i="8"/>
  <c r="D134" i="8" s="1"/>
  <c r="E221" i="8"/>
  <c r="F221" i="8" s="1"/>
  <c r="C274" i="8"/>
  <c r="D274" i="8" s="1"/>
  <c r="E448" i="8"/>
  <c r="F448" i="8" s="1"/>
  <c r="C454" i="8"/>
  <c r="D454" i="8" s="1"/>
  <c r="C486" i="8"/>
  <c r="D486" i="8" s="1"/>
  <c r="C521" i="8"/>
  <c r="D521" i="8" s="1"/>
  <c r="C625" i="8"/>
  <c r="D625" i="8" s="1"/>
  <c r="E782" i="8"/>
  <c r="F782" i="8" s="1"/>
  <c r="E802" i="8"/>
  <c r="F802" i="8" s="1"/>
  <c r="C845" i="8"/>
  <c r="D845" i="8" s="1"/>
  <c r="C864" i="8"/>
  <c r="D864" i="8" s="1"/>
  <c r="E885" i="8"/>
  <c r="C893" i="8"/>
  <c r="D893" i="8" s="1"/>
  <c r="C955" i="8"/>
  <c r="D955" i="8" s="1"/>
  <c r="E1056" i="8"/>
  <c r="E1114" i="8"/>
  <c r="E1133" i="8"/>
  <c r="F1133" i="8" s="1"/>
  <c r="E1175" i="8"/>
  <c r="F1175" i="8" s="1"/>
  <c r="C1183" i="8"/>
  <c r="D1183" i="8" s="1"/>
  <c r="C1193" i="8"/>
  <c r="D1193" i="8" s="1"/>
  <c r="E1248" i="8"/>
  <c r="F1248" i="8" s="1"/>
  <c r="E1294" i="8"/>
  <c r="F1294" i="8" s="1"/>
  <c r="C1318" i="8"/>
  <c r="D1318" i="8" s="1"/>
  <c r="C1363" i="8"/>
  <c r="D1363" i="8" s="1"/>
  <c r="E1418" i="8"/>
  <c r="E1497" i="8"/>
  <c r="F1497" i="8" s="1"/>
  <c r="E1520" i="8"/>
  <c r="C1527" i="8"/>
  <c r="D1527" i="8" s="1"/>
  <c r="C1616" i="8"/>
  <c r="D1616" i="8" s="1"/>
  <c r="E1716" i="8"/>
  <c r="F1716" i="8" s="1"/>
  <c r="E1734" i="8"/>
  <c r="F1734" i="8" s="1"/>
  <c r="E1811" i="8"/>
  <c r="C1888" i="8"/>
  <c r="D1888" i="8" s="1"/>
  <c r="C1908" i="8"/>
  <c r="D1908" i="8" s="1"/>
  <c r="C1919" i="8"/>
  <c r="D1919" i="8" s="1"/>
  <c r="E1957" i="8"/>
  <c r="F1957" i="8" s="1"/>
  <c r="C1976" i="8"/>
  <c r="D1976" i="8" s="1"/>
  <c r="C1988" i="8"/>
  <c r="D1988" i="8" s="1"/>
  <c r="C2012" i="8"/>
  <c r="D2012" i="8" s="1"/>
  <c r="D2040" i="8"/>
  <c r="C2051" i="8"/>
  <c r="C2069" i="8"/>
  <c r="D2086" i="8"/>
  <c r="D2141" i="8"/>
  <c r="E2204" i="8"/>
  <c r="F2204" i="8" s="1"/>
  <c r="E2215" i="8"/>
  <c r="F2215" i="8" s="1"/>
  <c r="E2324" i="8"/>
  <c r="C2356" i="8"/>
  <c r="D2370" i="8"/>
  <c r="C2380" i="8"/>
  <c r="C1272" i="8"/>
  <c r="D1272" i="8" s="1"/>
  <c r="E1397" i="8"/>
  <c r="F1397" i="8" s="1"/>
  <c r="C1573" i="8"/>
  <c r="D1573" i="8" s="1"/>
  <c r="E1596" i="8"/>
  <c r="F1596" i="8" s="1"/>
  <c r="E1750" i="8"/>
  <c r="F1750" i="8" s="1"/>
  <c r="C1758" i="8"/>
  <c r="D1758" i="8" s="1"/>
  <c r="E1779" i="8"/>
  <c r="F1779" i="8" s="1"/>
  <c r="C2014" i="8"/>
  <c r="D2014" i="8" s="1"/>
  <c r="C2033" i="8"/>
  <c r="C2041" i="8"/>
  <c r="D2051" i="8"/>
  <c r="C2068" i="8"/>
  <c r="C2116" i="8"/>
  <c r="E2125" i="8"/>
  <c r="D2131" i="8"/>
  <c r="C2158" i="8"/>
  <c r="D2170" i="8"/>
  <c r="D2202" i="8"/>
  <c r="D2294" i="8"/>
  <c r="C2333" i="8"/>
  <c r="E18" i="8"/>
  <c r="C208" i="8"/>
  <c r="D208" i="8" s="1"/>
  <c r="C207" i="8"/>
  <c r="D207" i="8" s="1"/>
  <c r="E353" i="8"/>
  <c r="F353" i="8" s="1"/>
  <c r="E720" i="8"/>
  <c r="F720" i="8" s="1"/>
  <c r="E967" i="8"/>
  <c r="F967" i="8" s="1"/>
  <c r="E14" i="8"/>
  <c r="E22" i="8"/>
  <c r="E35" i="8"/>
  <c r="E76" i="8"/>
  <c r="F76" i="8" s="1"/>
  <c r="E117" i="8"/>
  <c r="F173" i="8"/>
  <c r="E144" i="8"/>
  <c r="F144" i="8" s="1"/>
  <c r="C148" i="8"/>
  <c r="D148" i="8" s="1"/>
  <c r="C158" i="8"/>
  <c r="D158" i="8" s="1"/>
  <c r="C184" i="8"/>
  <c r="D184" i="8" s="1"/>
  <c r="E224" i="8"/>
  <c r="F224" i="8" s="1"/>
  <c r="E247" i="8"/>
  <c r="F247" i="8" s="1"/>
  <c r="E331" i="8"/>
  <c r="F331" i="8" s="1"/>
  <c r="C350" i="8"/>
  <c r="D350" i="8" s="1"/>
  <c r="C411" i="8"/>
  <c r="D411" i="8" s="1"/>
  <c r="E435" i="8"/>
  <c r="F435" i="8" s="1"/>
  <c r="C444" i="8"/>
  <c r="D444" i="8" s="1"/>
  <c r="E461" i="8"/>
  <c r="C497" i="8"/>
  <c r="D497" i="8" s="1"/>
  <c r="C545" i="8"/>
  <c r="D545" i="8" s="1"/>
  <c r="E590" i="8"/>
  <c r="F590" i="8" s="1"/>
  <c r="C677" i="8"/>
  <c r="D677" i="8" s="1"/>
  <c r="E698" i="8"/>
  <c r="F698" i="8" s="1"/>
  <c r="C698" i="8"/>
  <c r="D698" i="8" s="1"/>
  <c r="C718" i="8"/>
  <c r="D718" i="8" s="1"/>
  <c r="C813" i="8"/>
  <c r="D813" i="8" s="1"/>
  <c r="C878" i="8"/>
  <c r="D878" i="8" s="1"/>
  <c r="E909" i="8"/>
  <c r="F909" i="8" s="1"/>
  <c r="E955" i="8"/>
  <c r="F955" i="8" s="1"/>
  <c r="E1253" i="8"/>
  <c r="C1251" i="8"/>
  <c r="D1251" i="8" s="1"/>
  <c r="C1713" i="8"/>
  <c r="D1713" i="8" s="1"/>
  <c r="E2281" i="8"/>
  <c r="F2281" i="8" s="1"/>
  <c r="D2281" i="8"/>
  <c r="E527" i="8"/>
  <c r="F527" i="8" s="1"/>
  <c r="C612" i="8"/>
  <c r="D612" i="8" s="1"/>
  <c r="E950" i="8"/>
  <c r="F950" i="8" s="1"/>
  <c r="C948" i="8"/>
  <c r="D948" i="8" s="1"/>
  <c r="E1663" i="8"/>
  <c r="F1663" i="8" s="1"/>
  <c r="E1664" i="8"/>
  <c r="F1664" i="8" s="1"/>
  <c r="C1662" i="8"/>
  <c r="D1662" i="8" s="1"/>
  <c r="C1661" i="8"/>
  <c r="D1661" i="8" s="1"/>
  <c r="C9" i="8"/>
  <c r="D9" i="8" s="1"/>
  <c r="C20" i="8"/>
  <c r="D20" i="8" s="1"/>
  <c r="C25" i="8"/>
  <c r="D25" i="8" s="1"/>
  <c r="C115" i="8"/>
  <c r="D115" i="8" s="1"/>
  <c r="E125" i="8"/>
  <c r="C137" i="8"/>
  <c r="D137" i="8" s="1"/>
  <c r="E147" i="8"/>
  <c r="F147" i="8" s="1"/>
  <c r="C245" i="8"/>
  <c r="D245" i="8" s="1"/>
  <c r="C290" i="8"/>
  <c r="D290" i="8" s="1"/>
  <c r="E298" i="8"/>
  <c r="C312" i="8"/>
  <c r="D312" i="8" s="1"/>
  <c r="E336" i="8"/>
  <c r="F336" i="8" s="1"/>
  <c r="C358" i="8"/>
  <c r="D358" i="8" s="1"/>
  <c r="E388" i="8"/>
  <c r="F388" i="8" s="1"/>
  <c r="E408" i="8"/>
  <c r="C413" i="8"/>
  <c r="D413" i="8" s="1"/>
  <c r="C445" i="8"/>
  <c r="D445" i="8" s="1"/>
  <c r="E547" i="8"/>
  <c r="E586" i="8"/>
  <c r="F586" i="8" s="1"/>
  <c r="C585" i="8"/>
  <c r="D585" i="8" s="1"/>
  <c r="E694" i="8"/>
  <c r="E713" i="8"/>
  <c r="E712" i="8"/>
  <c r="F712" i="8" s="1"/>
  <c r="E801" i="8"/>
  <c r="F801" i="8" s="1"/>
  <c r="E845" i="8"/>
  <c r="C968" i="8"/>
  <c r="D968" i="8" s="1"/>
  <c r="C1138" i="8"/>
  <c r="D1138" i="8" s="1"/>
  <c r="E1140" i="8"/>
  <c r="E1588" i="8"/>
  <c r="F1588" i="8" s="1"/>
  <c r="C1587" i="8"/>
  <c r="D1587" i="8" s="1"/>
  <c r="C1586" i="8"/>
  <c r="D1586" i="8" s="1"/>
  <c r="C2177" i="8"/>
  <c r="D2176" i="8"/>
  <c r="E664" i="8"/>
  <c r="F664" i="8" s="1"/>
  <c r="C661" i="8"/>
  <c r="D661" i="8" s="1"/>
  <c r="C64" i="8"/>
  <c r="D64" i="8" s="1"/>
  <c r="C132" i="8"/>
  <c r="D132" i="8" s="1"/>
  <c r="E304" i="8"/>
  <c r="F304" i="8" s="1"/>
  <c r="C329" i="8"/>
  <c r="D329" i="8" s="1"/>
  <c r="C662" i="8"/>
  <c r="D662" i="8" s="1"/>
  <c r="C691" i="8"/>
  <c r="D691" i="8" s="1"/>
  <c r="E693" i="8"/>
  <c r="F693" i="8" s="1"/>
  <c r="E827" i="8"/>
  <c r="F827" i="8" s="1"/>
  <c r="E828" i="8"/>
  <c r="F828" i="8" s="1"/>
  <c r="E970" i="8"/>
  <c r="C967" i="8"/>
  <c r="D967" i="8" s="1"/>
  <c r="C44" i="8"/>
  <c r="D44" i="8" s="1"/>
  <c r="E44" i="8"/>
  <c r="C65" i="8"/>
  <c r="D65" i="8" s="1"/>
  <c r="E137" i="8"/>
  <c r="F137" i="8" s="1"/>
  <c r="C144" i="8"/>
  <c r="D144" i="8" s="1"/>
  <c r="C171" i="8"/>
  <c r="D171" i="8" s="1"/>
  <c r="E207" i="8"/>
  <c r="F207" i="8" s="1"/>
  <c r="E209" i="8"/>
  <c r="F209" i="8" s="1"/>
  <c r="C257" i="8"/>
  <c r="D257" i="8" s="1"/>
  <c r="E340" i="8"/>
  <c r="F340" i="8" s="1"/>
  <c r="E392" i="8"/>
  <c r="E432" i="8"/>
  <c r="F432" i="8" s="1"/>
  <c r="C446" i="8"/>
  <c r="D446" i="8" s="1"/>
  <c r="E605" i="8"/>
  <c r="E684" i="8"/>
  <c r="C701" i="8"/>
  <c r="D701" i="8" s="1"/>
  <c r="C826" i="8"/>
  <c r="D826" i="8" s="1"/>
  <c r="C843" i="8"/>
  <c r="D843" i="8" s="1"/>
  <c r="E892" i="8"/>
  <c r="F892" i="8" s="1"/>
  <c r="E900" i="8"/>
  <c r="E1121" i="8"/>
  <c r="F1121" i="8" s="1"/>
  <c r="E1601" i="8"/>
  <c r="F1601" i="8" s="1"/>
  <c r="C1599" i="8"/>
  <c r="D1599" i="8" s="1"/>
  <c r="C16" i="8"/>
  <c r="D16" i="8" s="1"/>
  <c r="C21" i="8"/>
  <c r="D21" i="8" s="1"/>
  <c r="C39" i="8"/>
  <c r="D39" i="8" s="1"/>
  <c r="C45" i="8"/>
  <c r="D45" i="8" s="1"/>
  <c r="E64" i="8"/>
  <c r="F64" i="8" s="1"/>
  <c r="E65" i="8"/>
  <c r="E101" i="8"/>
  <c r="F101" i="8" s="1"/>
  <c r="E115" i="8"/>
  <c r="F115" i="8" s="1"/>
  <c r="C133" i="8"/>
  <c r="D133" i="8" s="1"/>
  <c r="C138" i="8"/>
  <c r="D138" i="8" s="1"/>
  <c r="C139" i="8"/>
  <c r="D139" i="8" s="1"/>
  <c r="E184" i="8"/>
  <c r="E359" i="8"/>
  <c r="F359" i="8" s="1"/>
  <c r="C389" i="8"/>
  <c r="D389" i="8" s="1"/>
  <c r="C438" i="8"/>
  <c r="D438" i="8" s="1"/>
  <c r="C501" i="8"/>
  <c r="D501" i="8" s="1"/>
  <c r="C500" i="8"/>
  <c r="D500" i="8" s="1"/>
  <c r="E568" i="8"/>
  <c r="C567" i="8"/>
  <c r="D567" i="8" s="1"/>
  <c r="E648" i="8"/>
  <c r="F648" i="8" s="1"/>
  <c r="E663" i="8"/>
  <c r="F663" i="8" s="1"/>
  <c r="C950" i="8"/>
  <c r="D950" i="8" s="1"/>
  <c r="E953" i="8"/>
  <c r="E1205" i="8"/>
  <c r="E2038" i="8"/>
  <c r="D2092" i="8"/>
  <c r="E2091" i="8"/>
  <c r="F2091" i="8" s="1"/>
  <c r="C720" i="8"/>
  <c r="D720" i="8" s="1"/>
  <c r="E86" i="8"/>
  <c r="C125" i="8"/>
  <c r="D125" i="8" s="1"/>
  <c r="C339" i="8"/>
  <c r="D339" i="8" s="1"/>
  <c r="C338" i="8"/>
  <c r="D338" i="8" s="1"/>
  <c r="E831" i="8"/>
  <c r="F831" i="8" s="1"/>
  <c r="E994" i="8"/>
  <c r="F994" i="8" s="1"/>
  <c r="C994" i="8"/>
  <c r="D994" i="8" s="1"/>
  <c r="E1123" i="8"/>
  <c r="C1121" i="8"/>
  <c r="D1121" i="8" s="1"/>
  <c r="C2036" i="8"/>
  <c r="C38" i="8"/>
  <c r="D38" i="8" s="1"/>
  <c r="E20" i="8"/>
  <c r="E367" i="8"/>
  <c r="F367" i="8" s="1"/>
  <c r="C475" i="8"/>
  <c r="D475" i="8" s="1"/>
  <c r="E477" i="8"/>
  <c r="F477" i="8" s="1"/>
  <c r="F566" i="8"/>
  <c r="C801" i="8"/>
  <c r="D801" i="8" s="1"/>
  <c r="E811" i="8"/>
  <c r="E812" i="8"/>
  <c r="C811" i="8"/>
  <c r="D811" i="8" s="1"/>
  <c r="E813" i="8"/>
  <c r="F813" i="8" s="1"/>
  <c r="C828" i="8"/>
  <c r="D828" i="8" s="1"/>
  <c r="C993" i="8"/>
  <c r="D993" i="8" s="1"/>
  <c r="C1205" i="8"/>
  <c r="D1205" i="8" s="1"/>
  <c r="E1207" i="8"/>
  <c r="C1524" i="8"/>
  <c r="D1524" i="8" s="1"/>
  <c r="C1971" i="8"/>
  <c r="D1971" i="8" s="1"/>
  <c r="F190" i="8"/>
  <c r="E210" i="8"/>
  <c r="F210" i="8" s="1"/>
  <c r="C75" i="8"/>
  <c r="D75" i="8" s="1"/>
  <c r="E98" i="8"/>
  <c r="C223" i="8"/>
  <c r="D223" i="8" s="1"/>
  <c r="C286" i="8"/>
  <c r="D286" i="8" s="1"/>
  <c r="E339" i="8"/>
  <c r="F339" i="8" s="1"/>
  <c r="E363" i="8"/>
  <c r="F363" i="8" s="1"/>
  <c r="E364" i="8"/>
  <c r="F364" i="8" s="1"/>
  <c r="C838" i="8"/>
  <c r="D838" i="8" s="1"/>
  <c r="E976" i="8"/>
  <c r="F976" i="8" s="1"/>
  <c r="C974" i="8"/>
  <c r="D974" i="8" s="1"/>
  <c r="C973" i="8"/>
  <c r="D973" i="8" s="1"/>
  <c r="C1848" i="8"/>
  <c r="D1848" i="8" s="1"/>
  <c r="C1847" i="8"/>
  <c r="D1847" i="8" s="1"/>
  <c r="C209" i="8"/>
  <c r="D209" i="8" s="1"/>
  <c r="E314" i="8"/>
  <c r="F314" i="8" s="1"/>
  <c r="E315" i="8"/>
  <c r="F315" i="8" s="1"/>
  <c r="E54" i="8"/>
  <c r="C61" i="8"/>
  <c r="D61" i="8" s="1"/>
  <c r="C94" i="8"/>
  <c r="D94" i="8" s="1"/>
  <c r="E277" i="8"/>
  <c r="F277" i="8" s="1"/>
  <c r="C514" i="8"/>
  <c r="D514" i="8" s="1"/>
  <c r="C62" i="8"/>
  <c r="D62" i="8" s="1"/>
  <c r="C111" i="8"/>
  <c r="D111" i="8" s="1"/>
  <c r="E148" i="8"/>
  <c r="C218" i="8"/>
  <c r="D218" i="8" s="1"/>
  <c r="C315" i="8"/>
  <c r="D315" i="8" s="1"/>
  <c r="E485" i="8"/>
  <c r="C810" i="8"/>
  <c r="D810" i="8" s="1"/>
  <c r="E879" i="8"/>
  <c r="F879" i="8" s="1"/>
  <c r="E951" i="8"/>
  <c r="C13" i="8"/>
  <c r="D13" i="8" s="1"/>
  <c r="E99" i="8"/>
  <c r="F99" i="8" s="1"/>
  <c r="C118" i="8"/>
  <c r="D118" i="8" s="1"/>
  <c r="C147" i="8"/>
  <c r="D147" i="8" s="1"/>
  <c r="E254" i="8"/>
  <c r="C363" i="8"/>
  <c r="D363" i="8" s="1"/>
  <c r="E468" i="8"/>
  <c r="C504" i="8"/>
  <c r="D504" i="8" s="1"/>
  <c r="E599" i="8"/>
  <c r="F599" i="8" s="1"/>
  <c r="C597" i="8"/>
  <c r="D597" i="8" s="1"/>
  <c r="C629" i="8"/>
  <c r="D629" i="8" s="1"/>
  <c r="C717" i="8"/>
  <c r="D717" i="8" s="1"/>
  <c r="E719" i="8"/>
  <c r="F719" i="8" s="1"/>
  <c r="C716" i="8"/>
  <c r="D716" i="8" s="1"/>
  <c r="C752" i="8"/>
  <c r="D752" i="8" s="1"/>
  <c r="C783" i="8"/>
  <c r="D783" i="8" s="1"/>
  <c r="C782" i="8"/>
  <c r="D782" i="8" s="1"/>
  <c r="E886" i="8"/>
  <c r="F886" i="8" s="1"/>
  <c r="C945" i="8"/>
  <c r="D945" i="8" s="1"/>
  <c r="E947" i="8"/>
  <c r="F947" i="8" s="1"/>
  <c r="C1025" i="8"/>
  <c r="D1025" i="8" s="1"/>
  <c r="C28" i="8"/>
  <c r="D28" i="8" s="1"/>
  <c r="E129" i="8"/>
  <c r="F129" i="8" s="1"/>
  <c r="C126" i="8"/>
  <c r="D126" i="8" s="1"/>
  <c r="C182" i="8"/>
  <c r="D182" i="8" s="1"/>
  <c r="E300" i="8"/>
  <c r="F300" i="8" s="1"/>
  <c r="C7" i="8"/>
  <c r="D7" i="8" s="1"/>
  <c r="E13" i="8"/>
  <c r="C18" i="8"/>
  <c r="D18" i="8" s="1"/>
  <c r="E40" i="8"/>
  <c r="C42" i="8"/>
  <c r="D42" i="8" s="1"/>
  <c r="C112" i="8"/>
  <c r="D112" i="8" s="1"/>
  <c r="E132" i="8"/>
  <c r="F132" i="8" s="1"/>
  <c r="E158" i="8"/>
  <c r="C273" i="8"/>
  <c r="D273" i="8" s="1"/>
  <c r="E290" i="8"/>
  <c r="C303" i="8"/>
  <c r="D303" i="8" s="1"/>
  <c r="C302" i="8"/>
  <c r="D302" i="8" s="1"/>
  <c r="E446" i="8"/>
  <c r="F446" i="8" s="1"/>
  <c r="C525" i="8"/>
  <c r="D525" i="8" s="1"/>
  <c r="E536" i="8"/>
  <c r="C591" i="8"/>
  <c r="D591" i="8" s="1"/>
  <c r="E593" i="8"/>
  <c r="F593" i="8" s="1"/>
  <c r="E600" i="8"/>
  <c r="C609" i="8"/>
  <c r="D609" i="8" s="1"/>
  <c r="C608" i="8"/>
  <c r="D608" i="8" s="1"/>
  <c r="E653" i="8"/>
  <c r="E669" i="8"/>
  <c r="F669" i="8" s="1"/>
  <c r="E830" i="8"/>
  <c r="E842" i="8"/>
  <c r="F842" i="8" s="1"/>
  <c r="C915" i="8"/>
  <c r="D915" i="8" s="1"/>
  <c r="C914" i="8"/>
  <c r="D914" i="8" s="1"/>
  <c r="E917" i="8"/>
  <c r="F917" i="8" s="1"/>
  <c r="C1026" i="8"/>
  <c r="D1026" i="8" s="1"/>
  <c r="E1284" i="8"/>
  <c r="C1282" i="8"/>
  <c r="D1282" i="8" s="1"/>
  <c r="E1790" i="8"/>
  <c r="F1790" i="8" s="1"/>
  <c r="C1787" i="8"/>
  <c r="D1787" i="8" s="1"/>
  <c r="C23" i="8"/>
  <c r="D23" i="8" s="1"/>
  <c r="E328" i="8"/>
  <c r="F328" i="8" s="1"/>
  <c r="E374" i="8"/>
  <c r="F374" i="8" s="1"/>
  <c r="E389" i="8"/>
  <c r="F389" i="8" s="1"/>
  <c r="E734" i="8"/>
  <c r="F734" i="8" s="1"/>
  <c r="E791" i="8"/>
  <c r="F791" i="8" s="1"/>
  <c r="E867" i="8"/>
  <c r="F867" i="8" s="1"/>
  <c r="E1048" i="8"/>
  <c r="E1063" i="8"/>
  <c r="E1150" i="8"/>
  <c r="E1186" i="8"/>
  <c r="F1186" i="8" s="1"/>
  <c r="C1293" i="8"/>
  <c r="D1293" i="8" s="1"/>
  <c r="C1292" i="8"/>
  <c r="D1292" i="8" s="1"/>
  <c r="E1613" i="8"/>
  <c r="F1613" i="8" s="1"/>
  <c r="C1622" i="8"/>
  <c r="D1622" i="8" s="1"/>
  <c r="E1930" i="8"/>
  <c r="F1930" i="8" s="1"/>
  <c r="C1936" i="8"/>
  <c r="D1936" i="8" s="1"/>
  <c r="C1935" i="8"/>
  <c r="D1935" i="8" s="1"/>
  <c r="D2026" i="8"/>
  <c r="C2026" i="8"/>
  <c r="C2271" i="8"/>
  <c r="E2383" i="8"/>
  <c r="E75" i="8"/>
  <c r="F75" i="8" s="1"/>
  <c r="E81" i="8"/>
  <c r="F81" i="8" s="1"/>
  <c r="C92" i="8"/>
  <c r="D92" i="8" s="1"/>
  <c r="C109" i="8"/>
  <c r="D109" i="8" s="1"/>
  <c r="C128" i="8"/>
  <c r="D128" i="8" s="1"/>
  <c r="C186" i="8"/>
  <c r="D186" i="8" s="1"/>
  <c r="C193" i="8"/>
  <c r="D193" i="8" s="1"/>
  <c r="E243" i="8"/>
  <c r="C373" i="8"/>
  <c r="D373" i="8" s="1"/>
  <c r="C453" i="8"/>
  <c r="D453" i="8" s="1"/>
  <c r="E662" i="8"/>
  <c r="F662" i="8" s="1"/>
  <c r="E708" i="8"/>
  <c r="F708" i="8" s="1"/>
  <c r="C825" i="8"/>
  <c r="D825" i="8" s="1"/>
  <c r="E987" i="8"/>
  <c r="E1051" i="8"/>
  <c r="F1051" i="8" s="1"/>
  <c r="C1274" i="8"/>
  <c r="D1274" i="8" s="1"/>
  <c r="C1342" i="8"/>
  <c r="D1342" i="8" s="1"/>
  <c r="C1767" i="8"/>
  <c r="D1767" i="8" s="1"/>
  <c r="C1788" i="8"/>
  <c r="D1788" i="8" s="1"/>
  <c r="E1831" i="8"/>
  <c r="C1877" i="8"/>
  <c r="D1877" i="8" s="1"/>
  <c r="C1985" i="8"/>
  <c r="D1985" i="8" s="1"/>
  <c r="E1988" i="8"/>
  <c r="C2008" i="8"/>
  <c r="D2008" i="8" s="1"/>
  <c r="D2218" i="8"/>
  <c r="C2216" i="8"/>
  <c r="E2284" i="8"/>
  <c r="F2284" i="8" s="1"/>
  <c r="C2334" i="8"/>
  <c r="D2334" i="8"/>
  <c r="C284" i="8"/>
  <c r="D284" i="8" s="1"/>
  <c r="E552" i="8"/>
  <c r="F552" i="8" s="1"/>
  <c r="E592" i="8"/>
  <c r="F592" i="8" s="1"/>
  <c r="E651" i="8"/>
  <c r="F651" i="8" s="1"/>
  <c r="E832" i="8"/>
  <c r="E904" i="8"/>
  <c r="C913" i="8"/>
  <c r="D913" i="8" s="1"/>
  <c r="E1116" i="8"/>
  <c r="F1116" i="8" s="1"/>
  <c r="C1170" i="8"/>
  <c r="D1170" i="8" s="1"/>
  <c r="C1169" i="8"/>
  <c r="D1169" i="8" s="1"/>
  <c r="E1238" i="8"/>
  <c r="F1238" i="8" s="1"/>
  <c r="C1237" i="8"/>
  <c r="D1237" i="8" s="1"/>
  <c r="E1388" i="8"/>
  <c r="F1388" i="8" s="1"/>
  <c r="C1386" i="8"/>
  <c r="D1386" i="8" s="1"/>
  <c r="C1476" i="8"/>
  <c r="D1476" i="8" s="1"/>
  <c r="E1478" i="8"/>
  <c r="E1593" i="8"/>
  <c r="F1593" i="8" s="1"/>
  <c r="E2087" i="8"/>
  <c r="F2087" i="8" s="1"/>
  <c r="D2179" i="8"/>
  <c r="F1056" i="8"/>
  <c r="E1288" i="8"/>
  <c r="F1288" i="8" s="1"/>
  <c r="E2002" i="8"/>
  <c r="F2002" i="8" s="1"/>
  <c r="E2105" i="8"/>
  <c r="D2105" i="8"/>
  <c r="C936" i="8"/>
  <c r="D936" i="8" s="1"/>
  <c r="C989" i="8"/>
  <c r="D989" i="8" s="1"/>
  <c r="E1289" i="8"/>
  <c r="F1289" i="8" s="1"/>
  <c r="C1334" i="8"/>
  <c r="D1334" i="8" s="1"/>
  <c r="E1358" i="8"/>
  <c r="F1358" i="8" s="1"/>
  <c r="E1356" i="8"/>
  <c r="F1604" i="8"/>
  <c r="C1637" i="8"/>
  <c r="D1637" i="8" s="1"/>
  <c r="C1780" i="8"/>
  <c r="D1780" i="8" s="1"/>
  <c r="E1102" i="8"/>
  <c r="F1102" i="8" s="1"/>
  <c r="E1219" i="8"/>
  <c r="F1219" i="8" s="1"/>
  <c r="C1219" i="8"/>
  <c r="D1219" i="8" s="1"/>
  <c r="E1222" i="8"/>
  <c r="F1222" i="8" s="1"/>
  <c r="C1593" i="8"/>
  <c r="D1593" i="8" s="1"/>
  <c r="C1977" i="8"/>
  <c r="D1977" i="8" s="1"/>
  <c r="E1980" i="8"/>
  <c r="F1980" i="8" s="1"/>
  <c r="C2086" i="8"/>
  <c r="E2088" i="8"/>
  <c r="F2088" i="8" s="1"/>
  <c r="D2088" i="8"/>
  <c r="C2085" i="8"/>
  <c r="C2208" i="8"/>
  <c r="E562" i="8"/>
  <c r="F562" i="8" s="1"/>
  <c r="E676" i="8"/>
  <c r="E707" i="8"/>
  <c r="C884" i="8"/>
  <c r="D884" i="8" s="1"/>
  <c r="E923" i="8"/>
  <c r="E1103" i="8"/>
  <c r="C1142" i="8"/>
  <c r="D1142" i="8" s="1"/>
  <c r="E1183" i="8"/>
  <c r="F1183" i="8" s="1"/>
  <c r="E1193" i="8"/>
  <c r="E1241" i="8"/>
  <c r="F1241" i="8" s="1"/>
  <c r="C1269" i="8"/>
  <c r="D1269" i="8" s="1"/>
  <c r="E1300" i="8"/>
  <c r="C1297" i="8"/>
  <c r="D1297" i="8" s="1"/>
  <c r="E1412" i="8"/>
  <c r="E1552" i="8"/>
  <c r="F1552" i="8" s="1"/>
  <c r="C1572" i="8"/>
  <c r="D1572" i="8" s="1"/>
  <c r="E1586" i="8"/>
  <c r="E1631" i="8"/>
  <c r="C1800" i="8"/>
  <c r="D1800" i="8" s="1"/>
  <c r="F1973" i="8"/>
  <c r="C1921" i="8"/>
  <c r="D1921" i="8" s="1"/>
  <c r="C1979" i="8"/>
  <c r="D1979" i="8" s="1"/>
  <c r="C1978" i="8"/>
  <c r="D1978" i="8" s="1"/>
  <c r="C2002" i="8"/>
  <c r="D2002" i="8" s="1"/>
  <c r="E2124" i="8"/>
  <c r="F2124" i="8" s="1"/>
  <c r="E2184" i="8"/>
  <c r="F2184" i="8" s="1"/>
  <c r="D2184" i="8"/>
  <c r="E2379" i="8"/>
  <c r="F2379" i="8" s="1"/>
  <c r="D2379" i="8"/>
  <c r="E563" i="8"/>
  <c r="F563" i="8" s="1"/>
  <c r="E615" i="8"/>
  <c r="F615" i="8" s="1"/>
  <c r="C669" i="8"/>
  <c r="D669" i="8" s="1"/>
  <c r="C675" i="8"/>
  <c r="D675" i="8" s="1"/>
  <c r="E910" i="8"/>
  <c r="F910" i="8" s="1"/>
  <c r="C1100" i="8"/>
  <c r="D1100" i="8" s="1"/>
  <c r="C1230" i="8"/>
  <c r="D1230" i="8" s="1"/>
  <c r="E1272" i="8"/>
  <c r="F1272" i="8" s="1"/>
  <c r="C1270" i="8"/>
  <c r="D1270" i="8" s="1"/>
  <c r="E1291" i="8"/>
  <c r="F1291" i="8" s="1"/>
  <c r="C1289" i="8"/>
  <c r="D1289" i="8" s="1"/>
  <c r="E1292" i="8"/>
  <c r="E1372" i="8"/>
  <c r="E1587" i="8"/>
  <c r="E2309" i="8"/>
  <c r="F2309" i="8" s="1"/>
  <c r="C2307" i="8"/>
  <c r="C2306" i="8"/>
  <c r="E2380" i="8"/>
  <c r="F2380" i="8" s="1"/>
  <c r="C2378" i="8"/>
  <c r="C2397" i="8"/>
  <c r="D2396" i="8"/>
  <c r="D2406" i="8"/>
  <c r="C2406" i="8"/>
  <c r="E518" i="8"/>
  <c r="F518" i="8" s="1"/>
  <c r="C546" i="8"/>
  <c r="D546" i="8" s="1"/>
  <c r="C560" i="8"/>
  <c r="D560" i="8" s="1"/>
  <c r="C656" i="8"/>
  <c r="D656" i="8" s="1"/>
  <c r="C668" i="8"/>
  <c r="D668" i="8" s="1"/>
  <c r="E766" i="8"/>
  <c r="E815" i="8"/>
  <c r="F815" i="8" s="1"/>
  <c r="E1032" i="8"/>
  <c r="F1032" i="8" s="1"/>
  <c r="E1192" i="8"/>
  <c r="F1192" i="8" s="1"/>
  <c r="C1349" i="8"/>
  <c r="D1349" i="8" s="1"/>
  <c r="C1532" i="8"/>
  <c r="D1532" i="8" s="1"/>
  <c r="E1714" i="8"/>
  <c r="F1714" i="8" s="1"/>
  <c r="C2079" i="8"/>
  <c r="D2125" i="8"/>
  <c r="C2123" i="8"/>
  <c r="D2122" i="8"/>
  <c r="C2122" i="8"/>
  <c r="C2230" i="8"/>
  <c r="C2229" i="8"/>
  <c r="C2396" i="8"/>
  <c r="C715" i="8"/>
  <c r="D715" i="8" s="1"/>
  <c r="E874" i="8"/>
  <c r="E968" i="8"/>
  <c r="E1053" i="8"/>
  <c r="F1053" i="8" s="1"/>
  <c r="F1114" i="8"/>
  <c r="E1138" i="8"/>
  <c r="E1184" i="8"/>
  <c r="E1313" i="8"/>
  <c r="F1313" i="8" s="1"/>
  <c r="E1504" i="8"/>
  <c r="C1502" i="8"/>
  <c r="D1502" i="8" s="1"/>
  <c r="C1608" i="8"/>
  <c r="D1608" i="8" s="1"/>
  <c r="C1607" i="8"/>
  <c r="D1607" i="8" s="1"/>
  <c r="E1662" i="8"/>
  <c r="E1674" i="8"/>
  <c r="F1674" i="8" s="1"/>
  <c r="C1825" i="8"/>
  <c r="D1825" i="8" s="1"/>
  <c r="C2016" i="8"/>
  <c r="D2016" i="8" s="1"/>
  <c r="C2015" i="8"/>
  <c r="D2015" i="8" s="1"/>
  <c r="E2301" i="8"/>
  <c r="E1157" i="8"/>
  <c r="C1185" i="8"/>
  <c r="D1185" i="8" s="1"/>
  <c r="E1524" i="8"/>
  <c r="F1524" i="8" s="1"/>
  <c r="E1547" i="8"/>
  <c r="F1547" i="8" s="1"/>
  <c r="E1572" i="8"/>
  <c r="E1656" i="8"/>
  <c r="F1656" i="8" s="1"/>
  <c r="C1715" i="8"/>
  <c r="D1715" i="8" s="1"/>
  <c r="E1783" i="8"/>
  <c r="F1783" i="8" s="1"/>
  <c r="E1866" i="8"/>
  <c r="F1866" i="8" s="1"/>
  <c r="E1874" i="8"/>
  <c r="C1944" i="8"/>
  <c r="D1944" i="8" s="1"/>
  <c r="E2035" i="8"/>
  <c r="E2053" i="8"/>
  <c r="F2053" i="8" s="1"/>
  <c r="C2111" i="8"/>
  <c r="C2128" i="8"/>
  <c r="E2202" i="8"/>
  <c r="F2202" i="8" s="1"/>
  <c r="E2255" i="8"/>
  <c r="F2255" i="8" s="1"/>
  <c r="E2261" i="8"/>
  <c r="F2261" i="8" s="1"/>
  <c r="E2303" i="8"/>
  <c r="F2303" i="8" s="1"/>
  <c r="C2322" i="8"/>
  <c r="C2372" i="8"/>
  <c r="C1184" i="8"/>
  <c r="D1184" i="8" s="1"/>
  <c r="C1195" i="8"/>
  <c r="D1195" i="8" s="1"/>
  <c r="C1394" i="8"/>
  <c r="D1394" i="8" s="1"/>
  <c r="E1415" i="8"/>
  <c r="F1415" i="8" s="1"/>
  <c r="C1436" i="8"/>
  <c r="D1436" i="8" s="1"/>
  <c r="E1546" i="8"/>
  <c r="F1546" i="8" s="1"/>
  <c r="C1581" i="8"/>
  <c r="D1581" i="8" s="1"/>
  <c r="C1655" i="8"/>
  <c r="D1655" i="8" s="1"/>
  <c r="C1714" i="8"/>
  <c r="D1714" i="8" s="1"/>
  <c r="C1781" i="8"/>
  <c r="D1781" i="8" s="1"/>
  <c r="E1824" i="8"/>
  <c r="F1824" i="8" s="1"/>
  <c r="C1929" i="8"/>
  <c r="D1929" i="8" s="1"/>
  <c r="E1939" i="8"/>
  <c r="E1993" i="8"/>
  <c r="F1993" i="8" s="1"/>
  <c r="D2070" i="8"/>
  <c r="E2094" i="8"/>
  <c r="E2107" i="8"/>
  <c r="C2110" i="8"/>
  <c r="C2127" i="8"/>
  <c r="E2179" i="8"/>
  <c r="F2179" i="8" s="1"/>
  <c r="E2199" i="8"/>
  <c r="F2199" i="8" s="1"/>
  <c r="C2321" i="8"/>
  <c r="D2386" i="8"/>
  <c r="F1208" i="8"/>
  <c r="E1167" i="8"/>
  <c r="F1167" i="8" s="1"/>
  <c r="E1274" i="8"/>
  <c r="E1335" i="8"/>
  <c r="E1658" i="8"/>
  <c r="E1699" i="8"/>
  <c r="E1871" i="8"/>
  <c r="F1871" i="8" s="1"/>
  <c r="D2024" i="8"/>
  <c r="E2054" i="8"/>
  <c r="D2076" i="8"/>
  <c r="C2091" i="8"/>
  <c r="E2120" i="8"/>
  <c r="F2120" i="8" s="1"/>
  <c r="D2127" i="8"/>
  <c r="E2190" i="8"/>
  <c r="D2256" i="8"/>
  <c r="D2327" i="8"/>
  <c r="D2371" i="8"/>
  <c r="D2378" i="8"/>
  <c r="D2395" i="8"/>
  <c r="E1979" i="8"/>
  <c r="E2077" i="8"/>
  <c r="F2077" i="8" s="1"/>
  <c r="D2108" i="8"/>
  <c r="D2251" i="8"/>
  <c r="C2282" i="8"/>
  <c r="D2317" i="8"/>
  <c r="E1324" i="8"/>
  <c r="F1324" i="8" s="1"/>
  <c r="E1334" i="8"/>
  <c r="E1336" i="8"/>
  <c r="F1336" i="8" s="1"/>
  <c r="C1344" i="8"/>
  <c r="D1344" i="8" s="1"/>
  <c r="E1419" i="8"/>
  <c r="F1419" i="8" s="1"/>
  <c r="C1478" i="8"/>
  <c r="D1478" i="8" s="1"/>
  <c r="C1554" i="8"/>
  <c r="D1554" i="8" s="1"/>
  <c r="C1602" i="8"/>
  <c r="D1602" i="8" s="1"/>
  <c r="E1675" i="8"/>
  <c r="F1675" i="8" s="1"/>
  <c r="C1738" i="8"/>
  <c r="D1738" i="8" s="1"/>
  <c r="C1796" i="8"/>
  <c r="D1796" i="8" s="1"/>
  <c r="C1924" i="8"/>
  <c r="D1924" i="8" s="1"/>
  <c r="E1969" i="8"/>
  <c r="E2021" i="8"/>
  <c r="F2084" i="8"/>
  <c r="D2087" i="8"/>
  <c r="D2209" i="8"/>
  <c r="E2251" i="8"/>
  <c r="E1286" i="8"/>
  <c r="F1286" i="8" s="1"/>
  <c r="E1311" i="8"/>
  <c r="F1311" i="8" s="1"/>
  <c r="E1390" i="8"/>
  <c r="F1390" i="8" s="1"/>
  <c r="E1437" i="8"/>
  <c r="F1437" i="8" s="1"/>
  <c r="E1473" i="8"/>
  <c r="F1473" i="8" s="1"/>
  <c r="C1584" i="8"/>
  <c r="D1584" i="8" s="1"/>
  <c r="E1598" i="8"/>
  <c r="C1740" i="8"/>
  <c r="D1740" i="8" s="1"/>
  <c r="E1843" i="8"/>
  <c r="E1906" i="8"/>
  <c r="F1906" i="8" s="1"/>
  <c r="C2039" i="8"/>
  <c r="E2066" i="8"/>
  <c r="F2066" i="8" s="1"/>
  <c r="C2075" i="8"/>
  <c r="D2082" i="8"/>
  <c r="C2157" i="8"/>
  <c r="E2209" i="8"/>
  <c r="C2248" i="8"/>
  <c r="D2258" i="8"/>
  <c r="C2295" i="8"/>
  <c r="C2337" i="8"/>
  <c r="C2355" i="8"/>
  <c r="D2362" i="8"/>
  <c r="E1191" i="8"/>
  <c r="E1275" i="8"/>
  <c r="F1275" i="8" s="1"/>
  <c r="C1309" i="8"/>
  <c r="D1309" i="8" s="1"/>
  <c r="C1345" i="8"/>
  <c r="D1345" i="8" s="1"/>
  <c r="E1447" i="8"/>
  <c r="F1447" i="8" s="1"/>
  <c r="F1521" i="8"/>
  <c r="E1543" i="8"/>
  <c r="F1543" i="8" s="1"/>
  <c r="E1634" i="8"/>
  <c r="F1634" i="8" s="1"/>
  <c r="E1645" i="8"/>
  <c r="F1645" i="8" s="1"/>
  <c r="C1750" i="8"/>
  <c r="D1750" i="8" s="1"/>
  <c r="E1830" i="8"/>
  <c r="C1904" i="8"/>
  <c r="D1904" i="8" s="1"/>
  <c r="D2038" i="8"/>
  <c r="D2132" i="8"/>
  <c r="D2323" i="8"/>
  <c r="C2381" i="8"/>
  <c r="E1574" i="8"/>
  <c r="F1574" i="8" s="1"/>
  <c r="E1703" i="8"/>
  <c r="F1763" i="8"/>
  <c r="E1770" i="8"/>
  <c r="E1891" i="8"/>
  <c r="F1891" i="8" s="1"/>
  <c r="E2026" i="8"/>
  <c r="D2124" i="8"/>
  <c r="E1166" i="8"/>
  <c r="E1188" i="8"/>
  <c r="F1188" i="8" s="1"/>
  <c r="E1310" i="8"/>
  <c r="F1310" i="8" s="1"/>
  <c r="E1439" i="8"/>
  <c r="F1439" i="8" s="1"/>
  <c r="C1545" i="8"/>
  <c r="D1545" i="8" s="1"/>
  <c r="E1550" i="8"/>
  <c r="E1567" i="8"/>
  <c r="F1567" i="8" s="1"/>
  <c r="E1733" i="8"/>
  <c r="F1733" i="8" s="1"/>
  <c r="C1764" i="8"/>
  <c r="D1764" i="8" s="1"/>
  <c r="E1825" i="8"/>
  <c r="F1825" i="8" s="1"/>
  <c r="C1829" i="8"/>
  <c r="D1829" i="8" s="1"/>
  <c r="E1872" i="8"/>
  <c r="F1872" i="8" s="1"/>
  <c r="C1889" i="8"/>
  <c r="D1889" i="8" s="1"/>
  <c r="E1926" i="8"/>
  <c r="F1926" i="8" s="1"/>
  <c r="E1950" i="8"/>
  <c r="F1950" i="8" s="1"/>
  <c r="E1985" i="8"/>
  <c r="F1985" i="8" s="1"/>
  <c r="C1990" i="8"/>
  <c r="D1990" i="8" s="1"/>
  <c r="C2013" i="8"/>
  <c r="D2013" i="8" s="1"/>
  <c r="C2024" i="8"/>
  <c r="C2206" i="8"/>
  <c r="C2375" i="8"/>
  <c r="E1493" i="8"/>
  <c r="F1493" i="8" s="1"/>
  <c r="E1516" i="8"/>
  <c r="F1516" i="8" s="1"/>
  <c r="C1565" i="8"/>
  <c r="D1565" i="8" s="1"/>
  <c r="E1722" i="8"/>
  <c r="F1722" i="8" s="1"/>
  <c r="C1815" i="8"/>
  <c r="D1815" i="8" s="1"/>
  <c r="E1908" i="8"/>
  <c r="F1908" i="8" s="1"/>
  <c r="E1944" i="8"/>
  <c r="F1944" i="8" s="1"/>
  <c r="E1963" i="8"/>
  <c r="E2123" i="8"/>
  <c r="C2382" i="8"/>
  <c r="C82" i="7"/>
  <c r="C148" i="7"/>
  <c r="C171" i="7"/>
  <c r="C472" i="7"/>
  <c r="C695" i="7"/>
  <c r="C291" i="7"/>
  <c r="C298" i="7"/>
  <c r="C364" i="7"/>
  <c r="C387" i="7"/>
  <c r="C514" i="7"/>
  <c r="C568" i="7"/>
  <c r="C66" i="7"/>
  <c r="C128" i="7"/>
  <c r="C507" i="7"/>
  <c r="C549" i="7"/>
  <c r="C592" i="7"/>
  <c r="C622" i="7"/>
  <c r="C108" i="7"/>
  <c r="C344" i="7"/>
  <c r="C368" i="7"/>
  <c r="C495" i="7"/>
  <c r="C572" i="7"/>
  <c r="C582" i="7"/>
  <c r="C679" i="7"/>
  <c r="C689" i="7"/>
  <c r="C700" i="7"/>
  <c r="C742" i="7"/>
  <c r="C58" i="7"/>
  <c r="C68" i="7"/>
  <c r="C176" i="7"/>
  <c r="C253" i="7"/>
  <c r="C273" i="7"/>
  <c r="C283" i="7"/>
  <c r="C346" i="7"/>
  <c r="C391" i="7"/>
  <c r="C402" i="7"/>
  <c r="C498" i="7"/>
  <c r="C560" i="7"/>
  <c r="C603" i="7"/>
  <c r="C688" i="7"/>
  <c r="C730" i="7"/>
  <c r="C753" i="7"/>
  <c r="C27" i="7"/>
  <c r="C110" i="7"/>
  <c r="C274" i="7"/>
  <c r="C284" i="7"/>
  <c r="C541" i="7"/>
  <c r="C59" i="7"/>
  <c r="C69" i="7"/>
  <c r="C211" i="7"/>
  <c r="C262" i="7"/>
  <c r="C272" i="7"/>
  <c r="C294" i="7"/>
  <c r="C304" i="7"/>
  <c r="C326" i="7"/>
  <c r="C359" i="7"/>
  <c r="C393" i="7"/>
  <c r="C426" i="7"/>
  <c r="C437" i="7"/>
  <c r="C509" i="7"/>
  <c r="C520" i="7"/>
  <c r="C542" i="7"/>
  <c r="C551" i="7"/>
  <c r="C585" i="7"/>
  <c r="C638" i="7"/>
  <c r="C649" i="7"/>
  <c r="C647" i="7"/>
  <c r="C671" i="7"/>
  <c r="C692" i="7"/>
  <c r="C711" i="7"/>
  <c r="C41" i="7"/>
  <c r="C266" i="7"/>
  <c r="C596" i="7"/>
  <c r="C715" i="7"/>
  <c r="C767" i="7"/>
  <c r="C31" i="7"/>
  <c r="C61" i="7"/>
  <c r="C92" i="7"/>
  <c r="C102" i="7"/>
  <c r="C113" i="7"/>
  <c r="C181" i="7"/>
  <c r="C203" i="7"/>
  <c r="C214" i="7"/>
  <c r="C225" i="7"/>
  <c r="C235" i="7"/>
  <c r="C246" i="7"/>
  <c r="C328" i="7"/>
  <c r="C351" i="7"/>
  <c r="C418" i="7"/>
  <c r="C479" i="7"/>
  <c r="C544" i="7"/>
  <c r="C577" i="7"/>
  <c r="C609" i="7"/>
  <c r="C705" i="7"/>
  <c r="C725" i="7"/>
  <c r="C736" i="7"/>
  <c r="C758" i="7"/>
  <c r="C32" i="7"/>
  <c r="C62" i="7"/>
  <c r="C103" i="7"/>
  <c r="C236" i="7"/>
  <c r="C247" i="7"/>
  <c r="C277" i="7"/>
  <c r="C318" i="7"/>
  <c r="C329" i="7"/>
  <c r="C419" i="7"/>
  <c r="C430" i="7"/>
  <c r="C451" i="7"/>
  <c r="C462" i="7"/>
  <c r="C534" i="7"/>
  <c r="C545" i="7"/>
  <c r="C567" i="7"/>
  <c r="C588" i="7"/>
  <c r="C599" i="7"/>
  <c r="C652" i="7"/>
  <c r="C674" i="7"/>
  <c r="C726" i="7"/>
  <c r="C654" i="6"/>
  <c r="C678" i="6"/>
  <c r="C141" i="6"/>
  <c r="C153" i="6"/>
  <c r="C200" i="6"/>
  <c r="C284" i="6"/>
  <c r="C332" i="6"/>
  <c r="C403" i="6"/>
  <c r="C691" i="6"/>
  <c r="C202" i="6"/>
  <c r="C585" i="6"/>
  <c r="C764" i="6"/>
  <c r="C594" i="6"/>
  <c r="C273" i="6"/>
  <c r="C368" i="6"/>
  <c r="C358" i="6"/>
  <c r="C442" i="6"/>
  <c r="C622" i="6"/>
  <c r="C658" i="6"/>
  <c r="C670" i="6"/>
  <c r="C753" i="6"/>
  <c r="C730" i="6"/>
  <c r="C488" i="6"/>
  <c r="C301" i="6"/>
  <c r="C235" i="6"/>
  <c r="C546" i="6"/>
  <c r="C142" i="6"/>
  <c r="C159" i="6"/>
  <c r="C421" i="6"/>
  <c r="C124" i="6"/>
  <c r="C196" i="6"/>
  <c r="C339" i="6"/>
  <c r="C386" i="6"/>
  <c r="C662" i="6"/>
  <c r="C745" i="6"/>
  <c r="C328" i="6"/>
  <c r="C699" i="6"/>
  <c r="C174" i="6"/>
  <c r="C400" i="6"/>
  <c r="C735" i="6"/>
  <c r="C20" i="6"/>
  <c r="C31" i="6"/>
  <c r="C55" i="6"/>
  <c r="C127" i="6"/>
  <c r="C210" i="6"/>
  <c r="C330" i="6"/>
  <c r="C713" i="6"/>
  <c r="C154" i="6"/>
  <c r="C187" i="6"/>
  <c r="C198" i="6"/>
  <c r="C244" i="6"/>
  <c r="C322" i="6"/>
  <c r="C344" i="6"/>
  <c r="C489" i="6"/>
  <c r="C501" i="6"/>
  <c r="C560" i="6"/>
  <c r="C606" i="6"/>
  <c r="C628" i="6"/>
  <c r="C674" i="6"/>
  <c r="C742" i="6"/>
  <c r="C765" i="6"/>
  <c r="C476" i="6"/>
  <c r="C21" i="6"/>
  <c r="C67" i="6"/>
  <c r="C280" i="6"/>
  <c r="C514" i="6"/>
  <c r="C526" i="6"/>
  <c r="C561" i="6"/>
  <c r="C573" i="6"/>
  <c r="C619" i="6"/>
  <c r="C766" i="6"/>
  <c r="C464" i="6"/>
  <c r="C102" i="6"/>
  <c r="C246" i="6"/>
  <c r="C356" i="6"/>
  <c r="C562" i="6"/>
  <c r="C620" i="6"/>
  <c r="C630" i="6"/>
  <c r="C688" i="6"/>
  <c r="C145" i="6"/>
  <c r="C315" i="6"/>
  <c r="C390" i="6"/>
  <c r="C621" i="6"/>
  <c r="C631" i="6"/>
  <c r="C643" i="6"/>
  <c r="C655" i="6"/>
  <c r="C768" i="6"/>
  <c r="C103" i="6"/>
  <c r="C212" i="6"/>
  <c r="C272" i="6"/>
  <c r="C336" i="6"/>
  <c r="C402" i="6"/>
  <c r="C412" i="6"/>
  <c r="C457" i="6"/>
  <c r="C632" i="6"/>
  <c r="C48" i="6"/>
  <c r="C213" i="6"/>
  <c r="C237" i="6"/>
  <c r="C348" i="6"/>
  <c r="C506" i="6"/>
  <c r="C542" i="6"/>
  <c r="C690" i="6"/>
  <c r="C60" i="6"/>
  <c r="C94" i="6"/>
  <c r="C214" i="6"/>
  <c r="C226" i="6"/>
  <c r="C306" i="6"/>
  <c r="C318" i="6"/>
  <c r="C350" i="6"/>
  <c r="C139" i="6"/>
  <c r="C370" i="6"/>
  <c r="C703" i="6"/>
  <c r="C714" i="6"/>
  <c r="C726" i="6"/>
  <c r="C28" i="6"/>
  <c r="C85" i="6"/>
  <c r="C128" i="6"/>
  <c r="C216" i="6"/>
  <c r="C297" i="6"/>
  <c r="C308" i="6"/>
  <c r="C416" i="6"/>
  <c r="C704" i="6"/>
  <c r="C750" i="6"/>
  <c r="C75" i="6"/>
  <c r="C197" i="6"/>
  <c r="C195" i="6"/>
  <c r="C353" i="6"/>
  <c r="C363" i="6"/>
  <c r="C510" i="6"/>
  <c r="C522" i="6"/>
  <c r="C534" i="6"/>
  <c r="C716" i="6"/>
  <c r="C88" i="6"/>
  <c r="C99" i="6"/>
  <c r="C110" i="6"/>
  <c r="C164" i="6"/>
  <c r="C175" i="6"/>
  <c r="C219" i="6"/>
  <c r="C310" i="6"/>
  <c r="C320" i="6"/>
  <c r="C419" i="6"/>
  <c r="C429" i="6"/>
  <c r="C535" i="6"/>
  <c r="C558" i="6"/>
  <c r="C604" i="6"/>
  <c r="C694" i="6"/>
  <c r="C717" i="6"/>
  <c r="C741" i="6"/>
  <c r="C39" i="6"/>
  <c r="C229" i="6"/>
  <c r="C247" i="6"/>
  <c r="C295" i="6"/>
  <c r="C313" i="6"/>
  <c r="C415" i="6"/>
  <c r="C433" i="6"/>
  <c r="C462" i="6"/>
  <c r="C471" i="6"/>
  <c r="C530" i="6"/>
  <c r="C576" i="6"/>
  <c r="C681" i="6"/>
  <c r="C700" i="6"/>
  <c r="C709" i="6"/>
  <c r="C728" i="6"/>
  <c r="C747" i="6"/>
  <c r="C166" i="6"/>
  <c r="C23" i="6"/>
  <c r="C91" i="6"/>
  <c r="C130" i="6"/>
  <c r="C157" i="6"/>
  <c r="C189" i="6"/>
  <c r="C217" i="6"/>
  <c r="C222" i="6"/>
  <c r="C230" i="6"/>
  <c r="C249" i="6"/>
  <c r="C282" i="6"/>
  <c r="C277" i="6"/>
  <c r="C343" i="6"/>
  <c r="C454" i="6"/>
  <c r="C485" i="6"/>
  <c r="C490" i="6"/>
  <c r="C543" i="6"/>
  <c r="C559" i="6"/>
  <c r="C578" i="6"/>
  <c r="C609" i="6"/>
  <c r="C547" i="6"/>
  <c r="C738" i="6"/>
  <c r="C34" i="6"/>
  <c r="C44" i="6"/>
  <c r="C69" i="6"/>
  <c r="C92" i="6"/>
  <c r="C112" i="6"/>
  <c r="C121" i="6"/>
  <c r="C170" i="6"/>
  <c r="C180" i="6"/>
  <c r="C243" i="6"/>
  <c r="C254" i="6"/>
  <c r="C270" i="6"/>
  <c r="C290" i="6"/>
  <c r="C299" i="6"/>
  <c r="C374" i="6"/>
  <c r="C379" i="6"/>
  <c r="C398" i="6"/>
  <c r="C495" i="6"/>
  <c r="C531" i="6"/>
  <c r="C549" i="6"/>
  <c r="C638" i="6"/>
  <c r="C644" i="6"/>
  <c r="C33" i="6"/>
  <c r="C64" i="6"/>
  <c r="C140" i="6"/>
  <c r="C218" i="6"/>
  <c r="C236" i="6"/>
  <c r="C261" i="6"/>
  <c r="C283" i="6"/>
  <c r="C428" i="6"/>
  <c r="C477" i="6"/>
  <c r="C550" i="6"/>
  <c r="C592" i="6"/>
  <c r="C601" i="6"/>
  <c r="C598" i="6"/>
  <c r="C608" i="6"/>
  <c r="C618" i="6"/>
  <c r="C639" i="6"/>
  <c r="C697" i="6"/>
  <c r="C760" i="6"/>
  <c r="C43" i="6"/>
  <c r="C65" i="6"/>
  <c r="C74" i="6"/>
  <c r="C113" i="6"/>
  <c r="C133" i="6"/>
  <c r="C162" i="6"/>
  <c r="C227" i="6"/>
  <c r="C225" i="6"/>
  <c r="C264" i="6"/>
  <c r="C274" i="6"/>
  <c r="C271" i="6"/>
  <c r="C338" i="6"/>
  <c r="C399" i="6"/>
  <c r="C430" i="6"/>
  <c r="C447" i="6"/>
  <c r="C496" i="6"/>
  <c r="C492" i="6"/>
  <c r="C515" i="6"/>
  <c r="C532" i="6"/>
  <c r="C571" i="6"/>
  <c r="C258" i="6"/>
  <c r="C27" i="6"/>
  <c r="C37" i="6"/>
  <c r="C62" i="6"/>
  <c r="C84" i="6"/>
  <c r="C163" i="6"/>
  <c r="C172" i="6"/>
  <c r="C183" i="6"/>
  <c r="C220" i="6"/>
  <c r="C265" i="6"/>
  <c r="C262" i="6"/>
  <c r="C513" i="6"/>
  <c r="C545" i="6"/>
  <c r="C564" i="6"/>
  <c r="C572" i="6"/>
  <c r="C656" i="6"/>
  <c r="C708" i="6"/>
  <c r="C762" i="6"/>
  <c r="C26" i="6"/>
  <c r="C57" i="6"/>
  <c r="C54" i="6"/>
  <c r="C105" i="6"/>
  <c r="C173" i="6"/>
  <c r="C171" i="6"/>
  <c r="C193" i="6"/>
  <c r="C275" i="6"/>
  <c r="C303" i="6"/>
  <c r="C327" i="6"/>
  <c r="C382" i="6"/>
  <c r="C423" i="6"/>
  <c r="C452" i="6"/>
  <c r="C479" i="6"/>
  <c r="C498" i="6"/>
  <c r="C536" i="6"/>
  <c r="C595" i="6"/>
  <c r="C649" i="6"/>
  <c r="C669" i="6"/>
  <c r="C667" i="6"/>
  <c r="C727" i="6"/>
  <c r="C746" i="6"/>
  <c r="C29" i="6"/>
  <c r="C248" i="6"/>
  <c r="C267" i="6"/>
  <c r="C340" i="6"/>
  <c r="C360" i="6"/>
  <c r="C378" i="6"/>
  <c r="C440" i="6"/>
  <c r="C487" i="6"/>
  <c r="C556" i="6"/>
  <c r="C566" i="6"/>
  <c r="C583" i="6"/>
  <c r="C660" i="6"/>
  <c r="C680" i="6"/>
  <c r="C710" i="6"/>
  <c r="C718" i="6"/>
  <c r="C715" i="6"/>
  <c r="C737" i="6"/>
  <c r="C38" i="6"/>
  <c r="C59" i="6"/>
  <c r="C78" i="6"/>
  <c r="C176" i="6"/>
  <c r="C204" i="6"/>
  <c r="C228" i="6"/>
  <c r="C296" i="6"/>
  <c r="C375" i="6"/>
  <c r="C397" i="6"/>
  <c r="C432" i="6"/>
  <c r="C478" i="6"/>
  <c r="C509" i="6"/>
  <c r="C555" i="6"/>
  <c r="C577" i="6"/>
  <c r="C682" i="6"/>
  <c r="C719" i="6"/>
  <c r="C748" i="6"/>
  <c r="C754" i="6"/>
  <c r="C45" i="6"/>
  <c r="C137" i="6"/>
  <c r="C165" i="6"/>
  <c r="C342" i="6"/>
  <c r="C552" i="6"/>
  <c r="C684" i="6"/>
  <c r="C131" i="7"/>
  <c r="C141" i="7"/>
  <c r="C129" i="7"/>
  <c r="C191" i="7"/>
  <c r="C347" i="7"/>
  <c r="C357" i="7"/>
  <c r="C345" i="7"/>
  <c r="C407" i="7"/>
  <c r="C30" i="8"/>
  <c r="D30" i="8" s="1"/>
  <c r="E29" i="8"/>
  <c r="E32" i="8"/>
  <c r="E61" i="8"/>
  <c r="F61" i="8" s="1"/>
  <c r="C59" i="8"/>
  <c r="D59" i="8" s="1"/>
  <c r="E60" i="8"/>
  <c r="F60" i="8" s="1"/>
  <c r="E58" i="8"/>
  <c r="F58" i="8" s="1"/>
  <c r="C58" i="8"/>
  <c r="D58" i="8" s="1"/>
  <c r="C228" i="8"/>
  <c r="D228" i="8" s="1"/>
  <c r="E230" i="8"/>
  <c r="F230" i="8" s="1"/>
  <c r="C236" i="8"/>
  <c r="D236" i="8" s="1"/>
  <c r="F287" i="8"/>
  <c r="E235" i="8"/>
  <c r="F235" i="8" s="1"/>
  <c r="E238" i="8"/>
  <c r="F238" i="8" s="1"/>
  <c r="C235" i="8"/>
  <c r="D235" i="8" s="1"/>
  <c r="C264" i="8"/>
  <c r="D264" i="8" s="1"/>
  <c r="E266" i="8"/>
  <c r="F266" i="8" s="1"/>
  <c r="C272" i="8"/>
  <c r="D272" i="8" s="1"/>
  <c r="E274" i="8"/>
  <c r="F274" i="8" s="1"/>
  <c r="C344" i="8"/>
  <c r="D344" i="8" s="1"/>
  <c r="E346" i="8"/>
  <c r="F346" i="8" s="1"/>
  <c r="E345" i="8"/>
  <c r="F345" i="8" s="1"/>
  <c r="C343" i="8"/>
  <c r="D343" i="8" s="1"/>
  <c r="C426" i="8"/>
  <c r="D426" i="8" s="1"/>
  <c r="E427" i="8"/>
  <c r="F427" i="8" s="1"/>
  <c r="C425" i="8"/>
  <c r="D425" i="8" s="1"/>
  <c r="E428" i="8"/>
  <c r="F428" i="8" s="1"/>
  <c r="E534" i="8"/>
  <c r="F534" i="8" s="1"/>
  <c r="C532" i="8"/>
  <c r="D532" i="8" s="1"/>
  <c r="E533" i="8"/>
  <c r="F533" i="8" s="1"/>
  <c r="E577" i="8"/>
  <c r="F577" i="8" s="1"/>
  <c r="C575" i="8"/>
  <c r="D575" i="8" s="1"/>
  <c r="E576" i="8"/>
  <c r="E575" i="8"/>
  <c r="F575" i="8" s="1"/>
  <c r="E825" i="8"/>
  <c r="F825" i="8" s="1"/>
  <c r="F874" i="8"/>
  <c r="C823" i="8"/>
  <c r="D823" i="8" s="1"/>
  <c r="E824" i="8"/>
  <c r="F824" i="8" s="1"/>
  <c r="E823" i="8"/>
  <c r="F823" i="8" s="1"/>
  <c r="C855" i="8"/>
  <c r="D855" i="8" s="1"/>
  <c r="E857" i="8"/>
  <c r="F857" i="8" s="1"/>
  <c r="C854" i="8"/>
  <c r="D854" i="8" s="1"/>
  <c r="E983" i="8"/>
  <c r="F983" i="8" s="1"/>
  <c r="C981" i="8"/>
  <c r="D981" i="8" s="1"/>
  <c r="C1065" i="8"/>
  <c r="D1065" i="8" s="1"/>
  <c r="E1065" i="8"/>
  <c r="F1065" i="8" s="1"/>
  <c r="E1067" i="8"/>
  <c r="F1067" i="8" s="1"/>
  <c r="E1066" i="8"/>
  <c r="F1066" i="8" s="1"/>
  <c r="C1087" i="8"/>
  <c r="D1087" i="8" s="1"/>
  <c r="E1089" i="8"/>
  <c r="F1089" i="8" s="1"/>
  <c r="F1138" i="8"/>
  <c r="E1096" i="8"/>
  <c r="F1096" i="8" s="1"/>
  <c r="C1094" i="8"/>
  <c r="D1094" i="8" s="1"/>
  <c r="E1095" i="8"/>
  <c r="C1245" i="8"/>
  <c r="D1245" i="8" s="1"/>
  <c r="E1247" i="8"/>
  <c r="F1247" i="8" s="1"/>
  <c r="C1281" i="8"/>
  <c r="D1281" i="8" s="1"/>
  <c r="E1283" i="8"/>
  <c r="F1283" i="8" s="1"/>
  <c r="E1282" i="8"/>
  <c r="F1282" i="8" s="1"/>
  <c r="E1281" i="8"/>
  <c r="F1281" i="8" s="1"/>
  <c r="E1280" i="8"/>
  <c r="F1280" i="8" s="1"/>
  <c r="C1280" i="8"/>
  <c r="D1280" i="8" s="1"/>
  <c r="E1394" i="8"/>
  <c r="F1394" i="8" s="1"/>
  <c r="E1392" i="8"/>
  <c r="C1392" i="8"/>
  <c r="D1392" i="8" s="1"/>
  <c r="E1391" i="8"/>
  <c r="C25" i="6"/>
  <c r="C117" i="6"/>
  <c r="C151" i="6"/>
  <c r="C158" i="6"/>
  <c r="C238" i="6"/>
  <c r="C250" i="6"/>
  <c r="C334" i="6"/>
  <c r="C441" i="6"/>
  <c r="C470" i="6"/>
  <c r="C500" i="6"/>
  <c r="C524" i="6"/>
  <c r="C663" i="6"/>
  <c r="C757" i="6"/>
  <c r="C119" i="7"/>
  <c r="C153" i="7"/>
  <c r="C179" i="7"/>
  <c r="C190" i="7"/>
  <c r="C213" i="7"/>
  <c r="C335" i="7"/>
  <c r="C369" i="7"/>
  <c r="C395" i="7"/>
  <c r="C406" i="7"/>
  <c r="C429" i="7"/>
  <c r="C681" i="7"/>
  <c r="C669" i="7"/>
  <c r="C29" i="8"/>
  <c r="D29" i="8" s="1"/>
  <c r="C271" i="8"/>
  <c r="D271" i="8" s="1"/>
  <c r="F329" i="8"/>
  <c r="E280" i="8"/>
  <c r="F280" i="8" s="1"/>
  <c r="C278" i="8"/>
  <c r="D278" i="8" s="1"/>
  <c r="E279" i="8"/>
  <c r="F279" i="8" s="1"/>
  <c r="E278" i="8"/>
  <c r="C277" i="8"/>
  <c r="D277" i="8" s="1"/>
  <c r="E320" i="8"/>
  <c r="F320" i="8" s="1"/>
  <c r="E335" i="8"/>
  <c r="F335" i="8" s="1"/>
  <c r="C333" i="8"/>
  <c r="D333" i="8" s="1"/>
  <c r="E343" i="8"/>
  <c r="F343" i="8" s="1"/>
  <c r="C380" i="8"/>
  <c r="D380" i="8" s="1"/>
  <c r="E382" i="8"/>
  <c r="F382" i="8" s="1"/>
  <c r="E453" i="8"/>
  <c r="F453" i="8" s="1"/>
  <c r="C574" i="8"/>
  <c r="D574" i="8" s="1"/>
  <c r="E703" i="8"/>
  <c r="C703" i="8"/>
  <c r="D703" i="8" s="1"/>
  <c r="E705" i="8"/>
  <c r="F705" i="8" s="1"/>
  <c r="E704" i="8"/>
  <c r="F704" i="8" s="1"/>
  <c r="E1060" i="8"/>
  <c r="F1060" i="8" s="1"/>
  <c r="C1058" i="8"/>
  <c r="D1058" i="8" s="1"/>
  <c r="E1080" i="8"/>
  <c r="E1082" i="8"/>
  <c r="C1080" i="8"/>
  <c r="D1080" i="8" s="1"/>
  <c r="E1202" i="8"/>
  <c r="C1200" i="8"/>
  <c r="D1200" i="8" s="1"/>
  <c r="E1203" i="8"/>
  <c r="F1203" i="8" s="1"/>
  <c r="C1201" i="8"/>
  <c r="D1201" i="8" s="1"/>
  <c r="E1200" i="8"/>
  <c r="F1200" i="8" s="1"/>
  <c r="C1244" i="8"/>
  <c r="D1244" i="8" s="1"/>
  <c r="C555" i="7"/>
  <c r="C543" i="7"/>
  <c r="C159" i="8"/>
  <c r="D159" i="8" s="1"/>
  <c r="E161" i="8"/>
  <c r="C160" i="8"/>
  <c r="D160" i="8" s="1"/>
  <c r="E371" i="8"/>
  <c r="F371" i="8" s="1"/>
  <c r="E370" i="8"/>
  <c r="F370" i="8" s="1"/>
  <c r="C369" i="8"/>
  <c r="D369" i="8" s="1"/>
  <c r="E429" i="8"/>
  <c r="F429" i="8" s="1"/>
  <c r="C427" i="8"/>
  <c r="D427" i="8" s="1"/>
  <c r="C440" i="8"/>
  <c r="D440" i="8" s="1"/>
  <c r="E439" i="8"/>
  <c r="C439" i="8"/>
  <c r="D439" i="8" s="1"/>
  <c r="E442" i="8"/>
  <c r="E476" i="8"/>
  <c r="E475" i="8"/>
  <c r="C474" i="8"/>
  <c r="D474" i="8" s="1"/>
  <c r="C473" i="8"/>
  <c r="D473" i="8" s="1"/>
  <c r="C493" i="8"/>
  <c r="D493" i="8" s="1"/>
  <c r="E495" i="8"/>
  <c r="F495" i="8" s="1"/>
  <c r="C492" i="8"/>
  <c r="D492" i="8" s="1"/>
  <c r="E492" i="8"/>
  <c r="F492" i="8" s="1"/>
  <c r="E624" i="8"/>
  <c r="F624" i="8" s="1"/>
  <c r="E626" i="8"/>
  <c r="F626" i="8" s="1"/>
  <c r="C624" i="8"/>
  <c r="D624" i="8" s="1"/>
  <c r="E661" i="8"/>
  <c r="F661" i="8" s="1"/>
  <c r="C659" i="8"/>
  <c r="D659" i="8" s="1"/>
  <c r="C658" i="8"/>
  <c r="D658" i="8" s="1"/>
  <c r="E660" i="8"/>
  <c r="F660" i="8" s="1"/>
  <c r="C897" i="8"/>
  <c r="D897" i="8" s="1"/>
  <c r="C896" i="8"/>
  <c r="D896" i="8" s="1"/>
  <c r="E898" i="8"/>
  <c r="F898" i="8" s="1"/>
  <c r="E1026" i="8"/>
  <c r="C1024" i="8"/>
  <c r="D1024" i="8" s="1"/>
  <c r="E1025" i="8"/>
  <c r="F1025" i="8" s="1"/>
  <c r="C1023" i="8"/>
  <c r="D1023" i="8" s="1"/>
  <c r="E1322" i="8"/>
  <c r="E1320" i="8"/>
  <c r="C1320" i="8"/>
  <c r="D1320" i="8" s="1"/>
  <c r="E1608" i="8"/>
  <c r="F1608" i="8" s="1"/>
  <c r="E1607" i="8"/>
  <c r="C1606" i="8"/>
  <c r="D1606" i="8" s="1"/>
  <c r="E1787" i="8"/>
  <c r="C1785" i="8"/>
  <c r="D1785" i="8" s="1"/>
  <c r="E1786" i="8"/>
  <c r="F1786" i="8" s="1"/>
  <c r="C1784" i="8"/>
  <c r="D1784" i="8" s="1"/>
  <c r="C32" i="6"/>
  <c r="C79" i="6"/>
  <c r="C86" i="6"/>
  <c r="C136" i="6"/>
  <c r="C144" i="6"/>
  <c r="C199" i="6"/>
  <c r="C224" i="6"/>
  <c r="C255" i="6"/>
  <c r="C426" i="6"/>
  <c r="C451" i="6"/>
  <c r="C463" i="6"/>
  <c r="C517" i="6"/>
  <c r="C525" i="6"/>
  <c r="C648" i="6"/>
  <c r="C51" i="7"/>
  <c r="C39" i="7"/>
  <c r="C123" i="7"/>
  <c r="C111" i="7"/>
  <c r="C267" i="7"/>
  <c r="C255" i="7"/>
  <c r="C339" i="7"/>
  <c r="C327" i="7"/>
  <c r="C483" i="7"/>
  <c r="C471" i="7"/>
  <c r="C566" i="7"/>
  <c r="C554" i="7"/>
  <c r="C598" i="7"/>
  <c r="C586" i="7"/>
  <c r="E172" i="8"/>
  <c r="F172" i="8" s="1"/>
  <c r="C170" i="8"/>
  <c r="D170" i="8" s="1"/>
  <c r="C195" i="8"/>
  <c r="D195" i="8" s="1"/>
  <c r="C196" i="8"/>
  <c r="D196" i="8" s="1"/>
  <c r="E197" i="8"/>
  <c r="E404" i="8"/>
  <c r="C402" i="8"/>
  <c r="D402" i="8" s="1"/>
  <c r="E403" i="8"/>
  <c r="F403" i="8" s="1"/>
  <c r="C401" i="8"/>
  <c r="D401" i="8" s="1"/>
  <c r="C452" i="8"/>
  <c r="D452" i="8" s="1"/>
  <c r="E451" i="8"/>
  <c r="F451" i="8" s="1"/>
  <c r="E454" i="8"/>
  <c r="F454" i="8" s="1"/>
  <c r="C494" i="8"/>
  <c r="D494" i="8" s="1"/>
  <c r="E496" i="8"/>
  <c r="F496" i="8" s="1"/>
  <c r="E525" i="8"/>
  <c r="F525" i="8" s="1"/>
  <c r="C522" i="8"/>
  <c r="D522" i="8" s="1"/>
  <c r="C523" i="8"/>
  <c r="D523" i="8" s="1"/>
  <c r="E524" i="8"/>
  <c r="F524" i="8" s="1"/>
  <c r="F653" i="8"/>
  <c r="C602" i="8"/>
  <c r="D602" i="8" s="1"/>
  <c r="E604" i="8"/>
  <c r="F604" i="8" s="1"/>
  <c r="E731" i="8"/>
  <c r="F731" i="8" s="1"/>
  <c r="C729" i="8"/>
  <c r="D729" i="8" s="1"/>
  <c r="E753" i="8"/>
  <c r="F753" i="8" s="1"/>
  <c r="C751" i="8"/>
  <c r="D751" i="8" s="1"/>
  <c r="E752" i="8"/>
  <c r="F752" i="8" s="1"/>
  <c r="E800" i="8"/>
  <c r="F800" i="8" s="1"/>
  <c r="E799" i="8"/>
  <c r="F799" i="8" s="1"/>
  <c r="C798" i="8"/>
  <c r="D798" i="8" s="1"/>
  <c r="C797" i="8"/>
  <c r="D797" i="8" s="1"/>
  <c r="E985" i="8"/>
  <c r="F985" i="8" s="1"/>
  <c r="C983" i="8"/>
  <c r="D983" i="8" s="1"/>
  <c r="C982" i="8"/>
  <c r="D982" i="8" s="1"/>
  <c r="E984" i="8"/>
  <c r="F984" i="8" s="1"/>
  <c r="F1034" i="8"/>
  <c r="C1146" i="8"/>
  <c r="D1146" i="8" s="1"/>
  <c r="E1147" i="8"/>
  <c r="F1147" i="8" s="1"/>
  <c r="C1145" i="8"/>
  <c r="D1145" i="8" s="1"/>
  <c r="E1148" i="8"/>
  <c r="F1148" i="8" s="1"/>
  <c r="C1263" i="8"/>
  <c r="D1263" i="8" s="1"/>
  <c r="E1265" i="8"/>
  <c r="C230" i="9"/>
  <c r="D230" i="9" s="1"/>
  <c r="C503" i="13"/>
  <c r="D491" i="13"/>
  <c r="C40" i="6"/>
  <c r="C72" i="6"/>
  <c r="C184" i="6"/>
  <c r="C208" i="6"/>
  <c r="C314" i="6"/>
  <c r="C385" i="6"/>
  <c r="C393" i="6"/>
  <c r="C486" i="6"/>
  <c r="C657" i="6"/>
  <c r="C693" i="6"/>
  <c r="C134" i="7"/>
  <c r="C122" i="7"/>
  <c r="C172" i="7"/>
  <c r="C350" i="7"/>
  <c r="C338" i="7"/>
  <c r="C388" i="7"/>
  <c r="E255" i="8"/>
  <c r="F255" i="8" s="1"/>
  <c r="C253" i="8"/>
  <c r="D253" i="8" s="1"/>
  <c r="C252" i="8"/>
  <c r="D252" i="8" s="1"/>
  <c r="C259" i="8"/>
  <c r="D259" i="8" s="1"/>
  <c r="E261" i="8"/>
  <c r="E260" i="8"/>
  <c r="F260" i="8" s="1"/>
  <c r="C309" i="8"/>
  <c r="D309" i="8" s="1"/>
  <c r="F360" i="8"/>
  <c r="E309" i="8"/>
  <c r="F309" i="8" s="1"/>
  <c r="E308" i="8"/>
  <c r="F308" i="8" s="1"/>
  <c r="E378" i="8"/>
  <c r="F378" i="8" s="1"/>
  <c r="C376" i="8"/>
  <c r="D376" i="8" s="1"/>
  <c r="E377" i="8"/>
  <c r="F377" i="8" s="1"/>
  <c r="C375" i="8"/>
  <c r="D375" i="8" s="1"/>
  <c r="C451" i="8"/>
  <c r="D451" i="8" s="1"/>
  <c r="C495" i="8"/>
  <c r="D495" i="8" s="1"/>
  <c r="E537" i="8"/>
  <c r="F537" i="8" s="1"/>
  <c r="C535" i="8"/>
  <c r="D535" i="8" s="1"/>
  <c r="F684" i="8"/>
  <c r="E635" i="8"/>
  <c r="F635" i="8" s="1"/>
  <c r="C632" i="8"/>
  <c r="D632" i="8" s="1"/>
  <c r="E634" i="8"/>
  <c r="F634" i="8" s="1"/>
  <c r="C633" i="8"/>
  <c r="D633" i="8" s="1"/>
  <c r="C818" i="8"/>
  <c r="D818" i="8" s="1"/>
  <c r="E820" i="8"/>
  <c r="F820" i="8" s="1"/>
  <c r="E1145" i="8"/>
  <c r="F1145" i="8" s="1"/>
  <c r="C1365" i="8"/>
  <c r="D1365" i="8" s="1"/>
  <c r="E1367" i="8"/>
  <c r="F1367" i="8" s="1"/>
  <c r="F1416" i="8"/>
  <c r="E1366" i="8"/>
  <c r="F1366" i="8" s="1"/>
  <c r="C1364" i="8"/>
  <c r="D1364" i="8" s="1"/>
  <c r="C56" i="6"/>
  <c r="C68" i="6"/>
  <c r="C87" i="6"/>
  <c r="C192" i="6"/>
  <c r="C256" i="6"/>
  <c r="C293" i="6"/>
  <c r="C302" i="6"/>
  <c r="C369" i="6"/>
  <c r="C418" i="6"/>
  <c r="C427" i="6"/>
  <c r="C448" i="6"/>
  <c r="C482" i="6"/>
  <c r="C518" i="6"/>
  <c r="C589" i="6"/>
  <c r="C597" i="6"/>
  <c r="C729" i="6"/>
  <c r="C206" i="7"/>
  <c r="C194" i="7"/>
  <c r="C422" i="7"/>
  <c r="C410" i="7"/>
  <c r="C587" i="7"/>
  <c r="C663" i="7"/>
  <c r="C651" i="7"/>
  <c r="C706" i="7"/>
  <c r="C694" i="7"/>
  <c r="E52" i="8"/>
  <c r="C49" i="8"/>
  <c r="D49" i="8" s="1"/>
  <c r="E51" i="8"/>
  <c r="E163" i="8"/>
  <c r="F163" i="8" s="1"/>
  <c r="C163" i="8"/>
  <c r="D163" i="8" s="1"/>
  <c r="C162" i="8"/>
  <c r="D162" i="8" s="1"/>
  <c r="E179" i="8"/>
  <c r="F179" i="8" s="1"/>
  <c r="C177" i="8"/>
  <c r="D177" i="8" s="1"/>
  <c r="E177" i="8"/>
  <c r="C176" i="8"/>
  <c r="D176" i="8" s="1"/>
  <c r="C231" i="8"/>
  <c r="D231" i="8" s="1"/>
  <c r="E234" i="8"/>
  <c r="F234" i="8" s="1"/>
  <c r="C232" i="8"/>
  <c r="D232" i="8" s="1"/>
  <c r="E231" i="8"/>
  <c r="E523" i="8"/>
  <c r="E613" i="8"/>
  <c r="C611" i="8"/>
  <c r="D611" i="8" s="1"/>
  <c r="E610" i="8"/>
  <c r="F610" i="8" s="1"/>
  <c r="E612" i="8"/>
  <c r="E611" i="8"/>
  <c r="E808" i="8"/>
  <c r="F808" i="8" s="1"/>
  <c r="E806" i="8"/>
  <c r="F806" i="8" s="1"/>
  <c r="C819" i="8"/>
  <c r="D819" i="8" s="1"/>
  <c r="E821" i="8"/>
  <c r="F821" i="8" s="1"/>
  <c r="C996" i="8"/>
  <c r="D996" i="8" s="1"/>
  <c r="E998" i="8"/>
  <c r="E996" i="8"/>
  <c r="E1174" i="8"/>
  <c r="F1174" i="8" s="1"/>
  <c r="E1173" i="8"/>
  <c r="C1172" i="8"/>
  <c r="D1172" i="8" s="1"/>
  <c r="E1171" i="8"/>
  <c r="F1171" i="8" s="1"/>
  <c r="C1171" i="8"/>
  <c r="D1171" i="8" s="1"/>
  <c r="E1182" i="8"/>
  <c r="F1182" i="8" s="1"/>
  <c r="C1180" i="8"/>
  <c r="D1180" i="8" s="1"/>
  <c r="C49" i="6"/>
  <c r="C61" i="6"/>
  <c r="C108" i="6"/>
  <c r="C125" i="6"/>
  <c r="C182" i="6"/>
  <c r="C269" i="6"/>
  <c r="C294" i="6"/>
  <c r="C511" i="6"/>
  <c r="C540" i="6"/>
  <c r="C557" i="6"/>
  <c r="C642" i="6"/>
  <c r="C689" i="6"/>
  <c r="C686" i="6"/>
  <c r="C733" i="6"/>
  <c r="C33" i="7"/>
  <c r="C21" i="7"/>
  <c r="C83" i="7"/>
  <c r="C154" i="7"/>
  <c r="C164" i="7"/>
  <c r="C239" i="7"/>
  <c r="C249" i="7"/>
  <c r="C237" i="7"/>
  <c r="C299" i="7"/>
  <c r="C370" i="7"/>
  <c r="C380" i="7"/>
  <c r="C455" i="7"/>
  <c r="C465" i="7"/>
  <c r="C453" i="7"/>
  <c r="C515" i="7"/>
  <c r="C503" i="7"/>
  <c r="C537" i="7"/>
  <c r="E157" i="8"/>
  <c r="F157" i="8" s="1"/>
  <c r="C155" i="8"/>
  <c r="D155" i="8" s="1"/>
  <c r="F206" i="8"/>
  <c r="C154" i="8"/>
  <c r="D154" i="8" s="1"/>
  <c r="E162" i="8"/>
  <c r="F162" i="8" s="1"/>
  <c r="C199" i="8"/>
  <c r="D199" i="8" s="1"/>
  <c r="E201" i="8"/>
  <c r="F201" i="8" s="1"/>
  <c r="C198" i="8"/>
  <c r="D198" i="8" s="1"/>
  <c r="E252" i="8"/>
  <c r="F252" i="8" s="1"/>
  <c r="C267" i="8"/>
  <c r="D267" i="8" s="1"/>
  <c r="E269" i="8"/>
  <c r="F269" i="8" s="1"/>
  <c r="C268" i="8"/>
  <c r="D268" i="8" s="1"/>
  <c r="E267" i="8"/>
  <c r="F267" i="8" s="1"/>
  <c r="E270" i="8"/>
  <c r="E375" i="8"/>
  <c r="F375" i="8" s="1"/>
  <c r="E412" i="8"/>
  <c r="F412" i="8" s="1"/>
  <c r="F461" i="8"/>
  <c r="E411" i="8"/>
  <c r="F411" i="8" s="1"/>
  <c r="C410" i="8"/>
  <c r="D410" i="8" s="1"/>
  <c r="C409" i="8"/>
  <c r="D409" i="8" s="1"/>
  <c r="C610" i="8"/>
  <c r="D610" i="8" s="1"/>
  <c r="E687" i="8"/>
  <c r="F687" i="8" s="1"/>
  <c r="C686" i="8"/>
  <c r="D686" i="8" s="1"/>
  <c r="E686" i="8"/>
  <c r="C685" i="8"/>
  <c r="D685" i="8" s="1"/>
  <c r="F737" i="8"/>
  <c r="E776" i="8"/>
  <c r="F776" i="8" s="1"/>
  <c r="C775" i="8"/>
  <c r="D775" i="8" s="1"/>
  <c r="E775" i="8"/>
  <c r="F775" i="8" s="1"/>
  <c r="C774" i="8"/>
  <c r="D774" i="8" s="1"/>
  <c r="E777" i="8"/>
  <c r="F777" i="8" s="1"/>
  <c r="E972" i="8"/>
  <c r="F972" i="8" s="1"/>
  <c r="C972" i="8"/>
  <c r="D972" i="8" s="1"/>
  <c r="E974" i="8"/>
  <c r="E971" i="8"/>
  <c r="F971" i="8" s="1"/>
  <c r="C101" i="6"/>
  <c r="C109" i="6"/>
  <c r="C97" i="6"/>
  <c r="C134" i="6"/>
  <c r="C206" i="6"/>
  <c r="C278" i="6"/>
  <c r="C312" i="6"/>
  <c r="C355" i="6"/>
  <c r="C408" i="6"/>
  <c r="C458" i="6"/>
  <c r="C590" i="6"/>
  <c r="C633" i="6"/>
  <c r="C721" i="6"/>
  <c r="C740" i="6"/>
  <c r="C752" i="6"/>
  <c r="C45" i="7"/>
  <c r="C261" i="7"/>
  <c r="C477" i="7"/>
  <c r="C591" i="7"/>
  <c r="C579" i="7"/>
  <c r="C771" i="7"/>
  <c r="C759" i="7"/>
  <c r="C50" i="8"/>
  <c r="D50" i="8" s="1"/>
  <c r="C164" i="8"/>
  <c r="D164" i="8" s="1"/>
  <c r="E166" i="8"/>
  <c r="F166" i="8" s="1"/>
  <c r="C178" i="8"/>
  <c r="D178" i="8" s="1"/>
  <c r="E180" i="8"/>
  <c r="F180" i="8" s="1"/>
  <c r="E198" i="8"/>
  <c r="F198" i="8" s="1"/>
  <c r="E471" i="8"/>
  <c r="F471" i="8" s="1"/>
  <c r="E470" i="8"/>
  <c r="F470" i="8" s="1"/>
  <c r="C470" i="8"/>
  <c r="D470" i="8" s="1"/>
  <c r="E472" i="8"/>
  <c r="F472" i="8" s="1"/>
  <c r="E512" i="8"/>
  <c r="F512" i="8" s="1"/>
  <c r="C510" i="8"/>
  <c r="D510" i="8" s="1"/>
  <c r="E511" i="8"/>
  <c r="F511" i="8" s="1"/>
  <c r="C509" i="8"/>
  <c r="D509" i="8" s="1"/>
  <c r="C537" i="8"/>
  <c r="D537" i="8" s="1"/>
  <c r="E538" i="8"/>
  <c r="E539" i="8"/>
  <c r="F539" i="8" s="1"/>
  <c r="C536" i="8"/>
  <c r="D536" i="8" s="1"/>
  <c r="C579" i="8"/>
  <c r="D579" i="8" s="1"/>
  <c r="E578" i="8"/>
  <c r="F578" i="8" s="1"/>
  <c r="C578" i="8"/>
  <c r="D578" i="8" s="1"/>
  <c r="C620" i="8"/>
  <c r="D620" i="8" s="1"/>
  <c r="E619" i="8"/>
  <c r="F619" i="8" s="1"/>
  <c r="E622" i="8"/>
  <c r="F622" i="8" s="1"/>
  <c r="E630" i="8"/>
  <c r="F630" i="8" s="1"/>
  <c r="C628" i="8"/>
  <c r="D628" i="8" s="1"/>
  <c r="E629" i="8"/>
  <c r="F629" i="8" s="1"/>
  <c r="C627" i="8"/>
  <c r="D627" i="8" s="1"/>
  <c r="C806" i="8"/>
  <c r="D806" i="8" s="1"/>
  <c r="E875" i="8"/>
  <c r="F875" i="8" s="1"/>
  <c r="F924" i="8"/>
  <c r="E899" i="8"/>
  <c r="F899" i="8" s="1"/>
  <c r="E908" i="8"/>
  <c r="E907" i="8"/>
  <c r="C906" i="8"/>
  <c r="D906" i="8" s="1"/>
  <c r="C905" i="8"/>
  <c r="D905" i="8" s="1"/>
  <c r="C933" i="8"/>
  <c r="D933" i="8" s="1"/>
  <c r="C932" i="8"/>
  <c r="D932" i="8" s="1"/>
  <c r="E935" i="8"/>
  <c r="F935" i="8" s="1"/>
  <c r="E934" i="8"/>
  <c r="E933" i="8"/>
  <c r="F933" i="8" s="1"/>
  <c r="E1172" i="8"/>
  <c r="E1409" i="8"/>
  <c r="C1407" i="8"/>
  <c r="D1407" i="8" s="1"/>
  <c r="E1407" i="8"/>
  <c r="F1407" i="8" s="1"/>
  <c r="C460" i="6"/>
  <c r="C47" i="6"/>
  <c r="C114" i="6"/>
  <c r="C135" i="6"/>
  <c r="C223" i="6"/>
  <c r="C231" i="6"/>
  <c r="C279" i="6"/>
  <c r="C304" i="6"/>
  <c r="C352" i="6"/>
  <c r="C425" i="6"/>
  <c r="C484" i="6"/>
  <c r="C533" i="6"/>
  <c r="C574" i="6"/>
  <c r="C603" i="6"/>
  <c r="C591" i="6"/>
  <c r="C759" i="6"/>
  <c r="C138" i="7"/>
  <c r="C158" i="7"/>
  <c r="C155" i="7"/>
  <c r="C354" i="7"/>
  <c r="C374" i="7"/>
  <c r="C371" i="7"/>
  <c r="C156" i="8"/>
  <c r="D156" i="8" s="1"/>
  <c r="C200" i="8"/>
  <c r="D200" i="8" s="1"/>
  <c r="E319" i="8"/>
  <c r="F319" i="8" s="1"/>
  <c r="C317" i="8"/>
  <c r="D317" i="8" s="1"/>
  <c r="E317" i="8"/>
  <c r="E326" i="8"/>
  <c r="F326" i="8" s="1"/>
  <c r="E325" i="8"/>
  <c r="F325" i="8" s="1"/>
  <c r="C325" i="8"/>
  <c r="D325" i="8" s="1"/>
  <c r="E327" i="8"/>
  <c r="F327" i="8" s="1"/>
  <c r="E347" i="8"/>
  <c r="E425" i="8"/>
  <c r="F425" i="8" s="1"/>
  <c r="C423" i="8"/>
  <c r="D423" i="8" s="1"/>
  <c r="C489" i="8"/>
  <c r="D489" i="8" s="1"/>
  <c r="E491" i="8"/>
  <c r="F491" i="8" s="1"/>
  <c r="E741" i="8"/>
  <c r="F741" i="8" s="1"/>
  <c r="C738" i="8"/>
  <c r="D738" i="8" s="1"/>
  <c r="E739" i="8"/>
  <c r="F739" i="8" s="1"/>
  <c r="E740" i="8"/>
  <c r="F740" i="8" s="1"/>
  <c r="C739" i="8"/>
  <c r="D739" i="8" s="1"/>
  <c r="E919" i="8"/>
  <c r="F919" i="8" s="1"/>
  <c r="F970" i="8"/>
  <c r="C919" i="8"/>
  <c r="D919" i="8" s="1"/>
  <c r="E920" i="8"/>
  <c r="F920" i="8" s="1"/>
  <c r="C918" i="8"/>
  <c r="D918" i="8" s="1"/>
  <c r="C1041" i="8"/>
  <c r="D1041" i="8" s="1"/>
  <c r="E1043" i="8"/>
  <c r="F1043" i="8" s="1"/>
  <c r="E1042" i="8"/>
  <c r="C1040" i="8"/>
  <c r="D1040" i="8" s="1"/>
  <c r="E1040" i="8"/>
  <c r="F1040" i="8" s="1"/>
  <c r="C1071" i="8"/>
  <c r="D1071" i="8" s="1"/>
  <c r="E1073" i="8"/>
  <c r="F1073" i="8" s="1"/>
  <c r="F1150" i="8"/>
  <c r="E1100" i="8"/>
  <c r="F1100" i="8" s="1"/>
  <c r="E1099" i="8"/>
  <c r="F1099" i="8" s="1"/>
  <c r="C1099" i="8"/>
  <c r="D1099" i="8" s="1"/>
  <c r="E1101" i="8"/>
  <c r="F1101" i="8" s="1"/>
  <c r="C1303" i="8"/>
  <c r="D1303" i="8" s="1"/>
  <c r="F1354" i="8"/>
  <c r="E1305" i="8"/>
  <c r="F1305" i="8" s="1"/>
  <c r="C22" i="6"/>
  <c r="C111" i="6"/>
  <c r="C143" i="6"/>
  <c r="C288" i="6"/>
  <c r="C305" i="6"/>
  <c r="C309" i="6"/>
  <c r="C321" i="6"/>
  <c r="C376" i="6"/>
  <c r="C380" i="6"/>
  <c r="C392" i="6"/>
  <c r="C401" i="6"/>
  <c r="C493" i="6"/>
  <c r="C569" i="6"/>
  <c r="C634" i="6"/>
  <c r="C701" i="6"/>
  <c r="C76" i="7"/>
  <c r="C159" i="7"/>
  <c r="C147" i="7"/>
  <c r="C231" i="7"/>
  <c r="C219" i="7"/>
  <c r="C252" i="7"/>
  <c r="C292" i="7"/>
  <c r="C375" i="7"/>
  <c r="C363" i="7"/>
  <c r="C447" i="7"/>
  <c r="C435" i="7"/>
  <c r="C508" i="7"/>
  <c r="C623" i="7"/>
  <c r="C611" i="7"/>
  <c r="C699" i="7"/>
  <c r="C687" i="7"/>
  <c r="C741" i="7"/>
  <c r="F231" i="8"/>
  <c r="C192" i="8"/>
  <c r="D192" i="8" s="1"/>
  <c r="F243" i="8"/>
  <c r="E233" i="8"/>
  <c r="F233" i="8" s="1"/>
  <c r="E271" i="8"/>
  <c r="F271" i="8" s="1"/>
  <c r="F449" i="8"/>
  <c r="C398" i="8"/>
  <c r="D398" i="8" s="1"/>
  <c r="E399" i="8"/>
  <c r="E398" i="8"/>
  <c r="F398" i="8" s="1"/>
  <c r="C397" i="8"/>
  <c r="D397" i="8" s="1"/>
  <c r="E400" i="8"/>
  <c r="F400" i="8" s="1"/>
  <c r="E488" i="8"/>
  <c r="F488" i="8" s="1"/>
  <c r="E636" i="8"/>
  <c r="C636" i="8"/>
  <c r="D636" i="8" s="1"/>
  <c r="E638" i="8"/>
  <c r="F638" i="8" s="1"/>
  <c r="C681" i="8"/>
  <c r="D681" i="8" s="1"/>
  <c r="C680" i="8"/>
  <c r="D680" i="8" s="1"/>
  <c r="E683" i="8"/>
  <c r="F683" i="8" s="1"/>
  <c r="E682" i="8"/>
  <c r="F682" i="8" s="1"/>
  <c r="E680" i="8"/>
  <c r="F680" i="8" s="1"/>
  <c r="E772" i="8"/>
  <c r="F772" i="8" s="1"/>
  <c r="E771" i="8"/>
  <c r="F771" i="8" s="1"/>
  <c r="C769" i="8"/>
  <c r="D769" i="8" s="1"/>
  <c r="F885" i="8"/>
  <c r="E861" i="8"/>
  <c r="F861" i="8" s="1"/>
  <c r="C859" i="8"/>
  <c r="D859" i="8" s="1"/>
  <c r="E860" i="8"/>
  <c r="F860" i="8" s="1"/>
  <c r="C873" i="8"/>
  <c r="D873" i="8" s="1"/>
  <c r="C927" i="8"/>
  <c r="D927" i="8" s="1"/>
  <c r="E929" i="8"/>
  <c r="F929" i="8" s="1"/>
  <c r="E993" i="8"/>
  <c r="F993" i="8" s="1"/>
  <c r="C992" i="8"/>
  <c r="D992" i="8" s="1"/>
  <c r="E991" i="8"/>
  <c r="F991" i="8" s="1"/>
  <c r="C991" i="8"/>
  <c r="D991" i="8" s="1"/>
  <c r="C1070" i="8"/>
  <c r="D1070" i="8" s="1"/>
  <c r="C1098" i="8"/>
  <c r="D1098" i="8" s="1"/>
  <c r="E1362" i="8"/>
  <c r="F1362" i="8" s="1"/>
  <c r="C1360" i="8"/>
  <c r="D1360" i="8" s="1"/>
  <c r="E1361" i="8"/>
  <c r="F1361" i="8" s="1"/>
  <c r="E1360" i="8"/>
  <c r="C1359" i="8"/>
  <c r="D1359" i="8" s="1"/>
  <c r="E884" i="8"/>
  <c r="F884" i="8" s="1"/>
  <c r="E883" i="8"/>
  <c r="F934" i="8"/>
  <c r="C883" i="8"/>
  <c r="D883" i="8" s="1"/>
  <c r="C882" i="8"/>
  <c r="D882" i="8" s="1"/>
  <c r="C106" i="6"/>
  <c r="C191" i="6"/>
  <c r="C263" i="6"/>
  <c r="C434" i="6"/>
  <c r="C538" i="6"/>
  <c r="C605" i="6"/>
  <c r="C679" i="6"/>
  <c r="C736" i="6"/>
  <c r="C200" i="7"/>
  <c r="C242" i="7"/>
  <c r="C230" i="7"/>
  <c r="C416" i="7"/>
  <c r="C458" i="7"/>
  <c r="C446" i="7"/>
  <c r="C530" i="7"/>
  <c r="C518" i="7"/>
  <c r="E165" i="8"/>
  <c r="F165" i="8" s="1"/>
  <c r="E183" i="8"/>
  <c r="F183" i="8" s="1"/>
  <c r="C181" i="8"/>
  <c r="D181" i="8" s="1"/>
  <c r="C202" i="8"/>
  <c r="D202" i="8" s="1"/>
  <c r="E251" i="8"/>
  <c r="F251" i="8" s="1"/>
  <c r="C249" i="8"/>
  <c r="D249" i="8" s="1"/>
  <c r="E249" i="8"/>
  <c r="F249" i="8" s="1"/>
  <c r="C248" i="8"/>
  <c r="D248" i="8" s="1"/>
  <c r="F307" i="8"/>
  <c r="E256" i="8"/>
  <c r="F256" i="8" s="1"/>
  <c r="E257" i="8"/>
  <c r="F257" i="8" s="1"/>
  <c r="C256" i="8"/>
  <c r="D256" i="8" s="1"/>
  <c r="E258" i="8"/>
  <c r="F258" i="8" s="1"/>
  <c r="C255" i="8"/>
  <c r="D255" i="8" s="1"/>
  <c r="E311" i="8"/>
  <c r="E334" i="8"/>
  <c r="F334" i="8" s="1"/>
  <c r="E497" i="8"/>
  <c r="F497" i="8" s="1"/>
  <c r="E542" i="8"/>
  <c r="E540" i="8"/>
  <c r="F540" i="8" s="1"/>
  <c r="E556" i="8"/>
  <c r="F556" i="8" s="1"/>
  <c r="F605" i="8"/>
  <c r="C554" i="8"/>
  <c r="D554" i="8" s="1"/>
  <c r="C553" i="8"/>
  <c r="D553" i="8" s="1"/>
  <c r="E555" i="8"/>
  <c r="F555" i="8" s="1"/>
  <c r="E574" i="8"/>
  <c r="F574" i="8" s="1"/>
  <c r="E688" i="8"/>
  <c r="F688" i="8" s="1"/>
  <c r="C756" i="8"/>
  <c r="D756" i="8" s="1"/>
  <c r="E758" i="8"/>
  <c r="F758" i="8" s="1"/>
  <c r="E795" i="8"/>
  <c r="F795" i="8" s="1"/>
  <c r="C794" i="8"/>
  <c r="D794" i="8" s="1"/>
  <c r="E796" i="8"/>
  <c r="F796" i="8" s="1"/>
  <c r="E794" i="8"/>
  <c r="F794" i="8" s="1"/>
  <c r="F845" i="8"/>
  <c r="C793" i="8"/>
  <c r="D793" i="8" s="1"/>
  <c r="E1131" i="8"/>
  <c r="F1131" i="8" s="1"/>
  <c r="C1128" i="8"/>
  <c r="D1128" i="8" s="1"/>
  <c r="C1129" i="8"/>
  <c r="D1129" i="8" s="1"/>
  <c r="E1130" i="8"/>
  <c r="F1130" i="8" s="1"/>
  <c r="E1500" i="8"/>
  <c r="C1500" i="8"/>
  <c r="D1500" i="8" s="1"/>
  <c r="E1499" i="8"/>
  <c r="F1499" i="8" s="1"/>
  <c r="E1502" i="8"/>
  <c r="F1502" i="8" s="1"/>
  <c r="C626" i="6"/>
  <c r="C614" i="6"/>
  <c r="C24" i="6"/>
  <c r="C150" i="6"/>
  <c r="C568" i="6"/>
  <c r="C98" i="7"/>
  <c r="C86" i="7"/>
  <c r="C314" i="7"/>
  <c r="C302" i="7"/>
  <c r="C573" i="7"/>
  <c r="C561" i="7"/>
  <c r="C731" i="7"/>
  <c r="C719" i="7"/>
  <c r="C106" i="8"/>
  <c r="D106" i="8" s="1"/>
  <c r="E105" i="8"/>
  <c r="F105" i="8" s="1"/>
  <c r="E169" i="8"/>
  <c r="F169" i="8" s="1"/>
  <c r="C167" i="8"/>
  <c r="D167" i="8" s="1"/>
  <c r="E168" i="8"/>
  <c r="F168" i="8" s="1"/>
  <c r="F218" i="8"/>
  <c r="E196" i="8"/>
  <c r="E205" i="8"/>
  <c r="F205" i="8" s="1"/>
  <c r="C203" i="8"/>
  <c r="D203" i="8" s="1"/>
  <c r="F254" i="8"/>
  <c r="C295" i="8"/>
  <c r="D295" i="8" s="1"/>
  <c r="E297" i="8"/>
  <c r="F297" i="8" s="1"/>
  <c r="C294" i="8"/>
  <c r="D294" i="8" s="1"/>
  <c r="C320" i="8"/>
  <c r="D320" i="8" s="1"/>
  <c r="E322" i="8"/>
  <c r="F322" i="8" s="1"/>
  <c r="E381" i="8"/>
  <c r="F381" i="8" s="1"/>
  <c r="C456" i="8"/>
  <c r="D456" i="8" s="1"/>
  <c r="E456" i="8"/>
  <c r="E458" i="8"/>
  <c r="F458" i="8" s="1"/>
  <c r="C465" i="8"/>
  <c r="D465" i="8" s="1"/>
  <c r="C464" i="8"/>
  <c r="D464" i="8" s="1"/>
  <c r="E467" i="8"/>
  <c r="F467" i="8" s="1"/>
  <c r="E466" i="8"/>
  <c r="F466" i="8" s="1"/>
  <c r="E522" i="8"/>
  <c r="F522" i="8" s="1"/>
  <c r="C520" i="8"/>
  <c r="D520" i="8" s="1"/>
  <c r="C519" i="8"/>
  <c r="D519" i="8" s="1"/>
  <c r="E521" i="8"/>
  <c r="F521" i="8" s="1"/>
  <c r="E519" i="8"/>
  <c r="F519" i="8" s="1"/>
  <c r="E609" i="8"/>
  <c r="F609" i="8" s="1"/>
  <c r="E608" i="8"/>
  <c r="F608" i="8" s="1"/>
  <c r="E607" i="8"/>
  <c r="F607" i="8" s="1"/>
  <c r="C607" i="8"/>
  <c r="D607" i="8" s="1"/>
  <c r="E692" i="8"/>
  <c r="E691" i="8"/>
  <c r="C690" i="8"/>
  <c r="D690" i="8" s="1"/>
  <c r="E717" i="8"/>
  <c r="F717" i="8" s="1"/>
  <c r="F766" i="8"/>
  <c r="E715" i="8"/>
  <c r="F715" i="8" s="1"/>
  <c r="E716" i="8"/>
  <c r="F716" i="8" s="1"/>
  <c r="C770" i="8"/>
  <c r="D770" i="8" s="1"/>
  <c r="E930" i="8"/>
  <c r="F930" i="8" s="1"/>
  <c r="C928" i="8"/>
  <c r="D928" i="8" s="1"/>
  <c r="E1154" i="8"/>
  <c r="F1154" i="8" s="1"/>
  <c r="C1152" i="8"/>
  <c r="D1152" i="8" s="1"/>
  <c r="C616" i="7"/>
  <c r="C724" i="7"/>
  <c r="E16" i="8"/>
  <c r="F65" i="8"/>
  <c r="E15" i="8"/>
  <c r="E28" i="8"/>
  <c r="F89" i="8"/>
  <c r="E71" i="8"/>
  <c r="F71" i="8" s="1"/>
  <c r="C69" i="8"/>
  <c r="D69" i="8" s="1"/>
  <c r="C79" i="8"/>
  <c r="D79" i="8" s="1"/>
  <c r="C91" i="8"/>
  <c r="D91" i="8" s="1"/>
  <c r="E97" i="8"/>
  <c r="F97" i="8" s="1"/>
  <c r="C95" i="8"/>
  <c r="D95" i="8" s="1"/>
  <c r="E143" i="8"/>
  <c r="F143" i="8" s="1"/>
  <c r="C141" i="8"/>
  <c r="D141" i="8" s="1"/>
  <c r="F202" i="8"/>
  <c r="C151" i="8"/>
  <c r="D151" i="8" s="1"/>
  <c r="C169" i="8"/>
  <c r="D169" i="8" s="1"/>
  <c r="C214" i="8"/>
  <c r="D214" i="8" s="1"/>
  <c r="E216" i="8"/>
  <c r="F216" i="8" s="1"/>
  <c r="C230" i="8"/>
  <c r="D230" i="8" s="1"/>
  <c r="C241" i="8"/>
  <c r="D241" i="8" s="1"/>
  <c r="E262" i="8"/>
  <c r="F262" i="8" s="1"/>
  <c r="C275" i="8"/>
  <c r="D275" i="8" s="1"/>
  <c r="F341" i="8"/>
  <c r="E292" i="8"/>
  <c r="F292" i="8" s="1"/>
  <c r="C348" i="8"/>
  <c r="D348" i="8" s="1"/>
  <c r="E348" i="8"/>
  <c r="F348" i="8" s="1"/>
  <c r="C357" i="8"/>
  <c r="D357" i="8" s="1"/>
  <c r="F408" i="8"/>
  <c r="E358" i="8"/>
  <c r="F358" i="8" s="1"/>
  <c r="E424" i="8"/>
  <c r="F424" i="8" s="1"/>
  <c r="C422" i="8"/>
  <c r="D422" i="8" s="1"/>
  <c r="E433" i="8"/>
  <c r="C431" i="8"/>
  <c r="D431" i="8" s="1"/>
  <c r="C430" i="8"/>
  <c r="D430" i="8" s="1"/>
  <c r="E441" i="8"/>
  <c r="F441" i="8" s="1"/>
  <c r="F536" i="8"/>
  <c r="F557" i="8"/>
  <c r="C506" i="8"/>
  <c r="D506" i="8" s="1"/>
  <c r="E551" i="8"/>
  <c r="F551" i="8" s="1"/>
  <c r="F600" i="8"/>
  <c r="C570" i="8"/>
  <c r="D570" i="8" s="1"/>
  <c r="C569" i="8"/>
  <c r="D569" i="8" s="1"/>
  <c r="E584" i="8"/>
  <c r="F584" i="8" s="1"/>
  <c r="E585" i="8"/>
  <c r="F585" i="8" s="1"/>
  <c r="C615" i="8"/>
  <c r="D615" i="8" s="1"/>
  <c r="E617" i="8"/>
  <c r="F617" i="8" s="1"/>
  <c r="E668" i="8"/>
  <c r="F668" i="8" s="1"/>
  <c r="E667" i="8"/>
  <c r="E839" i="8"/>
  <c r="F839" i="8" s="1"/>
  <c r="C837" i="8"/>
  <c r="D837" i="8" s="1"/>
  <c r="E880" i="8"/>
  <c r="F880" i="8" s="1"/>
  <c r="E890" i="8"/>
  <c r="F890" i="8" s="1"/>
  <c r="E943" i="8"/>
  <c r="F943" i="8" s="1"/>
  <c r="C942" i="8"/>
  <c r="D942" i="8" s="1"/>
  <c r="C962" i="8"/>
  <c r="D962" i="8" s="1"/>
  <c r="E990" i="8"/>
  <c r="F990" i="8" s="1"/>
  <c r="C988" i="8"/>
  <c r="D988" i="8" s="1"/>
  <c r="C1029" i="8"/>
  <c r="D1029" i="8" s="1"/>
  <c r="F1080" i="8"/>
  <c r="E1072" i="8"/>
  <c r="F1072" i="8" s="1"/>
  <c r="E1230" i="8"/>
  <c r="F1230" i="8" s="1"/>
  <c r="C1228" i="8"/>
  <c r="D1228" i="8" s="1"/>
  <c r="E1246" i="8"/>
  <c r="F1246" i="8" s="1"/>
  <c r="E1243" i="8"/>
  <c r="F1243" i="8" s="1"/>
  <c r="C1262" i="8"/>
  <c r="D1262" i="8" s="1"/>
  <c r="C1261" i="8"/>
  <c r="D1261" i="8" s="1"/>
  <c r="E1264" i="8"/>
  <c r="F1264" i="8" s="1"/>
  <c r="E1263" i="8"/>
  <c r="F1263" i="8" s="1"/>
  <c r="E1304" i="8"/>
  <c r="F1304" i="8" s="1"/>
  <c r="E1303" i="8"/>
  <c r="F1303" i="8" s="1"/>
  <c r="C1302" i="8"/>
  <c r="D1302" i="8" s="1"/>
  <c r="F1391" i="8"/>
  <c r="E1408" i="8"/>
  <c r="F1408" i="8" s="1"/>
  <c r="F1631" i="8"/>
  <c r="C461" i="6"/>
  <c r="C468" i="6"/>
  <c r="C503" i="6"/>
  <c r="C553" i="6"/>
  <c r="C570" i="6"/>
  <c r="C584" i="6"/>
  <c r="C641" i="6"/>
  <c r="C677" i="6"/>
  <c r="C685" i="6"/>
  <c r="C702" i="6"/>
  <c r="C758" i="6"/>
  <c r="C23" i="7"/>
  <c r="C60" i="7"/>
  <c r="C96" i="7"/>
  <c r="C116" i="7"/>
  <c r="C132" i="7"/>
  <c r="C168" i="7"/>
  <c r="C204" i="7"/>
  <c r="C224" i="7"/>
  <c r="C240" i="7"/>
  <c r="C276" i="7"/>
  <c r="C312" i="7"/>
  <c r="C332" i="7"/>
  <c r="C348" i="7"/>
  <c r="C384" i="7"/>
  <c r="C420" i="7"/>
  <c r="C440" i="7"/>
  <c r="C456" i="7"/>
  <c r="C492" i="7"/>
  <c r="C528" i="7"/>
  <c r="C548" i="7"/>
  <c r="C636" i="7"/>
  <c r="C656" i="7"/>
  <c r="C744" i="7"/>
  <c r="C764" i="7"/>
  <c r="E25" i="8"/>
  <c r="C46" i="8"/>
  <c r="D46" i="8" s="1"/>
  <c r="E48" i="8"/>
  <c r="E50" i="8"/>
  <c r="F117" i="8"/>
  <c r="C70" i="8"/>
  <c r="D70" i="8" s="1"/>
  <c r="E72" i="8"/>
  <c r="F72" i="8" s="1"/>
  <c r="F125" i="8"/>
  <c r="C84" i="8"/>
  <c r="D84" i="8" s="1"/>
  <c r="F135" i="8"/>
  <c r="C87" i="8"/>
  <c r="D87" i="8" s="1"/>
  <c r="C88" i="8"/>
  <c r="D88" i="8" s="1"/>
  <c r="F161" i="8"/>
  <c r="C120" i="8"/>
  <c r="D120" i="8" s="1"/>
  <c r="E122" i="8"/>
  <c r="F122" i="8" s="1"/>
  <c r="C123" i="8"/>
  <c r="D123" i="8" s="1"/>
  <c r="E126" i="8"/>
  <c r="F126" i="8" s="1"/>
  <c r="E191" i="8"/>
  <c r="F191" i="8" s="1"/>
  <c r="C189" i="8"/>
  <c r="D189" i="8" s="1"/>
  <c r="C250" i="8"/>
  <c r="D250" i="8" s="1"/>
  <c r="E285" i="8"/>
  <c r="F285" i="8" s="1"/>
  <c r="C283" i="8"/>
  <c r="D283" i="8" s="1"/>
  <c r="E284" i="8"/>
  <c r="F284" i="8" s="1"/>
  <c r="C282" i="8"/>
  <c r="D282" i="8" s="1"/>
  <c r="F392" i="8"/>
  <c r="C385" i="8"/>
  <c r="D385" i="8" s="1"/>
  <c r="E387" i="8"/>
  <c r="F387" i="8" s="1"/>
  <c r="C384" i="8"/>
  <c r="D384" i="8" s="1"/>
  <c r="C457" i="8"/>
  <c r="D457" i="8" s="1"/>
  <c r="E459" i="8"/>
  <c r="F459" i="8" s="1"/>
  <c r="C462" i="8"/>
  <c r="D462" i="8" s="1"/>
  <c r="E463" i="8"/>
  <c r="F463" i="8" s="1"/>
  <c r="E484" i="8"/>
  <c r="F484" i="8" s="1"/>
  <c r="C482" i="8"/>
  <c r="D482" i="8" s="1"/>
  <c r="E505" i="8"/>
  <c r="F505" i="8" s="1"/>
  <c r="C503" i="8"/>
  <c r="D503" i="8" s="1"/>
  <c r="E502" i="8"/>
  <c r="F502" i="8" s="1"/>
  <c r="E504" i="8"/>
  <c r="F504" i="8" s="1"/>
  <c r="C507" i="8"/>
  <c r="D507" i="8" s="1"/>
  <c r="E509" i="8"/>
  <c r="F509" i="8" s="1"/>
  <c r="C512" i="8"/>
  <c r="D512" i="8" s="1"/>
  <c r="E514" i="8"/>
  <c r="F514" i="8" s="1"/>
  <c r="E573" i="8"/>
  <c r="F573" i="8" s="1"/>
  <c r="E606" i="8"/>
  <c r="F606" i="8" s="1"/>
  <c r="C604" i="8"/>
  <c r="D604" i="8" s="1"/>
  <c r="E640" i="8"/>
  <c r="F640" i="8" s="1"/>
  <c r="C642" i="8"/>
  <c r="D642" i="8" s="1"/>
  <c r="E643" i="8"/>
  <c r="E644" i="8"/>
  <c r="F644" i="8" s="1"/>
  <c r="E702" i="8"/>
  <c r="F702" i="8" s="1"/>
  <c r="C700" i="8"/>
  <c r="D700" i="8" s="1"/>
  <c r="C704" i="8"/>
  <c r="D704" i="8" s="1"/>
  <c r="E706" i="8"/>
  <c r="F706" i="8" s="1"/>
  <c r="E760" i="8"/>
  <c r="F760" i="8" s="1"/>
  <c r="C757" i="8"/>
  <c r="D757" i="8" s="1"/>
  <c r="C758" i="8"/>
  <c r="D758" i="8" s="1"/>
  <c r="E759" i="8"/>
  <c r="F759" i="8" s="1"/>
  <c r="E769" i="8"/>
  <c r="F769" i="8" s="1"/>
  <c r="C767" i="8"/>
  <c r="D767" i="8" s="1"/>
  <c r="C766" i="8"/>
  <c r="D766" i="8" s="1"/>
  <c r="F809" i="8"/>
  <c r="C943" i="8"/>
  <c r="D943" i="8" s="1"/>
  <c r="E945" i="8"/>
  <c r="F945" i="8" s="1"/>
  <c r="C997" i="8"/>
  <c r="D997" i="8" s="1"/>
  <c r="E999" i="8"/>
  <c r="F999" i="8" s="1"/>
  <c r="F1048" i="8"/>
  <c r="C1002" i="8"/>
  <c r="D1002" i="8" s="1"/>
  <c r="E1004" i="8"/>
  <c r="C1001" i="8"/>
  <c r="D1001" i="8" s="1"/>
  <c r="E1003" i="8"/>
  <c r="F1003" i="8" s="1"/>
  <c r="C1088" i="8"/>
  <c r="D1088" i="8" s="1"/>
  <c r="E1090" i="8"/>
  <c r="F1090" i="8" s="1"/>
  <c r="E1266" i="8"/>
  <c r="F1266" i="8" s="1"/>
  <c r="C1264" i="8"/>
  <c r="D1264" i="8" s="1"/>
  <c r="C1329" i="8"/>
  <c r="D1329" i="8" s="1"/>
  <c r="E1331" i="8"/>
  <c r="F1331" i="8" s="1"/>
  <c r="C1328" i="8"/>
  <c r="D1328" i="8" s="1"/>
  <c r="E1330" i="8"/>
  <c r="F1330" i="8" s="1"/>
  <c r="E1350" i="8"/>
  <c r="F1350" i="8" s="1"/>
  <c r="C1348" i="8"/>
  <c r="D1348" i="8" s="1"/>
  <c r="C1347" i="8"/>
  <c r="D1347" i="8" s="1"/>
  <c r="F1399" i="8"/>
  <c r="E1349" i="8"/>
  <c r="F1349" i="8" s="1"/>
  <c r="E1375" i="8"/>
  <c r="F1375" i="8" s="1"/>
  <c r="C1375" i="8"/>
  <c r="D1375" i="8" s="1"/>
  <c r="E1697" i="8"/>
  <c r="F1697" i="8" s="1"/>
  <c r="E1695" i="8"/>
  <c r="F1695" i="8" s="1"/>
  <c r="C1695" i="8"/>
  <c r="D1695" i="8" s="1"/>
  <c r="D2162" i="8"/>
  <c r="C2160" i="8"/>
  <c r="D2159" i="8"/>
  <c r="E2162" i="8"/>
  <c r="F2162" i="8" s="1"/>
  <c r="C2159" i="8"/>
  <c r="C53" i="6"/>
  <c r="C107" i="6"/>
  <c r="C122" i="6"/>
  <c r="C152" i="6"/>
  <c r="C185" i="6"/>
  <c r="C207" i="6"/>
  <c r="C221" i="6"/>
  <c r="C292" i="6"/>
  <c r="C341" i="6"/>
  <c r="C377" i="6"/>
  <c r="C384" i="6"/>
  <c r="C414" i="6"/>
  <c r="C469" i="6"/>
  <c r="C497" i="6"/>
  <c r="C499" i="6"/>
  <c r="C554" i="6"/>
  <c r="C575" i="6"/>
  <c r="C612" i="6"/>
  <c r="C707" i="6"/>
  <c r="C722" i="6"/>
  <c r="C24" i="7"/>
  <c r="C87" i="7"/>
  <c r="C124" i="7"/>
  <c r="C133" i="7"/>
  <c r="C195" i="7"/>
  <c r="C232" i="7"/>
  <c r="C241" i="7"/>
  <c r="C303" i="7"/>
  <c r="C340" i="7"/>
  <c r="C349" i="7"/>
  <c r="C411" i="7"/>
  <c r="C448" i="7"/>
  <c r="C457" i="7"/>
  <c r="C519" i="7"/>
  <c r="C556" i="7"/>
  <c r="C565" i="7"/>
  <c r="C627" i="7"/>
  <c r="C664" i="7"/>
  <c r="C673" i="7"/>
  <c r="C735" i="7"/>
  <c r="E9" i="8"/>
  <c r="C14" i="8"/>
  <c r="D14" i="8" s="1"/>
  <c r="C22" i="8"/>
  <c r="D22" i="8" s="1"/>
  <c r="C73" i="8"/>
  <c r="D73" i="8" s="1"/>
  <c r="E83" i="8"/>
  <c r="F83" i="8" s="1"/>
  <c r="C81" i="8"/>
  <c r="D81" i="8" s="1"/>
  <c r="F98" i="8"/>
  <c r="E112" i="8"/>
  <c r="F112" i="8" s="1"/>
  <c r="E123" i="8"/>
  <c r="F123" i="8" s="1"/>
  <c r="C127" i="8"/>
  <c r="D127" i="8" s="1"/>
  <c r="E130" i="8"/>
  <c r="F130" i="8" s="1"/>
  <c r="C142" i="8"/>
  <c r="D142" i="8" s="1"/>
  <c r="E159" i="8"/>
  <c r="F159" i="8" s="1"/>
  <c r="F177" i="8"/>
  <c r="F184" i="8"/>
  <c r="C188" i="8"/>
  <c r="D188" i="8" s="1"/>
  <c r="E195" i="8"/>
  <c r="F195" i="8" s="1"/>
  <c r="E211" i="8"/>
  <c r="F211" i="8" s="1"/>
  <c r="E217" i="8"/>
  <c r="F217" i="8" s="1"/>
  <c r="C215" i="8"/>
  <c r="D215" i="8" s="1"/>
  <c r="E263" i="8"/>
  <c r="F263" i="8" s="1"/>
  <c r="C261" i="8"/>
  <c r="D261" i="8" s="1"/>
  <c r="C301" i="8"/>
  <c r="D301" i="8" s="1"/>
  <c r="C306" i="8"/>
  <c r="D306" i="8" s="1"/>
  <c r="C305" i="8"/>
  <c r="D305" i="8" s="1"/>
  <c r="C321" i="8"/>
  <c r="D321" i="8" s="1"/>
  <c r="C354" i="8"/>
  <c r="D354" i="8" s="1"/>
  <c r="C361" i="8"/>
  <c r="D361" i="8" s="1"/>
  <c r="E368" i="8"/>
  <c r="F368" i="8" s="1"/>
  <c r="F372" i="8"/>
  <c r="E380" i="8"/>
  <c r="F380" i="8" s="1"/>
  <c r="E384" i="8"/>
  <c r="F384" i="8" s="1"/>
  <c r="E426" i="8"/>
  <c r="F426" i="8" s="1"/>
  <c r="C424" i="8"/>
  <c r="D424" i="8" s="1"/>
  <c r="E460" i="8"/>
  <c r="F460" i="8" s="1"/>
  <c r="C461" i="8"/>
  <c r="D461" i="8" s="1"/>
  <c r="E469" i="8"/>
  <c r="F469" i="8" s="1"/>
  <c r="C467" i="8"/>
  <c r="D467" i="8" s="1"/>
  <c r="E473" i="8"/>
  <c r="F473" i="8" s="1"/>
  <c r="E501" i="8"/>
  <c r="F501" i="8" s="1"/>
  <c r="E500" i="8"/>
  <c r="F500" i="8" s="1"/>
  <c r="C502" i="8"/>
  <c r="D502" i="8" s="1"/>
  <c r="E506" i="8"/>
  <c r="C511" i="8"/>
  <c r="D511" i="8" s="1"/>
  <c r="C516" i="8"/>
  <c r="D516" i="8" s="1"/>
  <c r="E549" i="8"/>
  <c r="F549" i="8" s="1"/>
  <c r="E560" i="8"/>
  <c r="F560" i="8" s="1"/>
  <c r="E561" i="8"/>
  <c r="F561" i="8" s="1"/>
  <c r="C582" i="8"/>
  <c r="D582" i="8" s="1"/>
  <c r="C603" i="8"/>
  <c r="D603" i="8" s="1"/>
  <c r="C641" i="8"/>
  <c r="D641" i="8" s="1"/>
  <c r="E652" i="8"/>
  <c r="F652" i="8" s="1"/>
  <c r="C649" i="8"/>
  <c r="D649" i="8" s="1"/>
  <c r="C650" i="8"/>
  <c r="D650" i="8" s="1"/>
  <c r="E658" i="8"/>
  <c r="F658" i="8" s="1"/>
  <c r="C667" i="8"/>
  <c r="D667" i="8" s="1"/>
  <c r="C673" i="8"/>
  <c r="D673" i="8" s="1"/>
  <c r="E675" i="8"/>
  <c r="F675" i="8" s="1"/>
  <c r="F724" i="8"/>
  <c r="C699" i="8"/>
  <c r="D699" i="8" s="1"/>
  <c r="F707" i="8"/>
  <c r="E728" i="8"/>
  <c r="C726" i="8"/>
  <c r="D726" i="8" s="1"/>
  <c r="E727" i="8"/>
  <c r="F727" i="8" s="1"/>
  <c r="E778" i="8"/>
  <c r="F778" i="8" s="1"/>
  <c r="E788" i="8"/>
  <c r="F788" i="8" s="1"/>
  <c r="F850" i="8"/>
  <c r="E822" i="8"/>
  <c r="F822" i="8" s="1"/>
  <c r="C820" i="8"/>
  <c r="D820" i="8" s="1"/>
  <c r="E858" i="8"/>
  <c r="F858" i="8" s="1"/>
  <c r="C856" i="8"/>
  <c r="D856" i="8" s="1"/>
  <c r="C861" i="8"/>
  <c r="D861" i="8" s="1"/>
  <c r="E862" i="8"/>
  <c r="F862" i="8" s="1"/>
  <c r="E863" i="8"/>
  <c r="F863" i="8" s="1"/>
  <c r="C860" i="8"/>
  <c r="D860" i="8" s="1"/>
  <c r="E877" i="8"/>
  <c r="F877" i="8" s="1"/>
  <c r="C875" i="8"/>
  <c r="D875" i="8" s="1"/>
  <c r="C874" i="8"/>
  <c r="D874" i="8" s="1"/>
  <c r="E876" i="8"/>
  <c r="F876" i="8" s="1"/>
  <c r="E918" i="8"/>
  <c r="F918" i="8" s="1"/>
  <c r="C916" i="8"/>
  <c r="D916" i="8" s="1"/>
  <c r="E948" i="8"/>
  <c r="F948" i="8" s="1"/>
  <c r="E960" i="8"/>
  <c r="F960" i="8" s="1"/>
  <c r="C960" i="8"/>
  <c r="D960" i="8" s="1"/>
  <c r="E962" i="8"/>
  <c r="F962" i="8" s="1"/>
  <c r="C969" i="8"/>
  <c r="D969" i="8" s="1"/>
  <c r="F987" i="8"/>
  <c r="E1022" i="8"/>
  <c r="F1022" i="8" s="1"/>
  <c r="C1020" i="8"/>
  <c r="D1020" i="8" s="1"/>
  <c r="E1038" i="8"/>
  <c r="F1038" i="8" s="1"/>
  <c r="C1036" i="8"/>
  <c r="D1036" i="8" s="1"/>
  <c r="C1035" i="8"/>
  <c r="D1035" i="8" s="1"/>
  <c r="E1037" i="8"/>
  <c r="F1037" i="8" s="1"/>
  <c r="E1050" i="8"/>
  <c r="F1050" i="8" s="1"/>
  <c r="C1048" i="8"/>
  <c r="D1048" i="8" s="1"/>
  <c r="E1070" i="8"/>
  <c r="F1070" i="8" s="1"/>
  <c r="E1091" i="8"/>
  <c r="F1091" i="8" s="1"/>
  <c r="F1140" i="8"/>
  <c r="E1149" i="8"/>
  <c r="F1149" i="8" s="1"/>
  <c r="C1147" i="8"/>
  <c r="D1147" i="8" s="1"/>
  <c r="E1229" i="8"/>
  <c r="E1244" i="8"/>
  <c r="F1244" i="8" s="1"/>
  <c r="C1257" i="8"/>
  <c r="D1257" i="8" s="1"/>
  <c r="C1256" i="8"/>
  <c r="D1256" i="8" s="1"/>
  <c r="E1259" i="8"/>
  <c r="F1259" i="8" s="1"/>
  <c r="E1258" i="8"/>
  <c r="F1258" i="8" s="1"/>
  <c r="E1316" i="8"/>
  <c r="F1316" i="8" s="1"/>
  <c r="C1316" i="8"/>
  <c r="D1316" i="8" s="1"/>
  <c r="E1315" i="8"/>
  <c r="F1315" i="8" s="1"/>
  <c r="C1315" i="8"/>
  <c r="D1315" i="8" s="1"/>
  <c r="C1374" i="8"/>
  <c r="D1374" i="8" s="1"/>
  <c r="C1460" i="8"/>
  <c r="D1460" i="8" s="1"/>
  <c r="E1462" i="8"/>
  <c r="F1462" i="8" s="1"/>
  <c r="E1461" i="8"/>
  <c r="F1461" i="8" s="1"/>
  <c r="C10" i="8"/>
  <c r="D10" i="8" s="1"/>
  <c r="E11" i="8"/>
  <c r="E87" i="8"/>
  <c r="F87" i="8" s="1"/>
  <c r="E103" i="8"/>
  <c r="F103" i="8" s="1"/>
  <c r="E109" i="8"/>
  <c r="F109" i="8" s="1"/>
  <c r="C107" i="8"/>
  <c r="D107" i="8" s="1"/>
  <c r="F158" i="8"/>
  <c r="E155" i="8"/>
  <c r="F155" i="8" s="1"/>
  <c r="C153" i="8"/>
  <c r="D153" i="8" s="1"/>
  <c r="E176" i="8"/>
  <c r="F176" i="8" s="1"/>
  <c r="E181" i="8"/>
  <c r="F181" i="8" s="1"/>
  <c r="C179" i="8"/>
  <c r="D179" i="8" s="1"/>
  <c r="F248" i="8"/>
  <c r="E203" i="8"/>
  <c r="F203" i="8" s="1"/>
  <c r="C201" i="8"/>
  <c r="D201" i="8" s="1"/>
  <c r="F270" i="8"/>
  <c r="E242" i="8"/>
  <c r="F242" i="8" s="1"/>
  <c r="F245" i="8"/>
  <c r="E286" i="8"/>
  <c r="F286" i="8" s="1"/>
  <c r="E294" i="8"/>
  <c r="F294" i="8" s="1"/>
  <c r="C292" i="8"/>
  <c r="D292" i="8" s="1"/>
  <c r="E301" i="8"/>
  <c r="F301" i="8" s="1"/>
  <c r="F437" i="8"/>
  <c r="C386" i="8"/>
  <c r="D386" i="8" s="1"/>
  <c r="C399" i="8"/>
  <c r="D399" i="8" s="1"/>
  <c r="E401" i="8"/>
  <c r="F401" i="8" s="1"/>
  <c r="E498" i="8"/>
  <c r="F498" i="8" s="1"/>
  <c r="C496" i="8"/>
  <c r="D496" i="8" s="1"/>
  <c r="F547" i="8"/>
  <c r="F568" i="8"/>
  <c r="E544" i="8"/>
  <c r="F544" i="8" s="1"/>
  <c r="C541" i="8"/>
  <c r="D541" i="8" s="1"/>
  <c r="C542" i="8"/>
  <c r="D542" i="8" s="1"/>
  <c r="E553" i="8"/>
  <c r="F553" i="8" s="1"/>
  <c r="C551" i="8"/>
  <c r="D551" i="8" s="1"/>
  <c r="C550" i="8"/>
  <c r="D550" i="8" s="1"/>
  <c r="C571" i="8"/>
  <c r="D571" i="8" s="1"/>
  <c r="C596" i="8"/>
  <c r="D596" i="8" s="1"/>
  <c r="E598" i="8"/>
  <c r="F598" i="8" s="1"/>
  <c r="E602" i="8"/>
  <c r="F602" i="8" s="1"/>
  <c r="E628" i="8"/>
  <c r="F628" i="8" s="1"/>
  <c r="C638" i="8"/>
  <c r="D638" i="8" s="1"/>
  <c r="E657" i="8"/>
  <c r="F657" i="8" s="1"/>
  <c r="E655" i="8"/>
  <c r="F655" i="8" s="1"/>
  <c r="C655" i="8"/>
  <c r="D655" i="8" s="1"/>
  <c r="F676" i="8"/>
  <c r="C687" i="8"/>
  <c r="D687" i="8" s="1"/>
  <c r="E689" i="8"/>
  <c r="F689" i="8" s="1"/>
  <c r="E699" i="8"/>
  <c r="C709" i="8"/>
  <c r="D709" i="8" s="1"/>
  <c r="E711" i="8"/>
  <c r="F711" i="8" s="1"/>
  <c r="C708" i="8"/>
  <c r="D708" i="8" s="1"/>
  <c r="E738" i="8"/>
  <c r="F738" i="8" s="1"/>
  <c r="C736" i="8"/>
  <c r="D736" i="8" s="1"/>
  <c r="F787" i="8"/>
  <c r="C735" i="8"/>
  <c r="D735" i="8" s="1"/>
  <c r="E743" i="8"/>
  <c r="F743" i="8" s="1"/>
  <c r="C740" i="8"/>
  <c r="D740" i="8" s="1"/>
  <c r="E742" i="8"/>
  <c r="F742" i="8" s="1"/>
  <c r="C745" i="8"/>
  <c r="D745" i="8" s="1"/>
  <c r="E747" i="8"/>
  <c r="F747" i="8" s="1"/>
  <c r="E765" i="8"/>
  <c r="F765" i="8" s="1"/>
  <c r="C780" i="8"/>
  <c r="D780" i="8" s="1"/>
  <c r="E780" i="8"/>
  <c r="F780" i="8" s="1"/>
  <c r="C795" i="8"/>
  <c r="D795" i="8" s="1"/>
  <c r="E797" i="8"/>
  <c r="F797" i="8" s="1"/>
  <c r="E810" i="8"/>
  <c r="F810" i="8" s="1"/>
  <c r="C808" i="8"/>
  <c r="D808" i="8" s="1"/>
  <c r="E836" i="8"/>
  <c r="C834" i="8"/>
  <c r="D834" i="8" s="1"/>
  <c r="E849" i="8"/>
  <c r="F849" i="8" s="1"/>
  <c r="C846" i="8"/>
  <c r="D846" i="8" s="1"/>
  <c r="C847" i="8"/>
  <c r="D847" i="8" s="1"/>
  <c r="E868" i="8"/>
  <c r="F868" i="8" s="1"/>
  <c r="C865" i="8"/>
  <c r="D865" i="8" s="1"/>
  <c r="C866" i="8"/>
  <c r="D866" i="8" s="1"/>
  <c r="C920" i="8"/>
  <c r="D920" i="8" s="1"/>
  <c r="E922" i="8"/>
  <c r="F922" i="8" s="1"/>
  <c r="F923" i="8"/>
  <c r="E1016" i="8"/>
  <c r="F1016" i="8" s="1"/>
  <c r="C1013" i="8"/>
  <c r="D1013" i="8" s="1"/>
  <c r="E1015" i="8"/>
  <c r="F1015" i="8" s="1"/>
  <c r="E1079" i="8"/>
  <c r="F1079" i="8" s="1"/>
  <c r="E1109" i="8"/>
  <c r="F1109" i="8" s="1"/>
  <c r="C1106" i="8"/>
  <c r="D1106" i="8" s="1"/>
  <c r="E1120" i="8"/>
  <c r="F1120" i="8" s="1"/>
  <c r="E1158" i="8"/>
  <c r="F1158" i="8" s="1"/>
  <c r="C1156" i="8"/>
  <c r="D1156" i="8" s="1"/>
  <c r="F1207" i="8"/>
  <c r="E1155" i="8"/>
  <c r="F1155" i="8" s="1"/>
  <c r="C1401" i="8"/>
  <c r="D1401" i="8" s="1"/>
  <c r="E1403" i="8"/>
  <c r="F1403" i="8" s="1"/>
  <c r="E1463" i="8"/>
  <c r="F1463" i="8" s="1"/>
  <c r="C1461" i="8"/>
  <c r="D1461" i="8" s="1"/>
  <c r="E1495" i="8"/>
  <c r="F1495" i="8" s="1"/>
  <c r="E1496" i="8"/>
  <c r="C1493" i="8"/>
  <c r="D1493" i="8" s="1"/>
  <c r="F1545" i="8"/>
  <c r="C1494" i="8"/>
  <c r="D1494" i="8" s="1"/>
  <c r="E1642" i="8"/>
  <c r="F1642" i="8" s="1"/>
  <c r="C1640" i="8"/>
  <c r="D1640" i="8" s="1"/>
  <c r="C504" i="7"/>
  <c r="C576" i="7"/>
  <c r="C612" i="7"/>
  <c r="C662" i="7"/>
  <c r="C684" i="7"/>
  <c r="C720" i="7"/>
  <c r="E33" i="8"/>
  <c r="C47" i="8"/>
  <c r="D47" i="8" s="1"/>
  <c r="E68" i="8"/>
  <c r="F68" i="8" s="1"/>
  <c r="E73" i="8"/>
  <c r="F73" i="8" s="1"/>
  <c r="C71" i="8"/>
  <c r="D71" i="8" s="1"/>
  <c r="C78" i="8"/>
  <c r="D78" i="8" s="1"/>
  <c r="F140" i="8"/>
  <c r="E95" i="8"/>
  <c r="F95" i="8" s="1"/>
  <c r="C93" i="8"/>
  <c r="D93" i="8" s="1"/>
  <c r="C96" i="8"/>
  <c r="D96" i="8" s="1"/>
  <c r="C99" i="8"/>
  <c r="D99" i="8" s="1"/>
  <c r="C102" i="8"/>
  <c r="D102" i="8" s="1"/>
  <c r="E141" i="8"/>
  <c r="F141" i="8" s="1"/>
  <c r="C145" i="8"/>
  <c r="D145" i="8" s="1"/>
  <c r="F148" i="8"/>
  <c r="C152" i="8"/>
  <c r="D152" i="8" s="1"/>
  <c r="C174" i="8"/>
  <c r="D174" i="8" s="1"/>
  <c r="C185" i="8"/>
  <c r="D185" i="8" s="1"/>
  <c r="E188" i="8"/>
  <c r="F188" i="8" s="1"/>
  <c r="F298" i="8"/>
  <c r="C246" i="8"/>
  <c r="D246" i="8" s="1"/>
  <c r="E253" i="8"/>
  <c r="F253" i="8" s="1"/>
  <c r="C251" i="8"/>
  <c r="D251" i="8" s="1"/>
  <c r="C258" i="8"/>
  <c r="D258" i="8" s="1"/>
  <c r="E259" i="8"/>
  <c r="F259" i="8" s="1"/>
  <c r="C288" i="8"/>
  <c r="D288" i="8" s="1"/>
  <c r="C287" i="8"/>
  <c r="D287" i="8" s="1"/>
  <c r="E289" i="8"/>
  <c r="F289" i="8" s="1"/>
  <c r="F347" i="8"/>
  <c r="C296" i="8"/>
  <c r="D296" i="8" s="1"/>
  <c r="C298" i="8"/>
  <c r="D298" i="8" s="1"/>
  <c r="C311" i="8"/>
  <c r="D311" i="8" s="1"/>
  <c r="E313" i="8"/>
  <c r="F313" i="8" s="1"/>
  <c r="E312" i="8"/>
  <c r="F312" i="8" s="1"/>
  <c r="F317" i="8"/>
  <c r="E333" i="8"/>
  <c r="F333" i="8" s="1"/>
  <c r="E361" i="8"/>
  <c r="F361" i="8" s="1"/>
  <c r="C359" i="8"/>
  <c r="D359" i="8" s="1"/>
  <c r="E365" i="8"/>
  <c r="F365" i="8" s="1"/>
  <c r="C381" i="8"/>
  <c r="D381" i="8" s="1"/>
  <c r="E397" i="8"/>
  <c r="F397" i="8" s="1"/>
  <c r="C395" i="8"/>
  <c r="D395" i="8" s="1"/>
  <c r="E394" i="8"/>
  <c r="F394" i="8" s="1"/>
  <c r="E395" i="8"/>
  <c r="F395" i="8" s="1"/>
  <c r="C429" i="8"/>
  <c r="D429" i="8" s="1"/>
  <c r="E430" i="8"/>
  <c r="F430" i="8" s="1"/>
  <c r="E431" i="8"/>
  <c r="F431" i="8" s="1"/>
  <c r="C432" i="8"/>
  <c r="D432" i="8" s="1"/>
  <c r="E443" i="8"/>
  <c r="F443" i="8" s="1"/>
  <c r="C441" i="8"/>
  <c r="D441" i="8" s="1"/>
  <c r="E482" i="8"/>
  <c r="F482" i="8" s="1"/>
  <c r="E487" i="8"/>
  <c r="F487" i="8" s="1"/>
  <c r="F538" i="8"/>
  <c r="E489" i="8"/>
  <c r="F489" i="8" s="1"/>
  <c r="E516" i="8"/>
  <c r="F516" i="8" s="1"/>
  <c r="C529" i="8"/>
  <c r="D529" i="8" s="1"/>
  <c r="E531" i="8"/>
  <c r="F531" i="8" s="1"/>
  <c r="E550" i="8"/>
  <c r="F550" i="8" s="1"/>
  <c r="C583" i="8"/>
  <c r="D583" i="8" s="1"/>
  <c r="C589" i="8"/>
  <c r="D589" i="8" s="1"/>
  <c r="E591" i="8"/>
  <c r="F591" i="8" s="1"/>
  <c r="C595" i="8"/>
  <c r="D595" i="8" s="1"/>
  <c r="E623" i="8"/>
  <c r="F623" i="8" s="1"/>
  <c r="C621" i="8"/>
  <c r="D621" i="8" s="1"/>
  <c r="E641" i="8"/>
  <c r="F641" i="8" s="1"/>
  <c r="C654" i="8"/>
  <c r="D654" i="8" s="1"/>
  <c r="C678" i="8"/>
  <c r="D678" i="8" s="1"/>
  <c r="E679" i="8"/>
  <c r="F679" i="8" s="1"/>
  <c r="E685" i="8"/>
  <c r="F685" i="8" s="1"/>
  <c r="C683" i="8"/>
  <c r="D683" i="8" s="1"/>
  <c r="F773" i="8"/>
  <c r="C722" i="8"/>
  <c r="D722" i="8" s="1"/>
  <c r="C721" i="8"/>
  <c r="D721" i="8" s="1"/>
  <c r="E723" i="8"/>
  <c r="F723" i="8" s="1"/>
  <c r="E735" i="8"/>
  <c r="F735" i="8" s="1"/>
  <c r="C750" i="8"/>
  <c r="D750" i="8" s="1"/>
  <c r="E751" i="8"/>
  <c r="F751" i="8" s="1"/>
  <c r="C762" i="8"/>
  <c r="D762" i="8" s="1"/>
  <c r="E770" i="8"/>
  <c r="F770" i="8" s="1"/>
  <c r="C786" i="8"/>
  <c r="D786" i="8" s="1"/>
  <c r="C807" i="8"/>
  <c r="D807" i="8" s="1"/>
  <c r="C833" i="8"/>
  <c r="D833" i="8" s="1"/>
  <c r="E873" i="8"/>
  <c r="F873" i="8" s="1"/>
  <c r="E871" i="8"/>
  <c r="F871" i="8" s="1"/>
  <c r="C889" i="8"/>
  <c r="D889" i="8" s="1"/>
  <c r="E891" i="8"/>
  <c r="F891" i="8" s="1"/>
  <c r="C894" i="8"/>
  <c r="D894" i="8" s="1"/>
  <c r="E896" i="8"/>
  <c r="F896" i="8" s="1"/>
  <c r="E901" i="8"/>
  <c r="F901" i="8" s="1"/>
  <c r="C899" i="8"/>
  <c r="D899" i="8" s="1"/>
  <c r="C903" i="8"/>
  <c r="D903" i="8" s="1"/>
  <c r="E905" i="8"/>
  <c r="F905" i="8" s="1"/>
  <c r="E938" i="8"/>
  <c r="C979" i="8"/>
  <c r="D979" i="8" s="1"/>
  <c r="E981" i="8"/>
  <c r="F981" i="8" s="1"/>
  <c r="C978" i="8"/>
  <c r="D978" i="8" s="1"/>
  <c r="E1023" i="8"/>
  <c r="F1023" i="8" s="1"/>
  <c r="E1106" i="8"/>
  <c r="F1106" i="8" s="1"/>
  <c r="C1213" i="8"/>
  <c r="D1213" i="8" s="1"/>
  <c r="E1215" i="8"/>
  <c r="F1215" i="8" s="1"/>
  <c r="C1267" i="8"/>
  <c r="D1267" i="8" s="1"/>
  <c r="E1269" i="8"/>
  <c r="F1269" i="8" s="1"/>
  <c r="E1454" i="8"/>
  <c r="F1454" i="8" s="1"/>
  <c r="F1504" i="8"/>
  <c r="C1452" i="8"/>
  <c r="D1452" i="8" s="1"/>
  <c r="E1455" i="8"/>
  <c r="F1455" i="8" s="1"/>
  <c r="C1641" i="8"/>
  <c r="D1641" i="8" s="1"/>
  <c r="E1643" i="8"/>
  <c r="C1840" i="8"/>
  <c r="D1840" i="8" s="1"/>
  <c r="E1842" i="8"/>
  <c r="F1842" i="8" s="1"/>
  <c r="C215" i="6"/>
  <c r="E228" i="8"/>
  <c r="F228" i="8" s="1"/>
  <c r="C362" i="8"/>
  <c r="D362" i="8" s="1"/>
  <c r="E420" i="8"/>
  <c r="F420" i="8" s="1"/>
  <c r="C420" i="8"/>
  <c r="D420" i="8" s="1"/>
  <c r="E422" i="8"/>
  <c r="F422" i="8" s="1"/>
  <c r="E465" i="8"/>
  <c r="F465" i="8" s="1"/>
  <c r="E486" i="8"/>
  <c r="F486" i="8" s="1"/>
  <c r="C484" i="8"/>
  <c r="D484" i="8" s="1"/>
  <c r="E507" i="8"/>
  <c r="F507" i="8" s="1"/>
  <c r="E520" i="8"/>
  <c r="F520" i="8" s="1"/>
  <c r="F569" i="8"/>
  <c r="C534" i="8"/>
  <c r="D534" i="8" s="1"/>
  <c r="E535" i="8"/>
  <c r="F535" i="8" s="1"/>
  <c r="E554" i="8"/>
  <c r="F554" i="8" s="1"/>
  <c r="F611" i="8"/>
  <c r="E571" i="8"/>
  <c r="F571" i="8" s="1"/>
  <c r="E583" i="8"/>
  <c r="F583" i="8" s="1"/>
  <c r="E649" i="8"/>
  <c r="C647" i="8"/>
  <c r="D647" i="8" s="1"/>
  <c r="C646" i="8"/>
  <c r="D646" i="8" s="1"/>
  <c r="E748" i="8"/>
  <c r="F748" i="8" s="1"/>
  <c r="C764" i="8"/>
  <c r="D764" i="8" s="1"/>
  <c r="E793" i="8"/>
  <c r="F793" i="8" s="1"/>
  <c r="C791" i="8"/>
  <c r="D791" i="8" s="1"/>
  <c r="E792" i="8"/>
  <c r="F792" i="8" s="1"/>
  <c r="E804" i="8"/>
  <c r="F804" i="8" s="1"/>
  <c r="C804" i="8"/>
  <c r="D804" i="8" s="1"/>
  <c r="E818" i="8"/>
  <c r="F818" i="8" s="1"/>
  <c r="E852" i="8"/>
  <c r="F852" i="8" s="1"/>
  <c r="C852" i="8"/>
  <c r="D852" i="8" s="1"/>
  <c r="F941" i="8"/>
  <c r="E915" i="8"/>
  <c r="F915" i="8" s="1"/>
  <c r="E942" i="8"/>
  <c r="C940" i="8"/>
  <c r="D940" i="8" s="1"/>
  <c r="F964" i="8"/>
  <c r="C1038" i="8"/>
  <c r="D1038" i="8" s="1"/>
  <c r="E1039" i="8"/>
  <c r="F1039" i="8" s="1"/>
  <c r="E1052" i="8"/>
  <c r="F1052" i="8" s="1"/>
  <c r="C1049" i="8"/>
  <c r="D1049" i="8" s="1"/>
  <c r="C1050" i="8"/>
  <c r="D1050" i="8" s="1"/>
  <c r="E1057" i="8"/>
  <c r="F1057" i="8" s="1"/>
  <c r="C1055" i="8"/>
  <c r="D1055" i="8" s="1"/>
  <c r="C1054" i="8"/>
  <c r="D1054" i="8" s="1"/>
  <c r="E1110" i="8"/>
  <c r="F1110" i="8" s="1"/>
  <c r="C1108" i="8"/>
  <c r="D1108" i="8" s="1"/>
  <c r="C1119" i="8"/>
  <c r="D1119" i="8" s="1"/>
  <c r="E1176" i="8"/>
  <c r="F1176" i="8" s="1"/>
  <c r="E1178" i="8"/>
  <c r="C1176" i="8"/>
  <c r="D1176" i="8" s="1"/>
  <c r="F1265" i="8"/>
  <c r="E1216" i="8"/>
  <c r="F1216" i="8" s="1"/>
  <c r="C1214" i="8"/>
  <c r="D1214" i="8" s="1"/>
  <c r="C1232" i="8"/>
  <c r="D1232" i="8" s="1"/>
  <c r="E1233" i="8"/>
  <c r="C1268" i="8"/>
  <c r="D1268" i="8" s="1"/>
  <c r="E1270" i="8"/>
  <c r="E1309" i="8"/>
  <c r="F1309" i="8" s="1"/>
  <c r="C1307" i="8"/>
  <c r="D1307" i="8" s="1"/>
  <c r="C1306" i="8"/>
  <c r="D1306" i="8" s="1"/>
  <c r="E1308" i="8"/>
  <c r="F1308" i="8" s="1"/>
  <c r="C76" i="6"/>
  <c r="C146" i="7"/>
  <c r="C281" i="7"/>
  <c r="C389" i="7"/>
  <c r="C497" i="7"/>
  <c r="C601" i="8"/>
  <c r="D601" i="8" s="1"/>
  <c r="E603" i="8"/>
  <c r="F603" i="8" s="1"/>
  <c r="C600" i="8"/>
  <c r="D600" i="8" s="1"/>
  <c r="E1002" i="8"/>
  <c r="F1002" i="8" s="1"/>
  <c r="C1000" i="8"/>
  <c r="D1000" i="8" s="1"/>
  <c r="C1010" i="8"/>
  <c r="D1010" i="8" s="1"/>
  <c r="E1011" i="8"/>
  <c r="F1011" i="8" s="1"/>
  <c r="C1037" i="8"/>
  <c r="D1037" i="8" s="1"/>
  <c r="E1049" i="8"/>
  <c r="F1049" i="8" s="1"/>
  <c r="C1074" i="8"/>
  <c r="D1074" i="8" s="1"/>
  <c r="E1075" i="8"/>
  <c r="F1075" i="8" s="1"/>
  <c r="E1076" i="8"/>
  <c r="F1076" i="8" s="1"/>
  <c r="E1086" i="8"/>
  <c r="F1086" i="8" s="1"/>
  <c r="C1084" i="8"/>
  <c r="D1084" i="8" s="1"/>
  <c r="F1135" i="8"/>
  <c r="E1083" i="8"/>
  <c r="F1083" i="8" s="1"/>
  <c r="E1084" i="8"/>
  <c r="F1084" i="8" s="1"/>
  <c r="E1127" i="8"/>
  <c r="F1127" i="8" s="1"/>
  <c r="E1126" i="8"/>
  <c r="F1126" i="8" s="1"/>
  <c r="E1125" i="8"/>
  <c r="F1125" i="8" s="1"/>
  <c r="C1125" i="8"/>
  <c r="D1125" i="8" s="1"/>
  <c r="E1199" i="8"/>
  <c r="F1199" i="8" s="1"/>
  <c r="E1197" i="8"/>
  <c r="F1197" i="8" s="1"/>
  <c r="E1217" i="8"/>
  <c r="F1217" i="8" s="1"/>
  <c r="C1215" i="8"/>
  <c r="D1215" i="8" s="1"/>
  <c r="C1225" i="8"/>
  <c r="D1225" i="8" s="1"/>
  <c r="E1228" i="8"/>
  <c r="F1228" i="8" s="1"/>
  <c r="E1227" i="8"/>
  <c r="F1227" i="8" s="1"/>
  <c r="C1351" i="8"/>
  <c r="D1351" i="8" s="1"/>
  <c r="E1351" i="8"/>
  <c r="C1350" i="8"/>
  <c r="D1350" i="8" s="1"/>
  <c r="E1353" i="8"/>
  <c r="F1353" i="8" s="1"/>
  <c r="E1352" i="8"/>
  <c r="C1589" i="8"/>
  <c r="D1589" i="8" s="1"/>
  <c r="E1591" i="8"/>
  <c r="F1591" i="8" s="1"/>
  <c r="C1590" i="8"/>
  <c r="D1590" i="8" s="1"/>
  <c r="E1592" i="8"/>
  <c r="F1592" i="8" s="1"/>
  <c r="E1621" i="8"/>
  <c r="F1621" i="8" s="1"/>
  <c r="C1619" i="8"/>
  <c r="D1619" i="8" s="1"/>
  <c r="C1923" i="8"/>
  <c r="D1923" i="8" s="1"/>
  <c r="E1925" i="8"/>
  <c r="F1925" i="8" s="1"/>
  <c r="E1922" i="8"/>
  <c r="F1922" i="8" s="1"/>
  <c r="C672" i="6"/>
  <c r="C687" i="6"/>
  <c r="C724" i="6"/>
  <c r="C36" i="7"/>
  <c r="C72" i="7"/>
  <c r="C144" i="7"/>
  <c r="C180" i="7"/>
  <c r="C288" i="7"/>
  <c r="C360" i="7"/>
  <c r="C396" i="7"/>
  <c r="C468" i="7"/>
  <c r="C89" i="6"/>
  <c r="C96" i="6"/>
  <c r="C335" i="6"/>
  <c r="C491" i="6"/>
  <c r="C629" i="6"/>
  <c r="C54" i="7"/>
  <c r="C118" i="7"/>
  <c r="C162" i="7"/>
  <c r="C226" i="7"/>
  <c r="C270" i="7"/>
  <c r="C334" i="7"/>
  <c r="C378" i="7"/>
  <c r="C442" i="7"/>
  <c r="C486" i="7"/>
  <c r="C550" i="7"/>
  <c r="C594" i="7"/>
  <c r="C658" i="7"/>
  <c r="C702" i="7"/>
  <c r="C766" i="7"/>
  <c r="E23" i="8"/>
  <c r="C31" i="8"/>
  <c r="D31" i="8" s="1"/>
  <c r="C35" i="8"/>
  <c r="D35" i="8" s="1"/>
  <c r="E47" i="8"/>
  <c r="C66" i="8"/>
  <c r="D66" i="8" s="1"/>
  <c r="C77" i="8"/>
  <c r="D77" i="8" s="1"/>
  <c r="E80" i="8"/>
  <c r="F80" i="8" s="1"/>
  <c r="E88" i="8"/>
  <c r="F88" i="8" s="1"/>
  <c r="E102" i="8"/>
  <c r="E116" i="8"/>
  <c r="F116" i="8" s="1"/>
  <c r="C124" i="8"/>
  <c r="D124" i="8" s="1"/>
  <c r="E145" i="8"/>
  <c r="F145" i="8" s="1"/>
  <c r="C143" i="8"/>
  <c r="D143" i="8" s="1"/>
  <c r="F194" i="8"/>
  <c r="C150" i="8"/>
  <c r="D150" i="8" s="1"/>
  <c r="E151" i="8"/>
  <c r="F151" i="8" s="1"/>
  <c r="C168" i="8"/>
  <c r="D168" i="8" s="1"/>
  <c r="E170" i="8"/>
  <c r="F170" i="8" s="1"/>
  <c r="E174" i="8"/>
  <c r="F174" i="8" s="1"/>
  <c r="F196" i="8"/>
  <c r="E204" i="8"/>
  <c r="F204" i="8" s="1"/>
  <c r="E214" i="8"/>
  <c r="F214" i="8" s="1"/>
  <c r="C212" i="8"/>
  <c r="D212" i="8" s="1"/>
  <c r="E232" i="8"/>
  <c r="F232" i="8" s="1"/>
  <c r="E239" i="8"/>
  <c r="F239" i="8" s="1"/>
  <c r="C237" i="8"/>
  <c r="D237" i="8" s="1"/>
  <c r="E246" i="8"/>
  <c r="F246" i="8" s="1"/>
  <c r="E268" i="8"/>
  <c r="F268" i="8" s="1"/>
  <c r="E321" i="8"/>
  <c r="F321" i="8" s="1"/>
  <c r="C319" i="8"/>
  <c r="D319" i="8" s="1"/>
  <c r="E324" i="8"/>
  <c r="F324" i="8" s="1"/>
  <c r="E337" i="8"/>
  <c r="F337" i="8" s="1"/>
  <c r="C335" i="8"/>
  <c r="D335" i="8" s="1"/>
  <c r="C334" i="8"/>
  <c r="D334" i="8" s="1"/>
  <c r="E369" i="8"/>
  <c r="F369" i="8" s="1"/>
  <c r="C35" i="6"/>
  <c r="C181" i="6"/>
  <c r="C266" i="6"/>
  <c r="C351" i="6"/>
  <c r="C436" i="6"/>
  <c r="C521" i="6"/>
  <c r="C528" i="6"/>
  <c r="C673" i="6"/>
  <c r="C725" i="6"/>
  <c r="C767" i="6"/>
  <c r="C38" i="7"/>
  <c r="C65" i="7"/>
  <c r="C74" i="7"/>
  <c r="C90" i="7"/>
  <c r="C100" i="7"/>
  <c r="C126" i="7"/>
  <c r="C173" i="7"/>
  <c r="C182" i="7"/>
  <c r="C198" i="7"/>
  <c r="C208" i="7"/>
  <c r="C234" i="7"/>
  <c r="C254" i="7"/>
  <c r="C290" i="7"/>
  <c r="C306" i="7"/>
  <c r="C316" i="7"/>
  <c r="C342" i="7"/>
  <c r="C362" i="7"/>
  <c r="C398" i="7"/>
  <c r="C414" i="7"/>
  <c r="C424" i="7"/>
  <c r="C450" i="7"/>
  <c r="C470" i="7"/>
  <c r="C506" i="7"/>
  <c r="C522" i="7"/>
  <c r="C532" i="7"/>
  <c r="C558" i="7"/>
  <c r="C578" i="7"/>
  <c r="C605" i="7"/>
  <c r="C614" i="7"/>
  <c r="C630" i="7"/>
  <c r="C640" i="7"/>
  <c r="C666" i="7"/>
  <c r="C686" i="7"/>
  <c r="C713" i="7"/>
  <c r="C722" i="7"/>
  <c r="C738" i="7"/>
  <c r="C748" i="7"/>
  <c r="C11" i="8"/>
  <c r="D11" i="8" s="1"/>
  <c r="E19" i="8"/>
  <c r="E27" i="8"/>
  <c r="F104" i="8"/>
  <c r="C53" i="8"/>
  <c r="D53" i="8" s="1"/>
  <c r="C52" i="8"/>
  <c r="D52" i="8" s="1"/>
  <c r="C60" i="8"/>
  <c r="D60" i="8" s="1"/>
  <c r="E62" i="8"/>
  <c r="F62" i="8" s="1"/>
  <c r="E66" i="8"/>
  <c r="F66" i="8" s="1"/>
  <c r="E96" i="8"/>
  <c r="F96" i="8" s="1"/>
  <c r="E106" i="8"/>
  <c r="F106" i="8" s="1"/>
  <c r="C104" i="8"/>
  <c r="D104" i="8" s="1"/>
  <c r="E110" i="8"/>
  <c r="F110" i="8" s="1"/>
  <c r="E120" i="8"/>
  <c r="F120" i="8" s="1"/>
  <c r="E124" i="8"/>
  <c r="F124" i="8" s="1"/>
  <c r="E131" i="8"/>
  <c r="F131" i="8" s="1"/>
  <c r="C129" i="8"/>
  <c r="D129" i="8" s="1"/>
  <c r="E138" i="8"/>
  <c r="F138" i="8" s="1"/>
  <c r="C149" i="8"/>
  <c r="D149" i="8" s="1"/>
  <c r="E152" i="8"/>
  <c r="E160" i="8"/>
  <c r="F160" i="8" s="1"/>
  <c r="E178" i="8"/>
  <c r="F178" i="8" s="1"/>
  <c r="C180" i="8"/>
  <c r="D180" i="8" s="1"/>
  <c r="E182" i="8"/>
  <c r="F182" i="8" s="1"/>
  <c r="E185" i="8"/>
  <c r="F185" i="8" s="1"/>
  <c r="E189" i="8"/>
  <c r="F189" i="8" s="1"/>
  <c r="E200" i="8"/>
  <c r="E199" i="8"/>
  <c r="F199" i="8" s="1"/>
  <c r="C211" i="8"/>
  <c r="D211" i="8" s="1"/>
  <c r="E225" i="8"/>
  <c r="F225" i="8" s="1"/>
  <c r="C240" i="8"/>
  <c r="D240" i="8" s="1"/>
  <c r="C243" i="8"/>
  <c r="D243" i="8" s="1"/>
  <c r="E264" i="8"/>
  <c r="F264" i="8" s="1"/>
  <c r="C265" i="8"/>
  <c r="D265" i="8" s="1"/>
  <c r="E272" i="8"/>
  <c r="C269" i="8"/>
  <c r="D269" i="8" s="1"/>
  <c r="E302" i="8"/>
  <c r="F302" i="8" s="1"/>
  <c r="C318" i="8"/>
  <c r="D318" i="8" s="1"/>
  <c r="E344" i="8"/>
  <c r="F344" i="8" s="1"/>
  <c r="E357" i="8"/>
  <c r="F357" i="8" s="1"/>
  <c r="F406" i="8"/>
  <c r="E362" i="8"/>
  <c r="F362" i="8" s="1"/>
  <c r="E393" i="8"/>
  <c r="F393" i="8" s="1"/>
  <c r="F442" i="8"/>
  <c r="C391" i="8"/>
  <c r="D391" i="8" s="1"/>
  <c r="E410" i="8"/>
  <c r="F410" i="8" s="1"/>
  <c r="F464" i="8"/>
  <c r="F468" i="8"/>
  <c r="E419" i="8"/>
  <c r="F419" i="8" s="1"/>
  <c r="C483" i="8"/>
  <c r="D483" i="8" s="1"/>
  <c r="E494" i="8"/>
  <c r="F494" i="8" s="1"/>
  <c r="E503" i="8"/>
  <c r="F503" i="8" s="1"/>
  <c r="C517" i="8"/>
  <c r="D517" i="8" s="1"/>
  <c r="F581" i="8"/>
  <c r="E532" i="8"/>
  <c r="F532" i="8" s="1"/>
  <c r="C533" i="8"/>
  <c r="D533" i="8" s="1"/>
  <c r="C548" i="8"/>
  <c r="D548" i="8" s="1"/>
  <c r="C559" i="8"/>
  <c r="D559" i="8" s="1"/>
  <c r="C564" i="8"/>
  <c r="D564" i="8" s="1"/>
  <c r="E564" i="8"/>
  <c r="F564" i="8" s="1"/>
  <c r="C573" i="8"/>
  <c r="D573" i="8" s="1"/>
  <c r="E587" i="8"/>
  <c r="F587" i="8" s="1"/>
  <c r="F636" i="8"/>
  <c r="E588" i="8"/>
  <c r="F588" i="8" s="1"/>
  <c r="C626" i="8"/>
  <c r="D626" i="8" s="1"/>
  <c r="E633" i="8"/>
  <c r="F633" i="8" s="1"/>
  <c r="C630" i="8"/>
  <c r="D630" i="8" s="1"/>
  <c r="E632" i="8"/>
  <c r="F632" i="8" s="1"/>
  <c r="E645" i="8"/>
  <c r="F645" i="8" s="1"/>
  <c r="F694" i="8"/>
  <c r="C643" i="8"/>
  <c r="D643" i="8" s="1"/>
  <c r="E695" i="8"/>
  <c r="F695" i="8" s="1"/>
  <c r="F761" i="8"/>
  <c r="C710" i="8"/>
  <c r="D710" i="8" s="1"/>
  <c r="C723" i="8"/>
  <c r="D723" i="8" s="1"/>
  <c r="E725" i="8"/>
  <c r="F725" i="8" s="1"/>
  <c r="C728" i="8"/>
  <c r="D728" i="8" s="1"/>
  <c r="E730" i="8"/>
  <c r="F730" i="8" s="1"/>
  <c r="C727" i="8"/>
  <c r="D727" i="8" s="1"/>
  <c r="C747" i="8"/>
  <c r="D747" i="8" s="1"/>
  <c r="C763" i="8"/>
  <c r="D763" i="8" s="1"/>
  <c r="C776" i="8"/>
  <c r="D776" i="8" s="1"/>
  <c r="E784" i="8"/>
  <c r="F784" i="8" s="1"/>
  <c r="C790" i="8"/>
  <c r="D790" i="8" s="1"/>
  <c r="C817" i="8"/>
  <c r="D817" i="8" s="1"/>
  <c r="E819" i="8"/>
  <c r="F819" i="8" s="1"/>
  <c r="C816" i="8"/>
  <c r="D816" i="8" s="1"/>
  <c r="F881" i="8"/>
  <c r="C830" i="8"/>
  <c r="D830" i="8" s="1"/>
  <c r="C829" i="8"/>
  <c r="D829" i="8" s="1"/>
  <c r="E838" i="8"/>
  <c r="F838" i="8" s="1"/>
  <c r="E847" i="8"/>
  <c r="C853" i="8"/>
  <c r="D853" i="8" s="1"/>
  <c r="E855" i="8"/>
  <c r="F855" i="8" s="1"/>
  <c r="F904" i="8"/>
  <c r="C872" i="8"/>
  <c r="D872" i="8" s="1"/>
  <c r="C912" i="8"/>
  <c r="D912" i="8" s="1"/>
  <c r="F1004" i="8"/>
  <c r="E959" i="8"/>
  <c r="F959" i="8" s="1"/>
  <c r="C956" i="8"/>
  <c r="D956" i="8" s="1"/>
  <c r="E958" i="8"/>
  <c r="F958" i="8" s="1"/>
  <c r="E957" i="8"/>
  <c r="F957" i="8" s="1"/>
  <c r="C966" i="8"/>
  <c r="D966" i="8" s="1"/>
  <c r="C965" i="8"/>
  <c r="D965" i="8" s="1"/>
  <c r="E965" i="8"/>
  <c r="F965" i="8" s="1"/>
  <c r="C1005" i="8"/>
  <c r="D1005" i="8" s="1"/>
  <c r="E1007" i="8"/>
  <c r="F1007" i="8" s="1"/>
  <c r="C1004" i="8"/>
  <c r="D1004" i="8" s="1"/>
  <c r="E1006" i="8"/>
  <c r="F1006" i="8" s="1"/>
  <c r="C63" i="6"/>
  <c r="C131" i="6"/>
  <c r="C160" i="6"/>
  <c r="C245" i="6"/>
  <c r="C252" i="6"/>
  <c r="C287" i="6"/>
  <c r="C337" i="6"/>
  <c r="C407" i="6"/>
  <c r="C422" i="6"/>
  <c r="C507" i="6"/>
  <c r="C563" i="6"/>
  <c r="C593" i="6"/>
  <c r="C600" i="6"/>
  <c r="C637" i="6"/>
  <c r="C695" i="6"/>
  <c r="C711" i="6"/>
  <c r="C761" i="6"/>
  <c r="C29" i="7"/>
  <c r="C91" i="7"/>
  <c r="C101" i="7"/>
  <c r="C137" i="7"/>
  <c r="C199" i="7"/>
  <c r="C209" i="7"/>
  <c r="C245" i="7"/>
  <c r="C307" i="7"/>
  <c r="C317" i="7"/>
  <c r="C353" i="7"/>
  <c r="C415" i="7"/>
  <c r="C425" i="7"/>
  <c r="C461" i="7"/>
  <c r="C523" i="7"/>
  <c r="C533" i="7"/>
  <c r="C569" i="7"/>
  <c r="C631" i="7"/>
  <c r="C641" i="7"/>
  <c r="C677" i="7"/>
  <c r="C739" i="7"/>
  <c r="C749" i="7"/>
  <c r="C17" i="8"/>
  <c r="D17" i="8" s="1"/>
  <c r="E30" i="8"/>
  <c r="E31" i="8"/>
  <c r="C40" i="8"/>
  <c r="D40" i="8" s="1"/>
  <c r="C41" i="8"/>
  <c r="D41" i="8" s="1"/>
  <c r="C48" i="8"/>
  <c r="D48" i="8" s="1"/>
  <c r="C56" i="8"/>
  <c r="D56" i="8" s="1"/>
  <c r="E70" i="8"/>
  <c r="F70" i="8" s="1"/>
  <c r="C72" i="8"/>
  <c r="D72" i="8" s="1"/>
  <c r="E74" i="8"/>
  <c r="F74" i="8" s="1"/>
  <c r="E77" i="8"/>
  <c r="F77" i="8" s="1"/>
  <c r="E92" i="8"/>
  <c r="F92" i="8" s="1"/>
  <c r="E91" i="8"/>
  <c r="F91" i="8" s="1"/>
  <c r="C103" i="8"/>
  <c r="D103" i="8" s="1"/>
  <c r="F113" i="8"/>
  <c r="C121" i="8"/>
  <c r="D121" i="8" s="1"/>
  <c r="E156" i="8"/>
  <c r="F156" i="8" s="1"/>
  <c r="C157" i="8"/>
  <c r="D157" i="8" s="1"/>
  <c r="E164" i="8"/>
  <c r="C161" i="8"/>
  <c r="D161" i="8" s="1"/>
  <c r="E171" i="8"/>
  <c r="F171" i="8" s="1"/>
  <c r="C175" i="8"/>
  <c r="D175" i="8" s="1"/>
  <c r="C197" i="8"/>
  <c r="D197" i="8" s="1"/>
  <c r="E208" i="8"/>
  <c r="F208" i="8" s="1"/>
  <c r="E215" i="8"/>
  <c r="F215" i="8" s="1"/>
  <c r="C213" i="8"/>
  <c r="D213" i="8" s="1"/>
  <c r="E219" i="8"/>
  <c r="F219" i="8" s="1"/>
  <c r="E229" i="8"/>
  <c r="F229" i="8" s="1"/>
  <c r="C227" i="8"/>
  <c r="D227" i="8" s="1"/>
  <c r="F278" i="8"/>
  <c r="E236" i="8"/>
  <c r="E240" i="8"/>
  <c r="F240" i="8" s="1"/>
  <c r="C247" i="8"/>
  <c r="D247" i="8" s="1"/>
  <c r="E276" i="8"/>
  <c r="F276" i="8" s="1"/>
  <c r="E283" i="8"/>
  <c r="F283" i="8" s="1"/>
  <c r="C281" i="8"/>
  <c r="D281" i="8" s="1"/>
  <c r="C289" i="8"/>
  <c r="D289" i="8" s="1"/>
  <c r="E295" i="8"/>
  <c r="F295" i="8" s="1"/>
  <c r="C299" i="8"/>
  <c r="D299" i="8" s="1"/>
  <c r="E306" i="8"/>
  <c r="F306" i="8" s="1"/>
  <c r="C304" i="8"/>
  <c r="D304" i="8" s="1"/>
  <c r="F355" i="8"/>
  <c r="E305" i="8"/>
  <c r="F305" i="8" s="1"/>
  <c r="C308" i="8"/>
  <c r="D308" i="8" s="1"/>
  <c r="E310" i="8"/>
  <c r="F310" i="8" s="1"/>
  <c r="C342" i="8"/>
  <c r="D342" i="8" s="1"/>
  <c r="E350" i="8"/>
  <c r="F350" i="8" s="1"/>
  <c r="F386" i="8"/>
  <c r="F399" i="8"/>
  <c r="C408" i="8"/>
  <c r="D408" i="8" s="1"/>
  <c r="C416" i="8"/>
  <c r="D416" i="8" s="1"/>
  <c r="C463" i="8"/>
  <c r="D463" i="8" s="1"/>
  <c r="F475" i="8"/>
  <c r="C488" i="8"/>
  <c r="D488" i="8" s="1"/>
  <c r="E490" i="8"/>
  <c r="F490" i="8" s="1"/>
  <c r="E508" i="8"/>
  <c r="F508" i="8" s="1"/>
  <c r="C531" i="8"/>
  <c r="D531" i="8" s="1"/>
  <c r="C547" i="8"/>
  <c r="D547" i="8" s="1"/>
  <c r="E559" i="8"/>
  <c r="F559" i="8" s="1"/>
  <c r="C572" i="8"/>
  <c r="D572" i="8" s="1"/>
  <c r="E596" i="8"/>
  <c r="F596" i="8" s="1"/>
  <c r="E642" i="8"/>
  <c r="F642" i="8" s="1"/>
  <c r="C640" i="8"/>
  <c r="D640" i="8" s="1"/>
  <c r="F691" i="8"/>
  <c r="E659" i="8"/>
  <c r="F659" i="8" s="1"/>
  <c r="C674" i="8"/>
  <c r="D674" i="8" s="1"/>
  <c r="E677" i="8"/>
  <c r="F677" i="8" s="1"/>
  <c r="E700" i="8"/>
  <c r="F700" i="8" s="1"/>
  <c r="E722" i="8"/>
  <c r="F722" i="8" s="1"/>
  <c r="C732" i="8"/>
  <c r="D732" i="8" s="1"/>
  <c r="C741" i="8"/>
  <c r="D741" i="8" s="1"/>
  <c r="C746" i="8"/>
  <c r="D746" i="8" s="1"/>
  <c r="E749" i="8"/>
  <c r="F749" i="8" s="1"/>
  <c r="E757" i="8"/>
  <c r="F757" i="8" s="1"/>
  <c r="C755" i="8"/>
  <c r="D755" i="8" s="1"/>
  <c r="C754" i="8"/>
  <c r="D754" i="8" s="1"/>
  <c r="E763" i="8"/>
  <c r="F763" i="8" s="1"/>
  <c r="E785" i="8"/>
  <c r="F785" i="8" s="1"/>
  <c r="E790" i="8"/>
  <c r="F790" i="8" s="1"/>
  <c r="C805" i="8"/>
  <c r="D805" i="8" s="1"/>
  <c r="E807" i="8"/>
  <c r="F807" i="8" s="1"/>
  <c r="C836" i="8"/>
  <c r="D836" i="8" s="1"/>
  <c r="C858" i="8"/>
  <c r="D858" i="8" s="1"/>
  <c r="E859" i="8"/>
  <c r="F859" i="8" s="1"/>
  <c r="E866" i="8"/>
  <c r="F866" i="8" s="1"/>
  <c r="C871" i="8"/>
  <c r="D871" i="8" s="1"/>
  <c r="F942" i="8"/>
  <c r="C891" i="8"/>
  <c r="D891" i="8" s="1"/>
  <c r="E893" i="8"/>
  <c r="F907" i="8"/>
  <c r="E912" i="8"/>
  <c r="F912" i="8" s="1"/>
  <c r="C926" i="8"/>
  <c r="D926" i="8" s="1"/>
  <c r="E928" i="8"/>
  <c r="F928" i="8" s="1"/>
  <c r="E944" i="8"/>
  <c r="F944" i="8" s="1"/>
  <c r="C961" i="8"/>
  <c r="D961" i="8" s="1"/>
  <c r="E989" i="8"/>
  <c r="F989" i="8" s="1"/>
  <c r="C999" i="8"/>
  <c r="D999" i="8" s="1"/>
  <c r="C1009" i="8"/>
  <c r="D1009" i="8" s="1"/>
  <c r="C1051" i="8"/>
  <c r="D1051" i="8" s="1"/>
  <c r="E1058" i="8"/>
  <c r="F1058" i="8" s="1"/>
  <c r="C1073" i="8"/>
  <c r="D1073" i="8" s="1"/>
  <c r="E1153" i="8"/>
  <c r="F1153" i="8" s="1"/>
  <c r="C1151" i="8"/>
  <c r="D1151" i="8" s="1"/>
  <c r="F1202" i="8"/>
  <c r="E1152" i="8"/>
  <c r="F1152" i="8" s="1"/>
  <c r="C1150" i="8"/>
  <c r="D1150" i="8" s="1"/>
  <c r="E1214" i="8"/>
  <c r="F1214" i="8" s="1"/>
  <c r="C1227" i="8"/>
  <c r="D1227" i="8" s="1"/>
  <c r="E1231" i="8"/>
  <c r="F1231" i="8" s="1"/>
  <c r="E1340" i="8"/>
  <c r="C1338" i="8"/>
  <c r="D1338" i="8" s="1"/>
  <c r="C1337" i="8"/>
  <c r="D1337" i="8" s="1"/>
  <c r="E1339" i="8"/>
  <c r="F1339" i="8" s="1"/>
  <c r="E1630" i="8"/>
  <c r="F1630" i="8" s="1"/>
  <c r="C1628" i="8"/>
  <c r="D1628" i="8" s="1"/>
  <c r="E1852" i="8"/>
  <c r="F1852" i="8" s="1"/>
  <c r="C1850" i="8"/>
  <c r="D1850" i="8" s="1"/>
  <c r="F1901" i="8"/>
  <c r="E1849" i="8"/>
  <c r="E1851" i="8"/>
  <c r="F1851" i="8" s="1"/>
  <c r="E1850" i="8"/>
  <c r="F1850" i="8" s="1"/>
  <c r="C1849" i="8"/>
  <c r="D1849" i="8" s="1"/>
  <c r="C570" i="7"/>
  <c r="C632" i="7"/>
  <c r="C678" i="7"/>
  <c r="C740" i="7"/>
  <c r="C33" i="8"/>
  <c r="D33" i="8" s="1"/>
  <c r="E93" i="8"/>
  <c r="F93" i="8" s="1"/>
  <c r="E100" i="8"/>
  <c r="F100" i="8" s="1"/>
  <c r="F152" i="8"/>
  <c r="E107" i="8"/>
  <c r="F107" i="8" s="1"/>
  <c r="C105" i="8"/>
  <c r="D105" i="8" s="1"/>
  <c r="E111" i="8"/>
  <c r="F111" i="8" s="1"/>
  <c r="E121" i="8"/>
  <c r="F121" i="8" s="1"/>
  <c r="C119" i="8"/>
  <c r="D119" i="8" s="1"/>
  <c r="E128" i="8"/>
  <c r="F128" i="8" s="1"/>
  <c r="E146" i="8"/>
  <c r="F146" i="8" s="1"/>
  <c r="E153" i="8"/>
  <c r="F153" i="8" s="1"/>
  <c r="E175" i="8"/>
  <c r="F175" i="8" s="1"/>
  <c r="E186" i="8"/>
  <c r="F186" i="8" s="1"/>
  <c r="C226" i="8"/>
  <c r="D226" i="8" s="1"/>
  <c r="E265" i="8"/>
  <c r="F265" i="8" s="1"/>
  <c r="C263" i="8"/>
  <c r="D263" i="8" s="1"/>
  <c r="E273" i="8"/>
  <c r="F273" i="8" s="1"/>
  <c r="E318" i="8"/>
  <c r="F318" i="8" s="1"/>
  <c r="C316" i="8"/>
  <c r="D316" i="8" s="1"/>
  <c r="C332" i="8"/>
  <c r="D332" i="8" s="1"/>
  <c r="F383" i="8"/>
  <c r="E379" i="8"/>
  <c r="F379" i="8" s="1"/>
  <c r="E390" i="8"/>
  <c r="F390" i="8" s="1"/>
  <c r="C388" i="8"/>
  <c r="D388" i="8" s="1"/>
  <c r="F439" i="8"/>
  <c r="E407" i="8"/>
  <c r="F407" i="8" s="1"/>
  <c r="F456" i="8"/>
  <c r="C405" i="8"/>
  <c r="D405" i="8" s="1"/>
  <c r="C421" i="8"/>
  <c r="D421" i="8" s="1"/>
  <c r="E423" i="8"/>
  <c r="F423" i="8" s="1"/>
  <c r="E445" i="8"/>
  <c r="F445" i="8" s="1"/>
  <c r="C443" i="8"/>
  <c r="D443" i="8" s="1"/>
  <c r="C442" i="8"/>
  <c r="D442" i="8" s="1"/>
  <c r="E444" i="8"/>
  <c r="F444" i="8" s="1"/>
  <c r="E452" i="8"/>
  <c r="F452" i="8" s="1"/>
  <c r="E479" i="8"/>
  <c r="F479" i="8" s="1"/>
  <c r="C481" i="8"/>
  <c r="D481" i="8" s="1"/>
  <c r="E483" i="8"/>
  <c r="F483" i="8" s="1"/>
  <c r="C561" i="8"/>
  <c r="D561" i="8" s="1"/>
  <c r="F612" i="8"/>
  <c r="C565" i="8"/>
  <c r="D565" i="8" s="1"/>
  <c r="E567" i="8"/>
  <c r="F567" i="8" s="1"/>
  <c r="E572" i="8"/>
  <c r="F572" i="8" s="1"/>
  <c r="F665" i="8"/>
  <c r="C614" i="8"/>
  <c r="D614" i="8" s="1"/>
  <c r="C613" i="8"/>
  <c r="D613" i="8" s="1"/>
  <c r="E616" i="8"/>
  <c r="F616" i="8" s="1"/>
  <c r="F699" i="8"/>
  <c r="E681" i="8"/>
  <c r="F681" i="8" s="1"/>
  <c r="C679" i="8"/>
  <c r="D679" i="8" s="1"/>
  <c r="C711" i="8"/>
  <c r="D711" i="8" s="1"/>
  <c r="F713" i="8"/>
  <c r="E732" i="8"/>
  <c r="F732" i="8" s="1"/>
  <c r="E768" i="8"/>
  <c r="F768" i="8" s="1"/>
  <c r="E789" i="8"/>
  <c r="F789" i="8" s="1"/>
  <c r="C787" i="8"/>
  <c r="D787" i="8" s="1"/>
  <c r="E816" i="8"/>
  <c r="C831" i="8"/>
  <c r="D831" i="8" s="1"/>
  <c r="E833" i="8"/>
  <c r="F833" i="8" s="1"/>
  <c r="E856" i="8"/>
  <c r="F856" i="8" s="1"/>
  <c r="E865" i="8"/>
  <c r="F865" i="8" s="1"/>
  <c r="C863" i="8"/>
  <c r="D863" i="8" s="1"/>
  <c r="C862" i="8"/>
  <c r="D862" i="8" s="1"/>
  <c r="E864" i="8"/>
  <c r="F864" i="8" s="1"/>
  <c r="C890" i="8"/>
  <c r="D890" i="8" s="1"/>
  <c r="E897" i="8"/>
  <c r="F897" i="8" s="1"/>
  <c r="C895" i="8"/>
  <c r="D895" i="8" s="1"/>
  <c r="E911" i="8"/>
  <c r="F911" i="8" s="1"/>
  <c r="C909" i="8"/>
  <c r="D909" i="8" s="1"/>
  <c r="E940" i="8"/>
  <c r="F940" i="8" s="1"/>
  <c r="F1009" i="8"/>
  <c r="E978" i="8"/>
  <c r="F978" i="8" s="1"/>
  <c r="C976" i="8"/>
  <c r="D976" i="8" s="1"/>
  <c r="F1027" i="8"/>
  <c r="C1011" i="8"/>
  <c r="D1011" i="8" s="1"/>
  <c r="E1013" i="8"/>
  <c r="F1013" i="8" s="1"/>
  <c r="E1019" i="8"/>
  <c r="F1019" i="8" s="1"/>
  <c r="E1018" i="8"/>
  <c r="F1018" i="8" s="1"/>
  <c r="E1017" i="8"/>
  <c r="F1017" i="8" s="1"/>
  <c r="E1030" i="8"/>
  <c r="F1030" i="8" s="1"/>
  <c r="E1029" i="8"/>
  <c r="F1029" i="8" s="1"/>
  <c r="C1028" i="8"/>
  <c r="D1028" i="8" s="1"/>
  <c r="E1059" i="8"/>
  <c r="F1059" i="8" s="1"/>
  <c r="C1057" i="8"/>
  <c r="D1057" i="8" s="1"/>
  <c r="E1119" i="8"/>
  <c r="F1119" i="8" s="1"/>
  <c r="E1218" i="8"/>
  <c r="F1218" i="8" s="1"/>
  <c r="C1216" i="8"/>
  <c r="D1216" i="8" s="1"/>
  <c r="C1226" i="8"/>
  <c r="D1226" i="8" s="1"/>
  <c r="C1249" i="8"/>
  <c r="D1249" i="8" s="1"/>
  <c r="E1251" i="8"/>
  <c r="F1251" i="8" s="1"/>
  <c r="F1300" i="8"/>
  <c r="E1318" i="8"/>
  <c r="F1318" i="8" s="1"/>
  <c r="C1353" i="8"/>
  <c r="D1353" i="8" s="1"/>
  <c r="E1386" i="8"/>
  <c r="F1386" i="8" s="1"/>
  <c r="C1384" i="8"/>
  <c r="D1384" i="8" s="1"/>
  <c r="C1383" i="8"/>
  <c r="D1383" i="8" s="1"/>
  <c r="E1385" i="8"/>
  <c r="F1385" i="8" s="1"/>
  <c r="E1443" i="8"/>
  <c r="F1443" i="8" s="1"/>
  <c r="C1442" i="8"/>
  <c r="D1442" i="8" s="1"/>
  <c r="C1441" i="8"/>
  <c r="D1441" i="8" s="1"/>
  <c r="E1444" i="8"/>
  <c r="F1444" i="8" s="1"/>
  <c r="E1442" i="8"/>
  <c r="C80" i="7"/>
  <c r="C120" i="7"/>
  <c r="C188" i="7"/>
  <c r="C228" i="7"/>
  <c r="C296" i="7"/>
  <c r="C336" i="7"/>
  <c r="C404" i="7"/>
  <c r="C444" i="7"/>
  <c r="C512" i="7"/>
  <c r="C552" i="7"/>
  <c r="C620" i="7"/>
  <c r="C660" i="7"/>
  <c r="C728" i="7"/>
  <c r="C768" i="7"/>
  <c r="F78" i="8"/>
  <c r="C27" i="8"/>
  <c r="D27" i="8" s="1"/>
  <c r="F86" i="8"/>
  <c r="E84" i="8"/>
  <c r="F84" i="8" s="1"/>
  <c r="C114" i="8"/>
  <c r="D114" i="8" s="1"/>
  <c r="E119" i="8"/>
  <c r="F119" i="8" s="1"/>
  <c r="C117" i="8"/>
  <c r="D117" i="8" s="1"/>
  <c r="F197" i="8"/>
  <c r="E167" i="8"/>
  <c r="F167" i="8" s="1"/>
  <c r="C165" i="8"/>
  <c r="D165" i="8" s="1"/>
  <c r="E192" i="8"/>
  <c r="F192" i="8" s="1"/>
  <c r="C222" i="8"/>
  <c r="D222" i="8" s="1"/>
  <c r="E227" i="8"/>
  <c r="F227" i="8" s="1"/>
  <c r="C225" i="8"/>
  <c r="D225" i="8" s="1"/>
  <c r="E237" i="8"/>
  <c r="F237" i="8" s="1"/>
  <c r="E275" i="8"/>
  <c r="E282" i="8"/>
  <c r="F282" i="8" s="1"/>
  <c r="C280" i="8"/>
  <c r="D280" i="8" s="1"/>
  <c r="E281" i="8"/>
  <c r="F281" i="8" s="1"/>
  <c r="C324" i="8"/>
  <c r="D324" i="8" s="1"/>
  <c r="C349" i="8"/>
  <c r="D349" i="8" s="1"/>
  <c r="E351" i="8"/>
  <c r="F351" i="8" s="1"/>
  <c r="E376" i="8"/>
  <c r="F376" i="8" s="1"/>
  <c r="C404" i="8"/>
  <c r="D404" i="8" s="1"/>
  <c r="E417" i="8"/>
  <c r="F417" i="8" s="1"/>
  <c r="C414" i="8"/>
  <c r="D414" i="8" s="1"/>
  <c r="E436" i="8"/>
  <c r="F436" i="8" s="1"/>
  <c r="C433" i="8"/>
  <c r="D433" i="8" s="1"/>
  <c r="E455" i="8"/>
  <c r="F455" i="8" s="1"/>
  <c r="E541" i="8"/>
  <c r="C539" i="8"/>
  <c r="D539" i="8" s="1"/>
  <c r="C538" i="8"/>
  <c r="D538" i="8" s="1"/>
  <c r="E594" i="8"/>
  <c r="F594" i="8" s="1"/>
  <c r="C592" i="8"/>
  <c r="D592" i="8" s="1"/>
  <c r="F643" i="8"/>
  <c r="E595" i="8"/>
  <c r="F595" i="8" s="1"/>
  <c r="E670" i="8"/>
  <c r="F670" i="8" s="1"/>
  <c r="C697" i="8"/>
  <c r="D697" i="8" s="1"/>
  <c r="E714" i="8"/>
  <c r="F714" i="8" s="1"/>
  <c r="C712" i="8"/>
  <c r="D712" i="8" s="1"/>
  <c r="E750" i="8"/>
  <c r="F750" i="8" s="1"/>
  <c r="C748" i="8"/>
  <c r="D748" i="8" s="1"/>
  <c r="C789" i="8"/>
  <c r="D789" i="8" s="1"/>
  <c r="E803" i="8"/>
  <c r="F803" i="8" s="1"/>
  <c r="C812" i="8"/>
  <c r="D812" i="8" s="1"/>
  <c r="E814" i="8"/>
  <c r="F814" i="8" s="1"/>
  <c r="E846" i="8"/>
  <c r="F846" i="8" s="1"/>
  <c r="C844" i="8"/>
  <c r="D844" i="8" s="1"/>
  <c r="F895" i="8"/>
  <c r="C888" i="8"/>
  <c r="D888" i="8" s="1"/>
  <c r="E888" i="8"/>
  <c r="F888" i="8" s="1"/>
  <c r="E939" i="8"/>
  <c r="F939" i="8" s="1"/>
  <c r="C939" i="8"/>
  <c r="D939" i="8" s="1"/>
  <c r="F1036" i="8"/>
  <c r="C985" i="8"/>
  <c r="D985" i="8" s="1"/>
  <c r="E1045" i="8"/>
  <c r="C1043" i="8"/>
  <c r="D1043" i="8" s="1"/>
  <c r="C1042" i="8"/>
  <c r="D1042" i="8" s="1"/>
  <c r="E1098" i="8"/>
  <c r="F1098" i="8" s="1"/>
  <c r="C1096" i="8"/>
  <c r="D1096" i="8" s="1"/>
  <c r="E1097" i="8"/>
  <c r="F1097" i="8" s="1"/>
  <c r="E1235" i="8"/>
  <c r="F1235" i="8" s="1"/>
  <c r="F1284" i="8"/>
  <c r="E1261" i="8"/>
  <c r="F1261" i="8" s="1"/>
  <c r="C1259" i="8"/>
  <c r="D1259" i="8" s="1"/>
  <c r="E1260" i="8"/>
  <c r="F1260" i="8" s="1"/>
  <c r="C1258" i="8"/>
  <c r="D1258" i="8" s="1"/>
  <c r="E1276" i="8"/>
  <c r="F1276" i="8" s="1"/>
  <c r="C1321" i="8"/>
  <c r="D1321" i="8" s="1"/>
  <c r="E1323" i="8"/>
  <c r="F1323" i="8" s="1"/>
  <c r="F1372" i="8"/>
  <c r="C1357" i="8"/>
  <c r="D1357" i="8" s="1"/>
  <c r="E1359" i="8"/>
  <c r="F1359" i="8" s="1"/>
  <c r="C1371" i="8"/>
  <c r="D1371" i="8" s="1"/>
  <c r="E1371" i="8"/>
  <c r="F1371" i="8" s="1"/>
  <c r="E1422" i="8"/>
  <c r="F1422" i="8" s="1"/>
  <c r="C1420" i="8"/>
  <c r="D1420" i="8" s="1"/>
  <c r="E1421" i="8"/>
  <c r="F1421" i="8" s="1"/>
  <c r="C1419" i="8"/>
  <c r="D1419" i="8" s="1"/>
  <c r="E1539" i="8"/>
  <c r="C1537" i="8"/>
  <c r="D1537" i="8" s="1"/>
  <c r="C1562" i="8"/>
  <c r="D1562" i="8" s="1"/>
  <c r="E1564" i="8"/>
  <c r="F1564" i="8" s="1"/>
  <c r="E1563" i="8"/>
  <c r="F1563" i="8" s="1"/>
  <c r="C1591" i="8"/>
  <c r="D1591" i="8" s="1"/>
  <c r="E1623" i="8"/>
  <c r="F1623" i="8" s="1"/>
  <c r="C1727" i="8"/>
  <c r="D1727" i="8" s="1"/>
  <c r="E1729" i="8"/>
  <c r="F1729" i="8" s="1"/>
  <c r="C225" i="9"/>
  <c r="D225" i="9" s="1"/>
  <c r="C224" i="9"/>
  <c r="D224" i="9" s="1"/>
  <c r="E1005" i="8"/>
  <c r="F1005" i="8" s="1"/>
  <c r="C1003" i="8"/>
  <c r="D1003" i="8" s="1"/>
  <c r="E1046" i="8"/>
  <c r="F1046" i="8" s="1"/>
  <c r="F1095" i="8"/>
  <c r="E1104" i="8"/>
  <c r="F1104" i="8" s="1"/>
  <c r="C1104" i="8"/>
  <c r="D1104" i="8" s="1"/>
  <c r="C1135" i="8"/>
  <c r="D1135" i="8" s="1"/>
  <c r="E1137" i="8"/>
  <c r="F1137" i="8" s="1"/>
  <c r="C1159" i="8"/>
  <c r="D1159" i="8" s="1"/>
  <c r="C1173" i="8"/>
  <c r="D1173" i="8" s="1"/>
  <c r="C1287" i="8"/>
  <c r="D1287" i="8" s="1"/>
  <c r="C1299" i="8"/>
  <c r="D1299" i="8" s="1"/>
  <c r="E1299" i="8"/>
  <c r="F1299" i="8" s="1"/>
  <c r="E1301" i="8"/>
  <c r="F1301" i="8" s="1"/>
  <c r="C1340" i="8"/>
  <c r="D1340" i="8" s="1"/>
  <c r="E1342" i="8"/>
  <c r="F1342" i="8" s="1"/>
  <c r="E1396" i="8"/>
  <c r="F1396" i="8" s="1"/>
  <c r="E1405" i="8"/>
  <c r="F1405" i="8" s="1"/>
  <c r="C1403" i="8"/>
  <c r="D1403" i="8" s="1"/>
  <c r="C1402" i="8"/>
  <c r="D1402" i="8" s="1"/>
  <c r="E1404" i="8"/>
  <c r="F1404" i="8" s="1"/>
  <c r="E1470" i="8"/>
  <c r="C1468" i="8"/>
  <c r="D1468" i="8" s="1"/>
  <c r="E1469" i="8"/>
  <c r="F1469" i="8" s="1"/>
  <c r="E1468" i="8"/>
  <c r="C1467" i="8"/>
  <c r="D1467" i="8" s="1"/>
  <c r="E1477" i="8"/>
  <c r="F1477" i="8" s="1"/>
  <c r="C1475" i="8"/>
  <c r="D1475" i="8" s="1"/>
  <c r="E1476" i="8"/>
  <c r="F1476" i="8" s="1"/>
  <c r="E1475" i="8"/>
  <c r="F1475" i="8" s="1"/>
  <c r="C1474" i="8"/>
  <c r="D1474" i="8" s="1"/>
  <c r="C1496" i="8"/>
  <c r="D1496" i="8" s="1"/>
  <c r="E1498" i="8"/>
  <c r="F1498" i="8" s="1"/>
  <c r="E1551" i="8"/>
  <c r="F1551" i="8" s="1"/>
  <c r="C1550" i="8"/>
  <c r="D1550" i="8" s="1"/>
  <c r="E1617" i="8"/>
  <c r="F1617" i="8" s="1"/>
  <c r="C1615" i="8"/>
  <c r="D1615" i="8" s="1"/>
  <c r="C1614" i="8"/>
  <c r="D1614" i="8" s="1"/>
  <c r="E1616" i="8"/>
  <c r="F1616" i="8" s="1"/>
  <c r="C209" i="9"/>
  <c r="D209" i="9" s="1"/>
  <c r="C210" i="9"/>
  <c r="D210" i="9" s="1"/>
  <c r="C579" i="6"/>
  <c r="C635" i="6"/>
  <c r="C664" i="6"/>
  <c r="C749" i="6"/>
  <c r="C756" i="6"/>
  <c r="C55" i="7"/>
  <c r="C81" i="7"/>
  <c r="C97" i="7"/>
  <c r="C114" i="7"/>
  <c r="C163" i="7"/>
  <c r="C189" i="7"/>
  <c r="C205" i="7"/>
  <c r="C222" i="7"/>
  <c r="C271" i="7"/>
  <c r="C297" i="7"/>
  <c r="C313" i="7"/>
  <c r="C330" i="7"/>
  <c r="C379" i="7"/>
  <c r="C405" i="7"/>
  <c r="C421" i="7"/>
  <c r="C438" i="7"/>
  <c r="C487" i="7"/>
  <c r="C513" i="7"/>
  <c r="C529" i="7"/>
  <c r="C546" i="7"/>
  <c r="C595" i="7"/>
  <c r="C621" i="7"/>
  <c r="C637" i="7"/>
  <c r="C654" i="7"/>
  <c r="C703" i="7"/>
  <c r="C729" i="7"/>
  <c r="C745" i="7"/>
  <c r="C762" i="7"/>
  <c r="E26" i="8"/>
  <c r="F90" i="8"/>
  <c r="E39" i="8"/>
  <c r="E56" i="8"/>
  <c r="E85" i="8"/>
  <c r="F85" i="8" s="1"/>
  <c r="C83" i="8"/>
  <c r="D83" i="8" s="1"/>
  <c r="E133" i="8"/>
  <c r="F133" i="8" s="1"/>
  <c r="C131" i="8"/>
  <c r="D131" i="8" s="1"/>
  <c r="E136" i="8"/>
  <c r="F136" i="8" s="1"/>
  <c r="E142" i="8"/>
  <c r="F142" i="8" s="1"/>
  <c r="E193" i="8"/>
  <c r="F193" i="8" s="1"/>
  <c r="C191" i="8"/>
  <c r="D191" i="8" s="1"/>
  <c r="F261" i="8"/>
  <c r="F290" i="8"/>
  <c r="E241" i="8"/>
  <c r="F241" i="8" s="1"/>
  <c r="C239" i="8"/>
  <c r="D239" i="8" s="1"/>
  <c r="E244" i="8"/>
  <c r="F244" i="8" s="1"/>
  <c r="E250" i="8"/>
  <c r="F250" i="8" s="1"/>
  <c r="E296" i="8"/>
  <c r="F296" i="8" s="1"/>
  <c r="F299" i="8"/>
  <c r="E316" i="8"/>
  <c r="F316" i="8" s="1"/>
  <c r="C314" i="8"/>
  <c r="D314" i="8" s="1"/>
  <c r="E330" i="8"/>
  <c r="F330" i="8" s="1"/>
  <c r="C328" i="8"/>
  <c r="D328" i="8" s="1"/>
  <c r="C360" i="8"/>
  <c r="D360" i="8" s="1"/>
  <c r="E366" i="8"/>
  <c r="F366" i="8" s="1"/>
  <c r="C364" i="8"/>
  <c r="D364" i="8" s="1"/>
  <c r="F415" i="8"/>
  <c r="E414" i="8"/>
  <c r="F414" i="8" s="1"/>
  <c r="C412" i="8"/>
  <c r="D412" i="8" s="1"/>
  <c r="F485" i="8"/>
  <c r="E515" i="8"/>
  <c r="F515" i="8" s="1"/>
  <c r="C513" i="8"/>
  <c r="D513" i="8" s="1"/>
  <c r="F576" i="8"/>
  <c r="E528" i="8"/>
  <c r="F528" i="8" s="1"/>
  <c r="C528" i="8"/>
  <c r="D528" i="8" s="1"/>
  <c r="E579" i="8"/>
  <c r="F579" i="8" s="1"/>
  <c r="E580" i="8"/>
  <c r="F580" i="8" s="1"/>
  <c r="E620" i="8"/>
  <c r="C618" i="8"/>
  <c r="D618" i="8" s="1"/>
  <c r="C637" i="8"/>
  <c r="D637" i="8" s="1"/>
  <c r="E639" i="8"/>
  <c r="F639" i="8" s="1"/>
  <c r="C645" i="8"/>
  <c r="D645" i="8" s="1"/>
  <c r="E646" i="8"/>
  <c r="F646" i="8" s="1"/>
  <c r="E647" i="8"/>
  <c r="F647" i="8" s="1"/>
  <c r="F696" i="8"/>
  <c r="C672" i="8"/>
  <c r="D672" i="8" s="1"/>
  <c r="E672" i="8"/>
  <c r="F672" i="8" s="1"/>
  <c r="E710" i="8"/>
  <c r="F710" i="8" s="1"/>
  <c r="E744" i="8"/>
  <c r="F744" i="8" s="1"/>
  <c r="C744" i="8"/>
  <c r="D744" i="8" s="1"/>
  <c r="C753" i="8"/>
  <c r="D753" i="8" s="1"/>
  <c r="E754" i="8"/>
  <c r="F754" i="8" s="1"/>
  <c r="E755" i="8"/>
  <c r="F755" i="8" s="1"/>
  <c r="F812" i="8"/>
  <c r="E767" i="8"/>
  <c r="F767" i="8" s="1"/>
  <c r="F816" i="8"/>
  <c r="C781" i="8"/>
  <c r="D781" i="8" s="1"/>
  <c r="E783" i="8"/>
  <c r="F783" i="8" s="1"/>
  <c r="F832" i="8"/>
  <c r="E843" i="8"/>
  <c r="F843" i="8" s="1"/>
  <c r="F900" i="8"/>
  <c r="E851" i="8"/>
  <c r="F851" i="8" s="1"/>
  <c r="C848" i="8"/>
  <c r="D848" i="8" s="1"/>
  <c r="E903" i="8"/>
  <c r="F903" i="8" s="1"/>
  <c r="F953" i="8"/>
  <c r="C902" i="8"/>
  <c r="D902" i="8" s="1"/>
  <c r="E916" i="8"/>
  <c r="F916" i="8" s="1"/>
  <c r="E927" i="8"/>
  <c r="F927" i="8" s="1"/>
  <c r="C925" i="8"/>
  <c r="D925" i="8" s="1"/>
  <c r="C924" i="8"/>
  <c r="D924" i="8" s="1"/>
  <c r="C930" i="8"/>
  <c r="D930" i="8" s="1"/>
  <c r="E932" i="8"/>
  <c r="E931" i="8"/>
  <c r="F931" i="8" s="1"/>
  <c r="E937" i="8"/>
  <c r="F937" i="8" s="1"/>
  <c r="C935" i="8"/>
  <c r="D935" i="8" s="1"/>
  <c r="C934" i="8"/>
  <c r="D934" i="8" s="1"/>
  <c r="E936" i="8"/>
  <c r="F936" i="8" s="1"/>
  <c r="F986" i="8"/>
  <c r="C980" i="8"/>
  <c r="D980" i="8" s="1"/>
  <c r="E982" i="8"/>
  <c r="F982" i="8" s="1"/>
  <c r="F1045" i="8"/>
  <c r="E1001" i="8"/>
  <c r="F1001" i="8" s="1"/>
  <c r="E1064" i="8"/>
  <c r="F1064" i="8" s="1"/>
  <c r="C1064" i="8"/>
  <c r="D1064" i="8" s="1"/>
  <c r="C1063" i="8"/>
  <c r="D1063" i="8" s="1"/>
  <c r="E1088" i="8"/>
  <c r="E1087" i="8"/>
  <c r="F1087" i="8" s="1"/>
  <c r="C1086" i="8"/>
  <c r="D1086" i="8" s="1"/>
  <c r="C1105" i="8"/>
  <c r="D1105" i="8" s="1"/>
  <c r="E1107" i="8"/>
  <c r="F1107" i="8" s="1"/>
  <c r="F1156" i="8"/>
  <c r="E1124" i="8"/>
  <c r="F1124" i="8" s="1"/>
  <c r="F1173" i="8"/>
  <c r="C1134" i="8"/>
  <c r="D1134" i="8" s="1"/>
  <c r="F1191" i="8"/>
  <c r="C1149" i="8"/>
  <c r="D1149" i="8" s="1"/>
  <c r="C1148" i="8"/>
  <c r="D1148" i="8" s="1"/>
  <c r="E1151" i="8"/>
  <c r="F1151" i="8" s="1"/>
  <c r="C1154" i="8"/>
  <c r="D1154" i="8" s="1"/>
  <c r="F1205" i="8"/>
  <c r="C1153" i="8"/>
  <c r="D1153" i="8" s="1"/>
  <c r="C1164" i="8"/>
  <c r="D1164" i="8" s="1"/>
  <c r="F1229" i="8"/>
  <c r="E1180" i="8"/>
  <c r="F1180" i="8" s="1"/>
  <c r="C1178" i="8"/>
  <c r="D1178" i="8" s="1"/>
  <c r="E1226" i="8"/>
  <c r="E1262" i="8"/>
  <c r="F1262" i="8" s="1"/>
  <c r="C1298" i="8"/>
  <c r="D1298" i="8" s="1"/>
  <c r="E1319" i="8"/>
  <c r="F1319" i="8" s="1"/>
  <c r="E1333" i="8"/>
  <c r="C1331" i="8"/>
  <c r="D1331" i="8" s="1"/>
  <c r="F1382" i="8"/>
  <c r="E1332" i="8"/>
  <c r="F1332" i="8" s="1"/>
  <c r="C1330" i="8"/>
  <c r="D1330" i="8" s="1"/>
  <c r="C1339" i="8"/>
  <c r="D1339" i="8" s="1"/>
  <c r="E1374" i="8"/>
  <c r="F1374" i="8" s="1"/>
  <c r="C1372" i="8"/>
  <c r="D1372" i="8" s="1"/>
  <c r="C1380" i="8"/>
  <c r="D1380" i="8" s="1"/>
  <c r="C1388" i="8"/>
  <c r="D1388" i="8" s="1"/>
  <c r="C1434" i="8"/>
  <c r="D1434" i="8" s="1"/>
  <c r="C1433" i="8"/>
  <c r="D1433" i="8" s="1"/>
  <c r="E1436" i="8"/>
  <c r="F1436" i="8" s="1"/>
  <c r="E1438" i="8"/>
  <c r="F1438" i="8" s="1"/>
  <c r="E1458" i="8"/>
  <c r="F1458" i="8" s="1"/>
  <c r="C1456" i="8"/>
  <c r="D1456" i="8" s="1"/>
  <c r="F1507" i="8"/>
  <c r="E1457" i="8"/>
  <c r="F1457" i="8" s="1"/>
  <c r="C1495" i="8"/>
  <c r="D1495" i="8" s="1"/>
  <c r="C1507" i="8"/>
  <c r="D1507" i="8" s="1"/>
  <c r="C1508" i="8"/>
  <c r="D1508" i="8" s="1"/>
  <c r="E1510" i="8"/>
  <c r="F1510" i="8" s="1"/>
  <c r="C1549" i="8"/>
  <c r="D1549" i="8" s="1"/>
  <c r="F1607" i="8"/>
  <c r="C1556" i="8"/>
  <c r="D1556" i="8" s="1"/>
  <c r="E1558" i="8"/>
  <c r="F1558" i="8" s="1"/>
  <c r="C1555" i="8"/>
  <c r="D1555" i="8" s="1"/>
  <c r="E1557" i="8"/>
  <c r="F1557" i="8" s="1"/>
  <c r="E1754" i="8"/>
  <c r="F1754" i="8" s="1"/>
  <c r="C1752" i="8"/>
  <c r="D1752" i="8" s="1"/>
  <c r="E1753" i="8"/>
  <c r="F1753" i="8" s="1"/>
  <c r="C1751" i="8"/>
  <c r="D1751" i="8" s="1"/>
  <c r="D2247" i="8"/>
  <c r="C2245" i="8"/>
  <c r="E2245" i="8"/>
  <c r="D2244" i="8"/>
  <c r="C2244" i="8"/>
  <c r="E2246" i="8"/>
  <c r="F2246" i="8" s="1"/>
  <c r="E2247" i="8"/>
  <c r="F2247" i="8" s="1"/>
  <c r="E1062" i="8"/>
  <c r="F1062" i="8" s="1"/>
  <c r="C1060" i="8"/>
  <c r="D1060" i="8" s="1"/>
  <c r="C1059" i="8"/>
  <c r="D1059" i="8" s="1"/>
  <c r="E1061" i="8"/>
  <c r="F1061" i="8" s="1"/>
  <c r="C1077" i="8"/>
  <c r="D1077" i="8" s="1"/>
  <c r="E1078" i="8"/>
  <c r="F1078" i="8" s="1"/>
  <c r="E1094" i="8"/>
  <c r="F1094" i="8" s="1"/>
  <c r="E1092" i="8"/>
  <c r="F1092" i="8" s="1"/>
  <c r="E1129" i="8"/>
  <c r="F1129" i="8" s="1"/>
  <c r="C1127" i="8"/>
  <c r="D1127" i="8" s="1"/>
  <c r="E1128" i="8"/>
  <c r="F1128" i="8" s="1"/>
  <c r="F1178" i="8"/>
  <c r="C1136" i="8"/>
  <c r="D1136" i="8" s="1"/>
  <c r="E1139" i="8"/>
  <c r="F1139" i="8" s="1"/>
  <c r="E1146" i="8"/>
  <c r="F1146" i="8" s="1"/>
  <c r="C1144" i="8"/>
  <c r="D1144" i="8" s="1"/>
  <c r="E1144" i="8"/>
  <c r="F1144" i="8" s="1"/>
  <c r="C1155" i="8"/>
  <c r="D1155" i="8" s="1"/>
  <c r="C1160" i="8"/>
  <c r="D1160" i="8" s="1"/>
  <c r="E1162" i="8"/>
  <c r="F1162" i="8" s="1"/>
  <c r="C1179" i="8"/>
  <c r="D1179" i="8" s="1"/>
  <c r="E1181" i="8"/>
  <c r="F1181" i="8" s="1"/>
  <c r="E1210" i="8"/>
  <c r="F1210" i="8" s="1"/>
  <c r="E1257" i="8"/>
  <c r="F1257" i="8" s="1"/>
  <c r="F1373" i="8"/>
  <c r="C1322" i="8"/>
  <c r="D1322" i="8" s="1"/>
  <c r="C1362" i="8"/>
  <c r="D1362" i="8" s="1"/>
  <c r="E1364" i="8"/>
  <c r="F1364" i="8" s="1"/>
  <c r="C1361" i="8"/>
  <c r="D1361" i="8" s="1"/>
  <c r="E1369" i="8"/>
  <c r="F1369" i="8" s="1"/>
  <c r="C1367" i="8"/>
  <c r="D1367" i="8" s="1"/>
  <c r="F1418" i="8"/>
  <c r="E1368" i="8"/>
  <c r="F1368" i="8" s="1"/>
  <c r="C1366" i="8"/>
  <c r="D1366" i="8" s="1"/>
  <c r="E1383" i="8"/>
  <c r="F1383" i="8" s="1"/>
  <c r="F1449" i="8"/>
  <c r="C1398" i="8"/>
  <c r="D1398" i="8" s="1"/>
  <c r="E1431" i="8"/>
  <c r="F1431" i="8" s="1"/>
  <c r="C1481" i="8"/>
  <c r="D1481" i="8" s="1"/>
  <c r="E1483" i="8"/>
  <c r="F1483" i="8" s="1"/>
  <c r="E1484" i="8"/>
  <c r="F1484" i="8" s="1"/>
  <c r="C1482" i="8"/>
  <c r="D1482" i="8" s="1"/>
  <c r="C1598" i="8"/>
  <c r="D1598" i="8" s="1"/>
  <c r="E1600" i="8"/>
  <c r="E1599" i="8"/>
  <c r="F1599" i="8" s="1"/>
  <c r="C1597" i="8"/>
  <c r="D1597" i="8" s="1"/>
  <c r="C1636" i="8"/>
  <c r="D1636" i="8" s="1"/>
  <c r="E1638" i="8"/>
  <c r="F1638" i="8" s="1"/>
  <c r="E1898" i="8"/>
  <c r="F1898" i="8" s="1"/>
  <c r="C1896" i="8"/>
  <c r="D1896" i="8" s="1"/>
  <c r="E1212" i="8"/>
  <c r="E1237" i="8"/>
  <c r="F1237" i="8" s="1"/>
  <c r="C1235" i="8"/>
  <c r="D1235" i="8" s="1"/>
  <c r="E1236" i="8"/>
  <c r="F1236" i="8" s="1"/>
  <c r="E1268" i="8"/>
  <c r="F1268" i="8" s="1"/>
  <c r="C1265" i="8"/>
  <c r="D1265" i="8" s="1"/>
  <c r="E1267" i="8"/>
  <c r="F1267" i="8" s="1"/>
  <c r="C1266" i="8"/>
  <c r="D1266" i="8" s="1"/>
  <c r="E1290" i="8"/>
  <c r="F1290" i="8" s="1"/>
  <c r="C1288" i="8"/>
  <c r="D1288" i="8" s="1"/>
  <c r="E1307" i="8"/>
  <c r="F1307" i="8" s="1"/>
  <c r="F1356" i="8"/>
  <c r="C1305" i="8"/>
  <c r="D1305" i="8" s="1"/>
  <c r="F1409" i="8"/>
  <c r="C1423" i="8"/>
  <c r="D1423" i="8" s="1"/>
  <c r="E1425" i="8"/>
  <c r="F1425" i="8" s="1"/>
  <c r="E1464" i="8"/>
  <c r="F1464" i="8" s="1"/>
  <c r="C1464" i="8"/>
  <c r="D1464" i="8" s="1"/>
  <c r="C1509" i="8"/>
  <c r="D1509" i="8" s="1"/>
  <c r="F1560" i="8"/>
  <c r="E1511" i="8"/>
  <c r="F1511" i="8" s="1"/>
  <c r="C1624" i="8"/>
  <c r="D1624" i="8" s="1"/>
  <c r="C1737" i="8"/>
  <c r="D1737" i="8" s="1"/>
  <c r="E1738" i="8"/>
  <c r="F1738" i="8" s="1"/>
  <c r="E1739" i="8"/>
  <c r="F1739" i="8" s="1"/>
  <c r="E1117" i="8"/>
  <c r="F1117" i="8" s="1"/>
  <c r="C1115" i="8"/>
  <c r="D1115" i="8" s="1"/>
  <c r="F1166" i="8"/>
  <c r="E1134" i="8"/>
  <c r="F1134" i="8" s="1"/>
  <c r="C1132" i="8"/>
  <c r="D1132" i="8" s="1"/>
  <c r="C1207" i="8"/>
  <c r="D1207" i="8" s="1"/>
  <c r="C1234" i="8"/>
  <c r="D1234" i="8" s="1"/>
  <c r="E1250" i="8"/>
  <c r="F1250" i="8" s="1"/>
  <c r="E1273" i="8"/>
  <c r="F1273" i="8" s="1"/>
  <c r="C1271" i="8"/>
  <c r="D1271" i="8" s="1"/>
  <c r="F1322" i="8"/>
  <c r="E1312" i="8"/>
  <c r="F1312" i="8" s="1"/>
  <c r="C1310" i="8"/>
  <c r="D1310" i="8" s="1"/>
  <c r="E1338" i="8"/>
  <c r="F1338" i="8" s="1"/>
  <c r="C1336" i="8"/>
  <c r="D1336" i="8" s="1"/>
  <c r="E1343" i="8"/>
  <c r="F1343" i="8" s="1"/>
  <c r="F1392" i="8"/>
  <c r="E1365" i="8"/>
  <c r="F1365" i="8" s="1"/>
  <c r="E1370" i="8"/>
  <c r="F1370" i="8" s="1"/>
  <c r="C1422" i="8"/>
  <c r="D1422" i="8" s="1"/>
  <c r="E1460" i="8"/>
  <c r="F1460" i="8" s="1"/>
  <c r="E1542" i="8"/>
  <c r="F1542" i="8" s="1"/>
  <c r="C1540" i="8"/>
  <c r="D1540" i="8" s="1"/>
  <c r="C1539" i="8"/>
  <c r="D1539" i="8" s="1"/>
  <c r="C1736" i="8"/>
  <c r="D1736" i="8" s="1"/>
  <c r="C2050" i="8"/>
  <c r="E2051" i="8"/>
  <c r="F2051" i="8" s="1"/>
  <c r="D2052" i="8"/>
  <c r="E2052" i="8"/>
  <c r="F2052" i="8" s="1"/>
  <c r="E1326" i="8"/>
  <c r="F1326" i="8" s="1"/>
  <c r="C1324" i="8"/>
  <c r="D1324" i="8" s="1"/>
  <c r="E1384" i="8"/>
  <c r="F1384" i="8" s="1"/>
  <c r="C1382" i="8"/>
  <c r="D1382" i="8" s="1"/>
  <c r="E1426" i="8"/>
  <c r="F1426" i="8" s="1"/>
  <c r="C1484" i="8"/>
  <c r="D1484" i="8" s="1"/>
  <c r="E1486" i="8"/>
  <c r="F1486" i="8" s="1"/>
  <c r="C1490" i="8"/>
  <c r="D1490" i="8" s="1"/>
  <c r="E1492" i="8"/>
  <c r="C1489" i="8"/>
  <c r="D1489" i="8" s="1"/>
  <c r="E1491" i="8"/>
  <c r="F1491" i="8" s="1"/>
  <c r="C1709" i="8"/>
  <c r="D1709" i="8" s="1"/>
  <c r="E1711" i="8"/>
  <c r="F1711" i="8" s="1"/>
  <c r="C2049" i="8"/>
  <c r="C1046" i="8"/>
  <c r="D1046" i="8" s="1"/>
  <c r="E1047" i="8"/>
  <c r="F1047" i="8" s="1"/>
  <c r="C1056" i="8"/>
  <c r="D1056" i="8" s="1"/>
  <c r="E1113" i="8"/>
  <c r="F1113" i="8" s="1"/>
  <c r="C1118" i="8"/>
  <c r="D1118" i="8" s="1"/>
  <c r="E1136" i="8"/>
  <c r="F1136" i="8" s="1"/>
  <c r="E1168" i="8"/>
  <c r="F1168" i="8" s="1"/>
  <c r="C1166" i="8"/>
  <c r="D1166" i="8" s="1"/>
  <c r="E1211" i="8"/>
  <c r="F1211" i="8" s="1"/>
  <c r="C1212" i="8"/>
  <c r="D1212" i="8" s="1"/>
  <c r="E1242" i="8"/>
  <c r="C1240" i="8"/>
  <c r="D1240" i="8" s="1"/>
  <c r="C1239" i="8"/>
  <c r="D1239" i="8" s="1"/>
  <c r="E1254" i="8"/>
  <c r="F1254" i="8" s="1"/>
  <c r="C1252" i="8"/>
  <c r="D1252" i="8" s="1"/>
  <c r="E1252" i="8"/>
  <c r="F1252" i="8" s="1"/>
  <c r="E1255" i="8"/>
  <c r="F1255" i="8" s="1"/>
  <c r="E1296" i="8"/>
  <c r="F1296" i="8" s="1"/>
  <c r="F1352" i="8"/>
  <c r="C1323" i="8"/>
  <c r="D1323" i="8" s="1"/>
  <c r="F1335" i="8"/>
  <c r="C1341" i="8"/>
  <c r="D1341" i="8" s="1"/>
  <c r="C1381" i="8"/>
  <c r="D1381" i="8" s="1"/>
  <c r="E1389" i="8"/>
  <c r="F1389" i="8" s="1"/>
  <c r="E1402" i="8"/>
  <c r="F1402" i="8" s="1"/>
  <c r="F1451" i="8"/>
  <c r="E1401" i="8"/>
  <c r="F1401" i="8" s="1"/>
  <c r="C1400" i="8"/>
  <c r="D1400" i="8" s="1"/>
  <c r="C1405" i="8"/>
  <c r="D1405" i="8" s="1"/>
  <c r="C1406" i="8"/>
  <c r="D1406" i="8" s="1"/>
  <c r="E1433" i="8"/>
  <c r="F1433" i="8" s="1"/>
  <c r="C1430" i="8"/>
  <c r="D1430" i="8" s="1"/>
  <c r="E1432" i="8"/>
  <c r="F1432" i="8" s="1"/>
  <c r="E1435" i="8"/>
  <c r="F1435" i="8" s="1"/>
  <c r="E1474" i="8"/>
  <c r="F1474" i="8" s="1"/>
  <c r="C1472" i="8"/>
  <c r="D1472" i="8" s="1"/>
  <c r="C1477" i="8"/>
  <c r="D1477" i="8" s="1"/>
  <c r="E1479" i="8"/>
  <c r="F1479" i="8" s="1"/>
  <c r="E1480" i="8"/>
  <c r="F1480" i="8" s="1"/>
  <c r="C1578" i="8"/>
  <c r="D1578" i="8" s="1"/>
  <c r="E1579" i="8"/>
  <c r="F1579" i="8" s="1"/>
  <c r="E1580" i="8"/>
  <c r="F1580" i="8" s="1"/>
  <c r="E1614" i="8"/>
  <c r="F1614" i="8" s="1"/>
  <c r="E1625" i="8"/>
  <c r="F1625" i="8" s="1"/>
  <c r="E1648" i="8"/>
  <c r="F1648" i="8" s="1"/>
  <c r="C1646" i="8"/>
  <c r="D1646" i="8" s="1"/>
  <c r="C1645" i="8"/>
  <c r="D1645" i="8" s="1"/>
  <c r="E1647" i="8"/>
  <c r="F1647" i="8" s="1"/>
  <c r="E1694" i="8"/>
  <c r="F1694" i="8" s="1"/>
  <c r="D2031" i="8"/>
  <c r="E2034" i="8"/>
  <c r="F2034" i="8" s="1"/>
  <c r="D2034" i="8"/>
  <c r="E2033" i="8"/>
  <c r="F2033" i="8" s="1"/>
  <c r="C2032" i="8"/>
  <c r="E2031" i="8"/>
  <c r="F2031" i="8" s="1"/>
  <c r="E1915" i="8"/>
  <c r="F1915" i="8" s="1"/>
  <c r="C1913" i="8"/>
  <c r="D1913" i="8" s="1"/>
  <c r="E1916" i="8"/>
  <c r="F1916" i="8" s="1"/>
  <c r="C1914" i="8"/>
  <c r="D1914" i="8" s="1"/>
  <c r="E1913" i="8"/>
  <c r="F1913" i="8" s="1"/>
  <c r="C1996" i="8"/>
  <c r="D1996" i="8" s="1"/>
  <c r="E1998" i="8"/>
  <c r="F1998" i="8" s="1"/>
  <c r="C2147" i="8"/>
  <c r="E2149" i="8"/>
  <c r="F2149" i="8" s="1"/>
  <c r="D2146" i="8"/>
  <c r="D2149" i="8"/>
  <c r="D2153" i="8"/>
  <c r="E2156" i="8"/>
  <c r="F2156" i="8" s="1"/>
  <c r="C2154" i="8"/>
  <c r="D2156" i="8"/>
  <c r="E2154" i="8"/>
  <c r="F2154" i="8" s="1"/>
  <c r="E2270" i="8"/>
  <c r="D2270" i="8"/>
  <c r="E2269" i="8"/>
  <c r="F2269" i="8" s="1"/>
  <c r="C2268" i="8"/>
  <c r="E1888" i="8"/>
  <c r="F1888" i="8" s="1"/>
  <c r="C1886" i="8"/>
  <c r="D1886" i="8" s="1"/>
  <c r="E1887" i="8"/>
  <c r="F1887" i="8" s="1"/>
  <c r="E671" i="8"/>
  <c r="F671" i="8" s="1"/>
  <c r="E721" i="8"/>
  <c r="F721" i="8" s="1"/>
  <c r="C719" i="8"/>
  <c r="D719" i="8" s="1"/>
  <c r="E736" i="8"/>
  <c r="F736" i="8" s="1"/>
  <c r="E779" i="8"/>
  <c r="F779" i="8" s="1"/>
  <c r="E829" i="8"/>
  <c r="C827" i="8"/>
  <c r="D827" i="8" s="1"/>
  <c r="E844" i="8"/>
  <c r="F844" i="8" s="1"/>
  <c r="F893" i="8"/>
  <c r="F932" i="8"/>
  <c r="C885" i="8"/>
  <c r="D885" i="8" s="1"/>
  <c r="E887" i="8"/>
  <c r="F887" i="8" s="1"/>
  <c r="F968" i="8"/>
  <c r="C963" i="8"/>
  <c r="D963" i="8" s="1"/>
  <c r="E988" i="8"/>
  <c r="F988" i="8" s="1"/>
  <c r="C986" i="8"/>
  <c r="D986" i="8" s="1"/>
  <c r="E1009" i="8"/>
  <c r="C1007" i="8"/>
  <c r="D1007" i="8" s="1"/>
  <c r="C1047" i="8"/>
  <c r="D1047" i="8" s="1"/>
  <c r="E1054" i="8"/>
  <c r="F1054" i="8" s="1"/>
  <c r="E1068" i="8"/>
  <c r="F1068" i="8" s="1"/>
  <c r="E1074" i="8"/>
  <c r="F1074" i="8" s="1"/>
  <c r="C1072" i="8"/>
  <c r="D1072" i="8" s="1"/>
  <c r="C1093" i="8"/>
  <c r="D1093" i="8" s="1"/>
  <c r="F1103" i="8"/>
  <c r="F1172" i="8"/>
  <c r="F1123" i="8"/>
  <c r="C1141" i="8"/>
  <c r="D1141" i="8" s="1"/>
  <c r="E1143" i="8"/>
  <c r="F1143" i="8" s="1"/>
  <c r="E1160" i="8"/>
  <c r="F1160" i="8" s="1"/>
  <c r="C1157" i="8"/>
  <c r="D1157" i="8" s="1"/>
  <c r="E1159" i="8"/>
  <c r="F1159" i="8" s="1"/>
  <c r="E1196" i="8"/>
  <c r="F1196" i="8" s="1"/>
  <c r="E1195" i="8"/>
  <c r="F1195" i="8" s="1"/>
  <c r="C1194" i="8"/>
  <c r="D1194" i="8" s="1"/>
  <c r="E1204" i="8"/>
  <c r="F1204" i="8" s="1"/>
  <c r="C1202" i="8"/>
  <c r="D1202" i="8" s="1"/>
  <c r="E1232" i="8"/>
  <c r="F1232" i="8" s="1"/>
  <c r="C1254" i="8"/>
  <c r="D1254" i="8" s="1"/>
  <c r="E1256" i="8"/>
  <c r="F1256" i="8" s="1"/>
  <c r="C1253" i="8"/>
  <c r="D1253" i="8" s="1"/>
  <c r="F1337" i="8"/>
  <c r="C1286" i="8"/>
  <c r="D1286" i="8" s="1"/>
  <c r="E1345" i="8"/>
  <c r="F1345" i="8" s="1"/>
  <c r="C1343" i="8"/>
  <c r="D1343" i="8" s="1"/>
  <c r="E1344" i="8"/>
  <c r="F1344" i="8" s="1"/>
  <c r="C1376" i="8"/>
  <c r="D1376" i="8" s="1"/>
  <c r="E1381" i="8"/>
  <c r="F1381" i="8" s="1"/>
  <c r="C1379" i="8"/>
  <c r="D1379" i="8" s="1"/>
  <c r="E1380" i="8"/>
  <c r="F1380" i="8" s="1"/>
  <c r="C1395" i="8"/>
  <c r="D1395" i="8" s="1"/>
  <c r="C1411" i="8"/>
  <c r="D1411" i="8" s="1"/>
  <c r="E1413" i="8"/>
  <c r="F1413" i="8" s="1"/>
  <c r="C1446" i="8"/>
  <c r="D1446" i="8" s="1"/>
  <c r="C1445" i="8"/>
  <c r="D1445" i="8" s="1"/>
  <c r="E1513" i="8"/>
  <c r="F1513" i="8" s="1"/>
  <c r="C1511" i="8"/>
  <c r="D1511" i="8" s="1"/>
  <c r="C1510" i="8"/>
  <c r="D1510" i="8" s="1"/>
  <c r="E1512" i="8"/>
  <c r="F1512" i="8" s="1"/>
  <c r="C1568" i="8"/>
  <c r="D1568" i="8" s="1"/>
  <c r="E1570" i="8"/>
  <c r="F1570" i="8" s="1"/>
  <c r="E1569" i="8"/>
  <c r="F1569" i="8" s="1"/>
  <c r="E1768" i="8"/>
  <c r="F1768" i="8" s="1"/>
  <c r="C1766" i="8"/>
  <c r="D1766" i="8" s="1"/>
  <c r="C1765" i="8"/>
  <c r="D1765" i="8" s="1"/>
  <c r="E1767" i="8"/>
  <c r="F1767" i="8" s="1"/>
  <c r="C1804" i="8"/>
  <c r="D1804" i="8" s="1"/>
  <c r="E1806" i="8"/>
  <c r="F1806" i="8" s="1"/>
  <c r="E1984" i="8"/>
  <c r="F1984" i="8" s="1"/>
  <c r="C1982" i="8"/>
  <c r="D1982" i="8" s="1"/>
  <c r="C1981" i="8"/>
  <c r="D1981" i="8" s="1"/>
  <c r="E1983" i="8"/>
  <c r="F1983" i="8" s="1"/>
  <c r="E2224" i="8"/>
  <c r="F2224" i="8" s="1"/>
  <c r="C2222" i="8"/>
  <c r="E2223" i="8"/>
  <c r="F2223" i="8" s="1"/>
  <c r="D2221" i="8"/>
  <c r="C2221" i="8"/>
  <c r="D2224" i="8"/>
  <c r="D2393" i="8"/>
  <c r="C2391" i="8"/>
  <c r="E2393" i="8"/>
  <c r="F2393" i="8" s="1"/>
  <c r="E2391" i="8"/>
  <c r="F2391" i="8" s="1"/>
  <c r="E1720" i="8"/>
  <c r="F1720" i="8" s="1"/>
  <c r="C1718" i="8"/>
  <c r="D1718" i="8" s="1"/>
  <c r="E1719" i="8"/>
  <c r="F1719" i="8" s="1"/>
  <c r="F433" i="8"/>
  <c r="E405" i="8"/>
  <c r="F405" i="8" s="1"/>
  <c r="E409" i="8"/>
  <c r="F409" i="8" s="1"/>
  <c r="C407" i="8"/>
  <c r="D407" i="8" s="1"/>
  <c r="E438" i="8"/>
  <c r="F438" i="8" s="1"/>
  <c r="C436" i="8"/>
  <c r="D436" i="8" s="1"/>
  <c r="C468" i="8"/>
  <c r="D468" i="8" s="1"/>
  <c r="E474" i="8"/>
  <c r="F474" i="8" s="1"/>
  <c r="C472" i="8"/>
  <c r="D472" i="8" s="1"/>
  <c r="F523" i="8"/>
  <c r="F541" i="8"/>
  <c r="E513" i="8"/>
  <c r="F513" i="8" s="1"/>
  <c r="E517" i="8"/>
  <c r="F517" i="8" s="1"/>
  <c r="C515" i="8"/>
  <c r="D515" i="8" s="1"/>
  <c r="E546" i="8"/>
  <c r="F546" i="8" s="1"/>
  <c r="C544" i="8"/>
  <c r="D544" i="8" s="1"/>
  <c r="F613" i="8"/>
  <c r="F627" i="8"/>
  <c r="C576" i="8"/>
  <c r="D576" i="8" s="1"/>
  <c r="E582" i="8"/>
  <c r="F582" i="8" s="1"/>
  <c r="C580" i="8"/>
  <c r="D580" i="8" s="1"/>
  <c r="F631" i="8"/>
  <c r="F649" i="8"/>
  <c r="E621" i="8"/>
  <c r="F621" i="8" s="1"/>
  <c r="E625" i="8"/>
  <c r="F625" i="8" s="1"/>
  <c r="C623" i="8"/>
  <c r="D623" i="8" s="1"/>
  <c r="E654" i="8"/>
  <c r="F654" i="8" s="1"/>
  <c r="C652" i="8"/>
  <c r="D652" i="8" s="1"/>
  <c r="F703" i="8"/>
  <c r="C684" i="8"/>
  <c r="D684" i="8" s="1"/>
  <c r="E690" i="8"/>
  <c r="F690" i="8" s="1"/>
  <c r="C688" i="8"/>
  <c r="D688" i="8" s="1"/>
  <c r="E718" i="8"/>
  <c r="F718" i="8" s="1"/>
  <c r="E729" i="8"/>
  <c r="F729" i="8" s="1"/>
  <c r="E733" i="8"/>
  <c r="F733" i="8" s="1"/>
  <c r="C731" i="8"/>
  <c r="D731" i="8" s="1"/>
  <c r="E762" i="8"/>
  <c r="F762" i="8" s="1"/>
  <c r="C760" i="8"/>
  <c r="D760" i="8" s="1"/>
  <c r="F811" i="8"/>
  <c r="F829" i="8"/>
  <c r="C792" i="8"/>
  <c r="D792" i="8" s="1"/>
  <c r="E798" i="8"/>
  <c r="F798" i="8" s="1"/>
  <c r="C796" i="8"/>
  <c r="D796" i="8" s="1"/>
  <c r="F847" i="8"/>
  <c r="E826" i="8"/>
  <c r="F826" i="8" s="1"/>
  <c r="E837" i="8"/>
  <c r="F837" i="8" s="1"/>
  <c r="E841" i="8"/>
  <c r="F841" i="8" s="1"/>
  <c r="C839" i="8"/>
  <c r="D839" i="8" s="1"/>
  <c r="E870" i="8"/>
  <c r="F870" i="8" s="1"/>
  <c r="C868" i="8"/>
  <c r="D868" i="8" s="1"/>
  <c r="F951" i="8"/>
  <c r="C900" i="8"/>
  <c r="D900" i="8" s="1"/>
  <c r="E906" i="8"/>
  <c r="F906" i="8" s="1"/>
  <c r="C904" i="8"/>
  <c r="D904" i="8" s="1"/>
  <c r="F996" i="8"/>
  <c r="E954" i="8"/>
  <c r="F954" i="8" s="1"/>
  <c r="C952" i="8"/>
  <c r="D952" i="8" s="1"/>
  <c r="F1042" i="8"/>
  <c r="E992" i="8"/>
  <c r="F992" i="8" s="1"/>
  <c r="C1027" i="8"/>
  <c r="D1027" i="8" s="1"/>
  <c r="E1028" i="8"/>
  <c r="F1028" i="8" s="1"/>
  <c r="E1041" i="8"/>
  <c r="F1041" i="8" s="1"/>
  <c r="F1157" i="8"/>
  <c r="E1108" i="8"/>
  <c r="F1108" i="8" s="1"/>
  <c r="C1110" i="8"/>
  <c r="D1110" i="8" s="1"/>
  <c r="E1112" i="8"/>
  <c r="F1112" i="8" s="1"/>
  <c r="C1109" i="8"/>
  <c r="D1109" i="8" s="1"/>
  <c r="E1111" i="8"/>
  <c r="F1111" i="8" s="1"/>
  <c r="C1158" i="8"/>
  <c r="D1158" i="8" s="1"/>
  <c r="E1165" i="8"/>
  <c r="F1165" i="8" s="1"/>
  <c r="C1163" i="8"/>
  <c r="D1163" i="8" s="1"/>
  <c r="C1162" i="8"/>
  <c r="D1162" i="8" s="1"/>
  <c r="C1191" i="8"/>
  <c r="D1191" i="8" s="1"/>
  <c r="F1242" i="8"/>
  <c r="E1221" i="8"/>
  <c r="F1221" i="8" s="1"/>
  <c r="F1270" i="8"/>
  <c r="E1225" i="8"/>
  <c r="F1225" i="8" s="1"/>
  <c r="C1223" i="8"/>
  <c r="D1223" i="8" s="1"/>
  <c r="F1274" i="8"/>
  <c r="E1224" i="8"/>
  <c r="F1224" i="8" s="1"/>
  <c r="C1243" i="8"/>
  <c r="D1243" i="8" s="1"/>
  <c r="C1242" i="8"/>
  <c r="D1242" i="8" s="1"/>
  <c r="E1245" i="8"/>
  <c r="F1245" i="8" s="1"/>
  <c r="F1253" i="8"/>
  <c r="E1325" i="8"/>
  <c r="F1325" i="8" s="1"/>
  <c r="E1329" i="8"/>
  <c r="F1329" i="8" s="1"/>
  <c r="C1335" i="8"/>
  <c r="D1335" i="8" s="1"/>
  <c r="E1378" i="8"/>
  <c r="F1378" i="8" s="1"/>
  <c r="C1396" i="8"/>
  <c r="D1396" i="8" s="1"/>
  <c r="E1398" i="8"/>
  <c r="E1441" i="8"/>
  <c r="F1441" i="8" s="1"/>
  <c r="C1439" i="8"/>
  <c r="D1439" i="8" s="1"/>
  <c r="E1440" i="8"/>
  <c r="F1440" i="8" s="1"/>
  <c r="C1438" i="8"/>
  <c r="D1438" i="8" s="1"/>
  <c r="C1448" i="8"/>
  <c r="D1448" i="8" s="1"/>
  <c r="E1450" i="8"/>
  <c r="F1450" i="8" s="1"/>
  <c r="C1447" i="8"/>
  <c r="D1447" i="8" s="1"/>
  <c r="C1454" i="8"/>
  <c r="D1454" i="8" s="1"/>
  <c r="E1456" i="8"/>
  <c r="F1456" i="8" s="1"/>
  <c r="F1539" i="8"/>
  <c r="E1508" i="8"/>
  <c r="F1508" i="8" s="1"/>
  <c r="E1578" i="8"/>
  <c r="F1578" i="8" s="1"/>
  <c r="C1576" i="8"/>
  <c r="D1576" i="8" s="1"/>
  <c r="E1576" i="8"/>
  <c r="E1585" i="8"/>
  <c r="F1585" i="8" s="1"/>
  <c r="C1583" i="8"/>
  <c r="D1583" i="8" s="1"/>
  <c r="E1584" i="8"/>
  <c r="F1584" i="8" s="1"/>
  <c r="C1582" i="8"/>
  <c r="D1582" i="8" s="1"/>
  <c r="F1655" i="8"/>
  <c r="E1603" i="8"/>
  <c r="F1603" i="8" s="1"/>
  <c r="E1606" i="8"/>
  <c r="F1606" i="8" s="1"/>
  <c r="C1604" i="8"/>
  <c r="D1604" i="8" s="1"/>
  <c r="E1637" i="8"/>
  <c r="F1637" i="8" s="1"/>
  <c r="E1682" i="8"/>
  <c r="F1682" i="8" s="1"/>
  <c r="C1679" i="8"/>
  <c r="D1679" i="8" s="1"/>
  <c r="E1681" i="8"/>
  <c r="F1681" i="8" s="1"/>
  <c r="C1680" i="8"/>
  <c r="D1680" i="8" s="1"/>
  <c r="E1705" i="8"/>
  <c r="F1705" i="8" s="1"/>
  <c r="F1755" i="8"/>
  <c r="E1706" i="8"/>
  <c r="F1706" i="8" s="1"/>
  <c r="C1704" i="8"/>
  <c r="D1704" i="8" s="1"/>
  <c r="C1717" i="8"/>
  <c r="D1717" i="8" s="1"/>
  <c r="E1728" i="8"/>
  <c r="F1728" i="8" s="1"/>
  <c r="E2104" i="8"/>
  <c r="F2104" i="8" s="1"/>
  <c r="C2102" i="8"/>
  <c r="C2101" i="8"/>
  <c r="D2104" i="8"/>
  <c r="E2103" i="8"/>
  <c r="F2103" i="8" s="1"/>
  <c r="E2101" i="8"/>
  <c r="F2101" i="8" s="1"/>
  <c r="E2188" i="8"/>
  <c r="F2188" i="8" s="1"/>
  <c r="C2186" i="8"/>
  <c r="D2188" i="8"/>
  <c r="C2185" i="8"/>
  <c r="E2187" i="8"/>
  <c r="F2187" i="8" s="1"/>
  <c r="E2290" i="8"/>
  <c r="C2288" i="8"/>
  <c r="E2289" i="8"/>
  <c r="F2289" i="8" s="1"/>
  <c r="D2290" i="8"/>
  <c r="C2287" i="8"/>
  <c r="E2288" i="8"/>
  <c r="F2288" i="8" s="1"/>
  <c r="E2287" i="8"/>
  <c r="F2287" i="8" s="1"/>
  <c r="E1744" i="8"/>
  <c r="F1744" i="8" s="1"/>
  <c r="C1742" i="8"/>
  <c r="D1742" i="8" s="1"/>
  <c r="F1793" i="8"/>
  <c r="E1743" i="8"/>
  <c r="E1742" i="8"/>
  <c r="F1742" i="8" s="1"/>
  <c r="E1741" i="8"/>
  <c r="F1741" i="8" s="1"/>
  <c r="C1959" i="8"/>
  <c r="D1959" i="8" s="1"/>
  <c r="E1959" i="8"/>
  <c r="E1958" i="8"/>
  <c r="F1958" i="8" s="1"/>
  <c r="E1961" i="8"/>
  <c r="F1961" i="8" s="1"/>
  <c r="C1995" i="8"/>
  <c r="D1995" i="8" s="1"/>
  <c r="E1997" i="8"/>
  <c r="F1997" i="8" s="1"/>
  <c r="F1534" i="8"/>
  <c r="C1483" i="8"/>
  <c r="D1483" i="8" s="1"/>
  <c r="E1538" i="8"/>
  <c r="F1538" i="8" s="1"/>
  <c r="E1535" i="8"/>
  <c r="F1535" i="8" s="1"/>
  <c r="F1587" i="8"/>
  <c r="E1536" i="8"/>
  <c r="F1536" i="8" s="1"/>
  <c r="C1634" i="8"/>
  <c r="D1634" i="8" s="1"/>
  <c r="E1641" i="8"/>
  <c r="F1641" i="8" s="1"/>
  <c r="C1639" i="8"/>
  <c r="D1639" i="8" s="1"/>
  <c r="C1660" i="8"/>
  <c r="D1660" i="8" s="1"/>
  <c r="C1659" i="8"/>
  <c r="D1659" i="8" s="1"/>
  <c r="C1708" i="8"/>
  <c r="D1708" i="8" s="1"/>
  <c r="E1710" i="8"/>
  <c r="F1710" i="8" s="1"/>
  <c r="C1746" i="8"/>
  <c r="D1746" i="8" s="1"/>
  <c r="E1748" i="8"/>
  <c r="F1748" i="8" s="1"/>
  <c r="C1745" i="8"/>
  <c r="D1745" i="8" s="1"/>
  <c r="E1747" i="8"/>
  <c r="F1747" i="8" s="1"/>
  <c r="E1780" i="8"/>
  <c r="F1780" i="8" s="1"/>
  <c r="C1778" i="8"/>
  <c r="D1778" i="8" s="1"/>
  <c r="C1777" i="8"/>
  <c r="D1777" i="8" s="1"/>
  <c r="E1805" i="8"/>
  <c r="F1805" i="8" s="1"/>
  <c r="C1845" i="8"/>
  <c r="D1845" i="8" s="1"/>
  <c r="E1846" i="8"/>
  <c r="F1846" i="8" s="1"/>
  <c r="E1847" i="8"/>
  <c r="F1847" i="8" s="1"/>
  <c r="E1886" i="8"/>
  <c r="F1886" i="8" s="1"/>
  <c r="C1883" i="8"/>
  <c r="D1883" i="8" s="1"/>
  <c r="C1884" i="8"/>
  <c r="D1884" i="8" s="1"/>
  <c r="E1897" i="8"/>
  <c r="F1897" i="8" s="1"/>
  <c r="C1894" i="8"/>
  <c r="D1894" i="8" s="1"/>
  <c r="C1895" i="8"/>
  <c r="D1895" i="8" s="1"/>
  <c r="E2061" i="8"/>
  <c r="C2059" i="8"/>
  <c r="D2061" i="8"/>
  <c r="D2174" i="8"/>
  <c r="C2172" i="8"/>
  <c r="E2173" i="8"/>
  <c r="F2173" i="8" s="1"/>
  <c r="E2174" i="8"/>
  <c r="F2174" i="8" s="1"/>
  <c r="E2193" i="8"/>
  <c r="F2193" i="8" s="1"/>
  <c r="C2191" i="8"/>
  <c r="D2193" i="8"/>
  <c r="E1411" i="8"/>
  <c r="F1411" i="8" s="1"/>
  <c r="C1410" i="8"/>
  <c r="D1410" i="8" s="1"/>
  <c r="E1445" i="8"/>
  <c r="F1445" i="8" s="1"/>
  <c r="E1453" i="8"/>
  <c r="F1453" i="8" s="1"/>
  <c r="C1451" i="8"/>
  <c r="D1451" i="8" s="1"/>
  <c r="C1450" i="8"/>
  <c r="D1450" i="8" s="1"/>
  <c r="C1458" i="8"/>
  <c r="D1458" i="8" s="1"/>
  <c r="E1489" i="8"/>
  <c r="F1489" i="8" s="1"/>
  <c r="C1487" i="8"/>
  <c r="D1487" i="8" s="1"/>
  <c r="C1486" i="8"/>
  <c r="D1486" i="8" s="1"/>
  <c r="C1512" i="8"/>
  <c r="D1512" i="8" s="1"/>
  <c r="E1514" i="8"/>
  <c r="E1515" i="8"/>
  <c r="F1515" i="8" s="1"/>
  <c r="F1572" i="8"/>
  <c r="F1576" i="8"/>
  <c r="C1525" i="8"/>
  <c r="D1525" i="8" s="1"/>
  <c r="E1526" i="8"/>
  <c r="F1526" i="8" s="1"/>
  <c r="E1559" i="8"/>
  <c r="F1559" i="8" s="1"/>
  <c r="E1568" i="8"/>
  <c r="F1568" i="8" s="1"/>
  <c r="C1612" i="8"/>
  <c r="D1612" i="8" s="1"/>
  <c r="E1620" i="8"/>
  <c r="F1620" i="8" s="1"/>
  <c r="C1618" i="8"/>
  <c r="D1618" i="8" s="1"/>
  <c r="C1617" i="8"/>
  <c r="D1617" i="8" s="1"/>
  <c r="C1638" i="8"/>
  <c r="D1638" i="8" s="1"/>
  <c r="E1659" i="8"/>
  <c r="F1659" i="8" s="1"/>
  <c r="C1664" i="8"/>
  <c r="D1664" i="8" s="1"/>
  <c r="E1666" i="8"/>
  <c r="F1666" i="8" s="1"/>
  <c r="E1667" i="8"/>
  <c r="F1667" i="8" s="1"/>
  <c r="C1702" i="8"/>
  <c r="D1702" i="8" s="1"/>
  <c r="E1707" i="8"/>
  <c r="F1707" i="8" s="1"/>
  <c r="E1724" i="8"/>
  <c r="C1731" i="8"/>
  <c r="D1731" i="8" s="1"/>
  <c r="F1782" i="8"/>
  <c r="C1779" i="8"/>
  <c r="D1779" i="8" s="1"/>
  <c r="E1781" i="8"/>
  <c r="F1781" i="8" s="1"/>
  <c r="C1793" i="8"/>
  <c r="D1793" i="8" s="1"/>
  <c r="E1795" i="8"/>
  <c r="C1797" i="8"/>
  <c r="D1797" i="8" s="1"/>
  <c r="E1800" i="8"/>
  <c r="F1800" i="8" s="1"/>
  <c r="F1849" i="8"/>
  <c r="E1802" i="8"/>
  <c r="F1802" i="8" s="1"/>
  <c r="E1810" i="8"/>
  <c r="F1810" i="8" s="1"/>
  <c r="C1809" i="8"/>
  <c r="D1809" i="8" s="1"/>
  <c r="E1816" i="8"/>
  <c r="F1816" i="8" s="1"/>
  <c r="C1814" i="8"/>
  <c r="D1814" i="8" s="1"/>
  <c r="C1813" i="8"/>
  <c r="D1813" i="8" s="1"/>
  <c r="E1815" i="8"/>
  <c r="F1815" i="8" s="1"/>
  <c r="E1835" i="8"/>
  <c r="F1835" i="8" s="1"/>
  <c r="C1833" i="8"/>
  <c r="D1833" i="8" s="1"/>
  <c r="E1836" i="8"/>
  <c r="F1836" i="8" s="1"/>
  <c r="C1844" i="8"/>
  <c r="D1844" i="8" s="1"/>
  <c r="E1920" i="8"/>
  <c r="F1920" i="8" s="1"/>
  <c r="E1919" i="8"/>
  <c r="F1919" i="8" s="1"/>
  <c r="F1969" i="8"/>
  <c r="C2171" i="8"/>
  <c r="C2190" i="8"/>
  <c r="E2330" i="8"/>
  <c r="F2330" i="8" s="1"/>
  <c r="C2328" i="8"/>
  <c r="D2330" i="8"/>
  <c r="C2327" i="8"/>
  <c r="D2355" i="8"/>
  <c r="C2353" i="8"/>
  <c r="D2352" i="8"/>
  <c r="E2355" i="8"/>
  <c r="F2355" i="8" s="1"/>
  <c r="C179" i="6"/>
  <c r="C251" i="6"/>
  <c r="C323" i="6"/>
  <c r="C395" i="6"/>
  <c r="C467" i="6"/>
  <c r="C539" i="6"/>
  <c r="C611" i="6"/>
  <c r="C683" i="6"/>
  <c r="C755" i="6"/>
  <c r="C25" i="7"/>
  <c r="C49" i="7"/>
  <c r="C85" i="7"/>
  <c r="C121" i="7"/>
  <c r="C157" i="7"/>
  <c r="C193" i="7"/>
  <c r="C229" i="7"/>
  <c r="C265" i="7"/>
  <c r="C301" i="7"/>
  <c r="C337" i="7"/>
  <c r="C373" i="7"/>
  <c r="C409" i="7"/>
  <c r="C445" i="7"/>
  <c r="C481" i="7"/>
  <c r="C517" i="7"/>
  <c r="C553" i="7"/>
  <c r="C589" i="7"/>
  <c r="C625" i="7"/>
  <c r="C661" i="7"/>
  <c r="C697" i="7"/>
  <c r="C733" i="7"/>
  <c r="C769" i="7"/>
  <c r="E59" i="8"/>
  <c r="F59" i="8" s="1"/>
  <c r="F114" i="8"/>
  <c r="F150" i="8"/>
  <c r="F222" i="8"/>
  <c r="C291" i="8"/>
  <c r="D291" i="8" s="1"/>
  <c r="E354" i="8"/>
  <c r="F354" i="8" s="1"/>
  <c r="C352" i="8"/>
  <c r="D352" i="8" s="1"/>
  <c r="C368" i="8"/>
  <c r="D368" i="8" s="1"/>
  <c r="E373" i="8"/>
  <c r="F373" i="8" s="1"/>
  <c r="C371" i="8"/>
  <c r="D371" i="8" s="1"/>
  <c r="C390" i="8"/>
  <c r="D390" i="8" s="1"/>
  <c r="E462" i="8"/>
  <c r="F462" i="8" s="1"/>
  <c r="C460" i="8"/>
  <c r="D460" i="8" s="1"/>
  <c r="C476" i="8"/>
  <c r="D476" i="8" s="1"/>
  <c r="E481" i="8"/>
  <c r="F481" i="8" s="1"/>
  <c r="C479" i="8"/>
  <c r="D479" i="8" s="1"/>
  <c r="C498" i="8"/>
  <c r="D498" i="8" s="1"/>
  <c r="E570" i="8"/>
  <c r="F570" i="8" s="1"/>
  <c r="C568" i="8"/>
  <c r="D568" i="8" s="1"/>
  <c r="C584" i="8"/>
  <c r="D584" i="8" s="1"/>
  <c r="E589" i="8"/>
  <c r="F589" i="8" s="1"/>
  <c r="C587" i="8"/>
  <c r="D587" i="8" s="1"/>
  <c r="C606" i="8"/>
  <c r="D606" i="8" s="1"/>
  <c r="E678" i="8"/>
  <c r="F678" i="8" s="1"/>
  <c r="C676" i="8"/>
  <c r="D676" i="8" s="1"/>
  <c r="C692" i="8"/>
  <c r="D692" i="8" s="1"/>
  <c r="E697" i="8"/>
  <c r="F697" i="8" s="1"/>
  <c r="C695" i="8"/>
  <c r="D695" i="8" s="1"/>
  <c r="C714" i="8"/>
  <c r="D714" i="8" s="1"/>
  <c r="E786" i="8"/>
  <c r="F786" i="8" s="1"/>
  <c r="C784" i="8"/>
  <c r="D784" i="8" s="1"/>
  <c r="C800" i="8"/>
  <c r="D800" i="8" s="1"/>
  <c r="E805" i="8"/>
  <c r="F805" i="8" s="1"/>
  <c r="C803" i="8"/>
  <c r="D803" i="8" s="1"/>
  <c r="C822" i="8"/>
  <c r="D822" i="8" s="1"/>
  <c r="E878" i="8"/>
  <c r="F878" i="8" s="1"/>
  <c r="E894" i="8"/>
  <c r="F894" i="8" s="1"/>
  <c r="C892" i="8"/>
  <c r="D892" i="8" s="1"/>
  <c r="C908" i="8"/>
  <c r="D908" i="8" s="1"/>
  <c r="E913" i="8"/>
  <c r="F913" i="8" s="1"/>
  <c r="C911" i="8"/>
  <c r="D911" i="8" s="1"/>
  <c r="C944" i="8"/>
  <c r="D944" i="8" s="1"/>
  <c r="C954" i="8"/>
  <c r="D954" i="8" s="1"/>
  <c r="E966" i="8"/>
  <c r="F966" i="8" s="1"/>
  <c r="C964" i="8"/>
  <c r="D964" i="8" s="1"/>
  <c r="E980" i="8"/>
  <c r="F980" i="8" s="1"/>
  <c r="E979" i="8"/>
  <c r="F979" i="8" s="1"/>
  <c r="E995" i="8"/>
  <c r="F995" i="8" s="1"/>
  <c r="E1021" i="8"/>
  <c r="F1021" i="8" s="1"/>
  <c r="C1019" i="8"/>
  <c r="D1019" i="8" s="1"/>
  <c r="E1020" i="8"/>
  <c r="F1020" i="8" s="1"/>
  <c r="C1033" i="8"/>
  <c r="D1033" i="8" s="1"/>
  <c r="E1035" i="8"/>
  <c r="F1035" i="8" s="1"/>
  <c r="C1083" i="8"/>
  <c r="D1083" i="8" s="1"/>
  <c r="E1085" i="8"/>
  <c r="F1085" i="8" s="1"/>
  <c r="E1118" i="8"/>
  <c r="F1118" i="8" s="1"/>
  <c r="E1122" i="8"/>
  <c r="F1122" i="8" s="1"/>
  <c r="C1120" i="8"/>
  <c r="D1120" i="8" s="1"/>
  <c r="C1124" i="8"/>
  <c r="D1124" i="8" s="1"/>
  <c r="E1201" i="8"/>
  <c r="F1201" i="8" s="1"/>
  <c r="C1199" i="8"/>
  <c r="D1199" i="8" s="1"/>
  <c r="C1198" i="8"/>
  <c r="D1198" i="8" s="1"/>
  <c r="C1221" i="8"/>
  <c r="D1221" i="8" s="1"/>
  <c r="E1223" i="8"/>
  <c r="F1223" i="8" s="1"/>
  <c r="C1220" i="8"/>
  <c r="D1220" i="8" s="1"/>
  <c r="E1278" i="8"/>
  <c r="F1278" i="8" s="1"/>
  <c r="C1276" i="8"/>
  <c r="D1276" i="8" s="1"/>
  <c r="C1275" i="8"/>
  <c r="D1275" i="8" s="1"/>
  <c r="E1277" i="8"/>
  <c r="F1277" i="8" s="1"/>
  <c r="C1290" i="8"/>
  <c r="D1290" i="8" s="1"/>
  <c r="E1295" i="8"/>
  <c r="F1295" i="8" s="1"/>
  <c r="E1302" i="8"/>
  <c r="F1302" i="8" s="1"/>
  <c r="C1300" i="8"/>
  <c r="D1300" i="8" s="1"/>
  <c r="F1351" i="8"/>
  <c r="C1304" i="8"/>
  <c r="D1304" i="8" s="1"/>
  <c r="E1306" i="8"/>
  <c r="F1306" i="8" s="1"/>
  <c r="E1314" i="8"/>
  <c r="F1314" i="8" s="1"/>
  <c r="C1312" i="8"/>
  <c r="D1312" i="8" s="1"/>
  <c r="F1363" i="8"/>
  <c r="E1317" i="8"/>
  <c r="F1317" i="8" s="1"/>
  <c r="C1326" i="8"/>
  <c r="D1326" i="8" s="1"/>
  <c r="E1328" i="8"/>
  <c r="F1328" i="8" s="1"/>
  <c r="C1325" i="8"/>
  <c r="D1325" i="8" s="1"/>
  <c r="E1347" i="8"/>
  <c r="F1347" i="8" s="1"/>
  <c r="C1412" i="8"/>
  <c r="D1412" i="8" s="1"/>
  <c r="E1414" i="8"/>
  <c r="F1414" i="8" s="1"/>
  <c r="E1434" i="8"/>
  <c r="F1434" i="8" s="1"/>
  <c r="C1432" i="8"/>
  <c r="D1432" i="8" s="1"/>
  <c r="E1467" i="8"/>
  <c r="F1467" i="8" s="1"/>
  <c r="E1490" i="8"/>
  <c r="F1490" i="8" s="1"/>
  <c r="F1548" i="8"/>
  <c r="C1497" i="8"/>
  <c r="D1497" i="8" s="1"/>
  <c r="E1519" i="8"/>
  <c r="F1519" i="8" s="1"/>
  <c r="C1518" i="8"/>
  <c r="D1518" i="8" s="1"/>
  <c r="E1531" i="8"/>
  <c r="F1531" i="8" s="1"/>
  <c r="C1529" i="8"/>
  <c r="D1529" i="8" s="1"/>
  <c r="F1581" i="8"/>
  <c r="E1555" i="8"/>
  <c r="F1555" i="8" s="1"/>
  <c r="F1565" i="8"/>
  <c r="E1640" i="8"/>
  <c r="F1640" i="8" s="1"/>
  <c r="F1703" i="8"/>
  <c r="C1665" i="8"/>
  <c r="D1665" i="8" s="1"/>
  <c r="E1673" i="8"/>
  <c r="F1673" i="8" s="1"/>
  <c r="C1689" i="8"/>
  <c r="D1689" i="8" s="1"/>
  <c r="E1692" i="8"/>
  <c r="F1692" i="8" s="1"/>
  <c r="C1734" i="8"/>
  <c r="D1734" i="8" s="1"/>
  <c r="E1735" i="8"/>
  <c r="E1736" i="8"/>
  <c r="F1736" i="8" s="1"/>
  <c r="E1774" i="8"/>
  <c r="F1774" i="8" s="1"/>
  <c r="E1797" i="8"/>
  <c r="F1797" i="8" s="1"/>
  <c r="C1795" i="8"/>
  <c r="D1795" i="8" s="1"/>
  <c r="E1801" i="8"/>
  <c r="F1801" i="8" s="1"/>
  <c r="E1803" i="8"/>
  <c r="F1803" i="8" s="1"/>
  <c r="E1876" i="8"/>
  <c r="F1876" i="8" s="1"/>
  <c r="C1874" i="8"/>
  <c r="D1874" i="8" s="1"/>
  <c r="C1873" i="8"/>
  <c r="D1873" i="8" s="1"/>
  <c r="E1875" i="8"/>
  <c r="F1875" i="8" s="1"/>
  <c r="E1873" i="8"/>
  <c r="F1873" i="8" s="1"/>
  <c r="E1900" i="8"/>
  <c r="F1900" i="8" s="1"/>
  <c r="C1898" i="8"/>
  <c r="D1898" i="8" s="1"/>
  <c r="E1899" i="8"/>
  <c r="F1899" i="8" s="1"/>
  <c r="C1897" i="8"/>
  <c r="D1897" i="8" s="1"/>
  <c r="E1910" i="8"/>
  <c r="F1910" i="8" s="1"/>
  <c r="E1937" i="8"/>
  <c r="F1937" i="8" s="1"/>
  <c r="E1938" i="8"/>
  <c r="F1938" i="8" s="1"/>
  <c r="F2061" i="8"/>
  <c r="C2010" i="8"/>
  <c r="D2010" i="8" s="1"/>
  <c r="E2012" i="8"/>
  <c r="F2012" i="8" s="1"/>
  <c r="C2304" i="8"/>
  <c r="D2306" i="8"/>
  <c r="C2303" i="8"/>
  <c r="E2305" i="8"/>
  <c r="F2305" i="8" s="1"/>
  <c r="C90" i="9"/>
  <c r="D90" i="9" s="1"/>
  <c r="C91" i="9"/>
  <c r="D91" i="9" s="1"/>
  <c r="C100" i="9"/>
  <c r="D100" i="9" s="1"/>
  <c r="C99" i="9"/>
  <c r="D99" i="9" s="1"/>
  <c r="C1526" i="8"/>
  <c r="D1526" i="8" s="1"/>
  <c r="E1528" i="8"/>
  <c r="F1528" i="8" s="1"/>
  <c r="E1549" i="8"/>
  <c r="F1549" i="8" s="1"/>
  <c r="C1547" i="8"/>
  <c r="D1547" i="8" s="1"/>
  <c r="E1553" i="8"/>
  <c r="F1553" i="8" s="1"/>
  <c r="E1561" i="8"/>
  <c r="F1561" i="8" s="1"/>
  <c r="C1559" i="8"/>
  <c r="D1559" i="8" s="1"/>
  <c r="E1582" i="8"/>
  <c r="F1582" i="8" s="1"/>
  <c r="E1597" i="8"/>
  <c r="C1595" i="8"/>
  <c r="D1595" i="8" s="1"/>
  <c r="F1662" i="8"/>
  <c r="E1671" i="8"/>
  <c r="F1671" i="8" s="1"/>
  <c r="E1698" i="8"/>
  <c r="F1698" i="8" s="1"/>
  <c r="E1709" i="8"/>
  <c r="F1709" i="8" s="1"/>
  <c r="E1760" i="8"/>
  <c r="F1760" i="8" s="1"/>
  <c r="E1789" i="8"/>
  <c r="F1789" i="8" s="1"/>
  <c r="C1817" i="8"/>
  <c r="D1817" i="8" s="1"/>
  <c r="C1836" i="8"/>
  <c r="D1836" i="8" s="1"/>
  <c r="E1838" i="8"/>
  <c r="F1838" i="8" s="1"/>
  <c r="E1854" i="8"/>
  <c r="F1854" i="8" s="1"/>
  <c r="E1853" i="8"/>
  <c r="F1853" i="8" s="1"/>
  <c r="E1885" i="8"/>
  <c r="F1885" i="8" s="1"/>
  <c r="C1950" i="8"/>
  <c r="D1950" i="8" s="1"/>
  <c r="C1949" i="8"/>
  <c r="D1949" i="8" s="1"/>
  <c r="E1952" i="8"/>
  <c r="F1952" i="8" s="1"/>
  <c r="E1951" i="8"/>
  <c r="F1951" i="8" s="1"/>
  <c r="E1986" i="8"/>
  <c r="F1986" i="8" s="1"/>
  <c r="F2245" i="8"/>
  <c r="C2262" i="8"/>
  <c r="E2264" i="8"/>
  <c r="F2264" i="8" s="1"/>
  <c r="D2264" i="8"/>
  <c r="E2262" i="8"/>
  <c r="F2262" i="8" s="1"/>
  <c r="D2319" i="8"/>
  <c r="E2319" i="8"/>
  <c r="F2319" i="8" s="1"/>
  <c r="D2316" i="8"/>
  <c r="E2317" i="8"/>
  <c r="F2317" i="8" s="1"/>
  <c r="C95" i="6"/>
  <c r="C167" i="6"/>
  <c r="C239" i="6"/>
  <c r="C311" i="6"/>
  <c r="C383" i="6"/>
  <c r="C455" i="6"/>
  <c r="C527" i="6"/>
  <c r="C599" i="6"/>
  <c r="C671" i="6"/>
  <c r="C743" i="6"/>
  <c r="C43" i="7"/>
  <c r="C79" i="7"/>
  <c r="C115" i="7"/>
  <c r="C151" i="7"/>
  <c r="C187" i="7"/>
  <c r="C223" i="7"/>
  <c r="C259" i="7"/>
  <c r="C295" i="7"/>
  <c r="C331" i="7"/>
  <c r="C367" i="7"/>
  <c r="C403" i="7"/>
  <c r="C439" i="7"/>
  <c r="C475" i="7"/>
  <c r="C511" i="7"/>
  <c r="C547" i="7"/>
  <c r="C583" i="7"/>
  <c r="C619" i="7"/>
  <c r="C655" i="7"/>
  <c r="C691" i="7"/>
  <c r="C727" i="7"/>
  <c r="C763" i="7"/>
  <c r="C8" i="8"/>
  <c r="D8" i="8" s="1"/>
  <c r="E10" i="8"/>
  <c r="E46" i="8"/>
  <c r="F102" i="8"/>
  <c r="F164" i="8"/>
  <c r="F200" i="8"/>
  <c r="F236" i="8"/>
  <c r="F272" i="8"/>
  <c r="F275" i="8"/>
  <c r="F311" i="8"/>
  <c r="E293" i="8"/>
  <c r="F293" i="8" s="1"/>
  <c r="C327" i="8"/>
  <c r="D327" i="8" s="1"/>
  <c r="E332" i="8"/>
  <c r="F332" i="8" s="1"/>
  <c r="E342" i="8"/>
  <c r="F342" i="8" s="1"/>
  <c r="C340" i="8"/>
  <c r="D340" i="8" s="1"/>
  <c r="F416" i="8"/>
  <c r="E402" i="8"/>
  <c r="F402" i="8" s="1"/>
  <c r="C400" i="8"/>
  <c r="D400" i="8" s="1"/>
  <c r="C435" i="8"/>
  <c r="D435" i="8" s="1"/>
  <c r="E440" i="8"/>
  <c r="E450" i="8"/>
  <c r="F450" i="8" s="1"/>
  <c r="C448" i="8"/>
  <c r="D448" i="8" s="1"/>
  <c r="E510" i="8"/>
  <c r="F510" i="8" s="1"/>
  <c r="C508" i="8"/>
  <c r="D508" i="8" s="1"/>
  <c r="C543" i="8"/>
  <c r="D543" i="8" s="1"/>
  <c r="E548" i="8"/>
  <c r="F548" i="8" s="1"/>
  <c r="E558" i="8"/>
  <c r="F558" i="8" s="1"/>
  <c r="C556" i="8"/>
  <c r="D556" i="8" s="1"/>
  <c r="E618" i="8"/>
  <c r="F618" i="8" s="1"/>
  <c r="C616" i="8"/>
  <c r="D616" i="8" s="1"/>
  <c r="F667" i="8"/>
  <c r="C651" i="8"/>
  <c r="D651" i="8" s="1"/>
  <c r="E656" i="8"/>
  <c r="F656" i="8" s="1"/>
  <c r="E666" i="8"/>
  <c r="F666" i="8" s="1"/>
  <c r="C664" i="8"/>
  <c r="D664" i="8" s="1"/>
  <c r="E726" i="8"/>
  <c r="F726" i="8" s="1"/>
  <c r="C724" i="8"/>
  <c r="D724" i="8" s="1"/>
  <c r="C759" i="8"/>
  <c r="D759" i="8" s="1"/>
  <c r="E764" i="8"/>
  <c r="F764" i="8" s="1"/>
  <c r="E774" i="8"/>
  <c r="F774" i="8" s="1"/>
  <c r="C772" i="8"/>
  <c r="D772" i="8" s="1"/>
  <c r="F848" i="8"/>
  <c r="E834" i="8"/>
  <c r="F834" i="8" s="1"/>
  <c r="C832" i="8"/>
  <c r="D832" i="8" s="1"/>
  <c r="F883" i="8"/>
  <c r="C867" i="8"/>
  <c r="D867" i="8" s="1"/>
  <c r="E872" i="8"/>
  <c r="F872" i="8" s="1"/>
  <c r="E882" i="8"/>
  <c r="F882" i="8" s="1"/>
  <c r="C880" i="8"/>
  <c r="D880" i="8" s="1"/>
  <c r="F975" i="8"/>
  <c r="E926" i="8"/>
  <c r="F926" i="8" s="1"/>
  <c r="E946" i="8"/>
  <c r="F946" i="8" s="1"/>
  <c r="E956" i="8"/>
  <c r="F956" i="8" s="1"/>
  <c r="E963" i="8"/>
  <c r="F963" i="8" s="1"/>
  <c r="C975" i="8"/>
  <c r="D975" i="8" s="1"/>
  <c r="F1026" i="8"/>
  <c r="E977" i="8"/>
  <c r="F977" i="8" s="1"/>
  <c r="E1010" i="8"/>
  <c r="F1010" i="8" s="1"/>
  <c r="E1014" i="8"/>
  <c r="F1014" i="8" s="1"/>
  <c r="C1012" i="8"/>
  <c r="D1012" i="8" s="1"/>
  <c r="F1063" i="8"/>
  <c r="C1016" i="8"/>
  <c r="D1016" i="8" s="1"/>
  <c r="E1093" i="8"/>
  <c r="F1093" i="8" s="1"/>
  <c r="C1091" i="8"/>
  <c r="D1091" i="8" s="1"/>
  <c r="C1090" i="8"/>
  <c r="D1090" i="8" s="1"/>
  <c r="C1113" i="8"/>
  <c r="D1113" i="8" s="1"/>
  <c r="E1115" i="8"/>
  <c r="F1115" i="8" s="1"/>
  <c r="C1112" i="8"/>
  <c r="D1112" i="8" s="1"/>
  <c r="E1170" i="8"/>
  <c r="F1170" i="8" s="1"/>
  <c r="C1168" i="8"/>
  <c r="D1168" i="8" s="1"/>
  <c r="C1167" i="8"/>
  <c r="D1167" i="8" s="1"/>
  <c r="E1169" i="8"/>
  <c r="F1169" i="8" s="1"/>
  <c r="C1182" i="8"/>
  <c r="D1182" i="8" s="1"/>
  <c r="F1233" i="8"/>
  <c r="E1187" i="8"/>
  <c r="F1187" i="8" s="1"/>
  <c r="E1194" i="8"/>
  <c r="F1194" i="8" s="1"/>
  <c r="C1192" i="8"/>
  <c r="D1192" i="8" s="1"/>
  <c r="C1196" i="8"/>
  <c r="D1196" i="8" s="1"/>
  <c r="E1198" i="8"/>
  <c r="F1198" i="8" s="1"/>
  <c r="E1206" i="8"/>
  <c r="F1206" i="8" s="1"/>
  <c r="C1204" i="8"/>
  <c r="D1204" i="8" s="1"/>
  <c r="E1209" i="8"/>
  <c r="F1209" i="8" s="1"/>
  <c r="C1218" i="8"/>
  <c r="D1218" i="8" s="1"/>
  <c r="E1220" i="8"/>
  <c r="F1220" i="8" s="1"/>
  <c r="C1217" i="8"/>
  <c r="D1217" i="8" s="1"/>
  <c r="E1239" i="8"/>
  <c r="F1239" i="8" s="1"/>
  <c r="F1360" i="8"/>
  <c r="C1370" i="8"/>
  <c r="D1370" i="8" s="1"/>
  <c r="E1376" i="8"/>
  <c r="F1376" i="8" s="1"/>
  <c r="C1373" i="8"/>
  <c r="D1373" i="8" s="1"/>
  <c r="E1387" i="8"/>
  <c r="F1387" i="8" s="1"/>
  <c r="F1468" i="8"/>
  <c r="C1417" i="8"/>
  <c r="D1417" i="8" s="1"/>
  <c r="E1430" i="8"/>
  <c r="F1430" i="8" s="1"/>
  <c r="E1427" i="8"/>
  <c r="F1427" i="8" s="1"/>
  <c r="E1428" i="8"/>
  <c r="F1428" i="8" s="1"/>
  <c r="C1428" i="8"/>
  <c r="D1428" i="8" s="1"/>
  <c r="F1520" i="8"/>
  <c r="F1532" i="8"/>
  <c r="F1544" i="8"/>
  <c r="E1541" i="8"/>
  <c r="F1541" i="8" s="1"/>
  <c r="C1538" i="8"/>
  <c r="D1538" i="8" s="1"/>
  <c r="E1540" i="8"/>
  <c r="F1540" i="8" s="1"/>
  <c r="C1546" i="8"/>
  <c r="D1546" i="8" s="1"/>
  <c r="C1558" i="8"/>
  <c r="D1558" i="8" s="1"/>
  <c r="C1566" i="8"/>
  <c r="D1566" i="8" s="1"/>
  <c r="C1579" i="8"/>
  <c r="D1579" i="8" s="1"/>
  <c r="F1643" i="8"/>
  <c r="C1592" i="8"/>
  <c r="D1592" i="8" s="1"/>
  <c r="E1594" i="8"/>
  <c r="F1594" i="8" s="1"/>
  <c r="C1594" i="8"/>
  <c r="D1594" i="8" s="1"/>
  <c r="F1598" i="8"/>
  <c r="E1619" i="8"/>
  <c r="F1619" i="8" s="1"/>
  <c r="E1627" i="8"/>
  <c r="F1627" i="8" s="1"/>
  <c r="C1625" i="8"/>
  <c r="D1625" i="8" s="1"/>
  <c r="C1647" i="8"/>
  <c r="D1647" i="8" s="1"/>
  <c r="E1649" i="8"/>
  <c r="F1649" i="8" s="1"/>
  <c r="E1665" i="8"/>
  <c r="F1665" i="8" s="1"/>
  <c r="C1663" i="8"/>
  <c r="D1663" i="8" s="1"/>
  <c r="C1690" i="8"/>
  <c r="D1690" i="8" s="1"/>
  <c r="E1723" i="8"/>
  <c r="F1723" i="8" s="1"/>
  <c r="E1752" i="8"/>
  <c r="F1752" i="8" s="1"/>
  <c r="C1763" i="8"/>
  <c r="D1763" i="8" s="1"/>
  <c r="E1765" i="8"/>
  <c r="F1765" i="8" s="1"/>
  <c r="E1778" i="8"/>
  <c r="F1778" i="8" s="1"/>
  <c r="C1775" i="8"/>
  <c r="D1775" i="8" s="1"/>
  <c r="E1777" i="8"/>
  <c r="F1777" i="8" s="1"/>
  <c r="E1799" i="8"/>
  <c r="F1799" i="8" s="1"/>
  <c r="E1807" i="8"/>
  <c r="F1807" i="8" s="1"/>
  <c r="C1805" i="8"/>
  <c r="D1805" i="8" s="1"/>
  <c r="E1813" i="8"/>
  <c r="F1813" i="8" s="1"/>
  <c r="C1811" i="8"/>
  <c r="D1811" i="8" s="1"/>
  <c r="E1814" i="8"/>
  <c r="F1814" i="8" s="1"/>
  <c r="F1863" i="8"/>
  <c r="C1816" i="8"/>
  <c r="D1816" i="8" s="1"/>
  <c r="C1822" i="8"/>
  <c r="D1822" i="8" s="1"/>
  <c r="C1821" i="8"/>
  <c r="D1821" i="8" s="1"/>
  <c r="F1830" i="8"/>
  <c r="C1835" i="8"/>
  <c r="D1835" i="8" s="1"/>
  <c r="C1842" i="8"/>
  <c r="D1842" i="8" s="1"/>
  <c r="C1841" i="8"/>
  <c r="D1841" i="8" s="1"/>
  <c r="C1858" i="8"/>
  <c r="D1858" i="8" s="1"/>
  <c r="E1860" i="8"/>
  <c r="F1860" i="8" s="1"/>
  <c r="C1876" i="8"/>
  <c r="D1876" i="8" s="1"/>
  <c r="F1927" i="8"/>
  <c r="E1878" i="8"/>
  <c r="F1878" i="8" s="1"/>
  <c r="C1880" i="8"/>
  <c r="D1880" i="8" s="1"/>
  <c r="E1883" i="8"/>
  <c r="F1883" i="8" s="1"/>
  <c r="E1882" i="8"/>
  <c r="F1882" i="8" s="1"/>
  <c r="C1881" i="8"/>
  <c r="D1881" i="8" s="1"/>
  <c r="E1935" i="8"/>
  <c r="F1935" i="8" s="1"/>
  <c r="E2006" i="8"/>
  <c r="F2006" i="8" s="1"/>
  <c r="F2055" i="8"/>
  <c r="E2013" i="8"/>
  <c r="C2011" i="8"/>
  <c r="D2011" i="8" s="1"/>
  <c r="C2045" i="8"/>
  <c r="F2096" i="8"/>
  <c r="E2047" i="8"/>
  <c r="F2047" i="8" s="1"/>
  <c r="D2047" i="8"/>
  <c r="D2044" i="8"/>
  <c r="D2099" i="8"/>
  <c r="C2096" i="8"/>
  <c r="C2097" i="8"/>
  <c r="E2099" i="8"/>
  <c r="F2099" i="8" s="1"/>
  <c r="E2098" i="8"/>
  <c r="F2098" i="8" s="1"/>
  <c r="C2169" i="8"/>
  <c r="D2168" i="8"/>
  <c r="E2171" i="8"/>
  <c r="F2171" i="8" s="1"/>
  <c r="C2168" i="8"/>
  <c r="E2170" i="8"/>
  <c r="F2170" i="8" s="1"/>
  <c r="F2290" i="8"/>
  <c r="C2261" i="8"/>
  <c r="E2320" i="8"/>
  <c r="F2320" i="8" s="1"/>
  <c r="C2318" i="8"/>
  <c r="D2320" i="8"/>
  <c r="D2350" i="8"/>
  <c r="E2350" i="8"/>
  <c r="F2350" i="8" s="1"/>
  <c r="C2348" i="8"/>
  <c r="E2347" i="8"/>
  <c r="F2347" i="8" s="1"/>
  <c r="D2347" i="8"/>
  <c r="C32" i="9"/>
  <c r="D32" i="9" s="1"/>
  <c r="C1404" i="8"/>
  <c r="D1404" i="8" s="1"/>
  <c r="E1406" i="8"/>
  <c r="F1406" i="8" s="1"/>
  <c r="F1496" i="8"/>
  <c r="F1500" i="8"/>
  <c r="E1452" i="8"/>
  <c r="F1452" i="8" s="1"/>
  <c r="E1459" i="8"/>
  <c r="F1459" i="8" s="1"/>
  <c r="F1509" i="8"/>
  <c r="E1472" i="8"/>
  <c r="F1472" i="8" s="1"/>
  <c r="E1488" i="8"/>
  <c r="F1488" i="8" s="1"/>
  <c r="C1506" i="8"/>
  <c r="D1506" i="8" s="1"/>
  <c r="E1517" i="8"/>
  <c r="F1517" i="8" s="1"/>
  <c r="C1515" i="8"/>
  <c r="D1515" i="8" s="1"/>
  <c r="C1519" i="8"/>
  <c r="D1519" i="8" s="1"/>
  <c r="E1533" i="8"/>
  <c r="F1533" i="8" s="1"/>
  <c r="F1595" i="8"/>
  <c r="C1544" i="8"/>
  <c r="D1544" i="8" s="1"/>
  <c r="E1618" i="8"/>
  <c r="F1618" i="8" s="1"/>
  <c r="C1643" i="8"/>
  <c r="D1643" i="8" s="1"/>
  <c r="C1648" i="8"/>
  <c r="D1648" i="8" s="1"/>
  <c r="E1650" i="8"/>
  <c r="F1650" i="8" s="1"/>
  <c r="F1699" i="8"/>
  <c r="C1720" i="8"/>
  <c r="D1720" i="8" s="1"/>
  <c r="E1756" i="8"/>
  <c r="F1756" i="8" s="1"/>
  <c r="C1754" i="8"/>
  <c r="D1754" i="8" s="1"/>
  <c r="C1753" i="8"/>
  <c r="D1753" i="8" s="1"/>
  <c r="E1761" i="8"/>
  <c r="F1761" i="8" s="1"/>
  <c r="C1759" i="8"/>
  <c r="D1759" i="8" s="1"/>
  <c r="E1775" i="8"/>
  <c r="F1775" i="8" s="1"/>
  <c r="C1782" i="8"/>
  <c r="D1782" i="8" s="1"/>
  <c r="E1784" i="8"/>
  <c r="F1784" i="8" s="1"/>
  <c r="C1823" i="8"/>
  <c r="D1823" i="8" s="1"/>
  <c r="F1874" i="8"/>
  <c r="F1879" i="8"/>
  <c r="C1828" i="8"/>
  <c r="D1828" i="8" s="1"/>
  <c r="E1829" i="8"/>
  <c r="F1829" i="8" s="1"/>
  <c r="E1827" i="8"/>
  <c r="F1827" i="8" s="1"/>
  <c r="E1917" i="8"/>
  <c r="F1917" i="8" s="1"/>
  <c r="C1915" i="8"/>
  <c r="D1915" i="8" s="1"/>
  <c r="C1931" i="8"/>
  <c r="D1931" i="8" s="1"/>
  <c r="E1933" i="8"/>
  <c r="F1933" i="8" s="1"/>
  <c r="C1937" i="8"/>
  <c r="D1937" i="8" s="1"/>
  <c r="F1988" i="8"/>
  <c r="F2056" i="8"/>
  <c r="D2197" i="8"/>
  <c r="C2195" i="8"/>
  <c r="D2194" i="8"/>
  <c r="E2197" i="8"/>
  <c r="F2197" i="8" s="1"/>
  <c r="E2376" i="8"/>
  <c r="F2376" i="8" s="1"/>
  <c r="C2374" i="8"/>
  <c r="E2375" i="8"/>
  <c r="F2375" i="8" s="1"/>
  <c r="C2373" i="8"/>
  <c r="D2376" i="8"/>
  <c r="E2374" i="8"/>
  <c r="F2374" i="8" s="1"/>
  <c r="E1660" i="8"/>
  <c r="F1660" i="8" s="1"/>
  <c r="C1658" i="8"/>
  <c r="D1658" i="8" s="1"/>
  <c r="C1657" i="8"/>
  <c r="D1657" i="8" s="1"/>
  <c r="E1670" i="8"/>
  <c r="F1670" i="8" s="1"/>
  <c r="C1667" i="8"/>
  <c r="D1667" i="8" s="1"/>
  <c r="E1669" i="8"/>
  <c r="F1669" i="8" s="1"/>
  <c r="E1689" i="8"/>
  <c r="F1689" i="8" s="1"/>
  <c r="C1687" i="8"/>
  <c r="D1687" i="8" s="1"/>
  <c r="F1743" i="8"/>
  <c r="C1691" i="8"/>
  <c r="D1691" i="8" s="1"/>
  <c r="E1693" i="8"/>
  <c r="F1693" i="8" s="1"/>
  <c r="C1692" i="8"/>
  <c r="D1692" i="8" s="1"/>
  <c r="E1702" i="8"/>
  <c r="F1702" i="8" s="1"/>
  <c r="C1701" i="8"/>
  <c r="D1701" i="8" s="1"/>
  <c r="E1700" i="8"/>
  <c r="C1700" i="8"/>
  <c r="D1700" i="8" s="1"/>
  <c r="E1708" i="8"/>
  <c r="F1708" i="8" s="1"/>
  <c r="C1706" i="8"/>
  <c r="D1706" i="8" s="1"/>
  <c r="C1705" i="8"/>
  <c r="D1705" i="8" s="1"/>
  <c r="F1795" i="8"/>
  <c r="E1746" i="8"/>
  <c r="F1746" i="8" s="1"/>
  <c r="C1744" i="8"/>
  <c r="D1744" i="8" s="1"/>
  <c r="E1766" i="8"/>
  <c r="F1766" i="8" s="1"/>
  <c r="E1809" i="8"/>
  <c r="F1809" i="8" s="1"/>
  <c r="C1807" i="8"/>
  <c r="D1807" i="8" s="1"/>
  <c r="F1858" i="8"/>
  <c r="C1865" i="8"/>
  <c r="D1865" i="8" s="1"/>
  <c r="E1867" i="8"/>
  <c r="F1867" i="8" s="1"/>
  <c r="D2030" i="8"/>
  <c r="E2029" i="8"/>
  <c r="F2029" i="8" s="1"/>
  <c r="C2028" i="8"/>
  <c r="F2079" i="8"/>
  <c r="E2030" i="8"/>
  <c r="F2030" i="8" s="1"/>
  <c r="E2100" i="8"/>
  <c r="F2100" i="8" s="1"/>
  <c r="D2100" i="8"/>
  <c r="C2098" i="8"/>
  <c r="C2164" i="8"/>
  <c r="D2166" i="8"/>
  <c r="D2163" i="8"/>
  <c r="E2166" i="8"/>
  <c r="F2166" i="8" s="1"/>
  <c r="E2165" i="8"/>
  <c r="F2165" i="8" s="1"/>
  <c r="E2163" i="8"/>
  <c r="F2163" i="8" s="1"/>
  <c r="E2221" i="8"/>
  <c r="F2221" i="8" s="1"/>
  <c r="E1636" i="8"/>
  <c r="C1633" i="8"/>
  <c r="D1633" i="8" s="1"/>
  <c r="E1635" i="8"/>
  <c r="F1635" i="8" s="1"/>
  <c r="E1657" i="8"/>
  <c r="F1657" i="8" s="1"/>
  <c r="C1686" i="8"/>
  <c r="D1686" i="8" s="1"/>
  <c r="C1707" i="8"/>
  <c r="D1707" i="8" s="1"/>
  <c r="F1758" i="8"/>
  <c r="E1732" i="8"/>
  <c r="F1732" i="8" s="1"/>
  <c r="C1730" i="8"/>
  <c r="D1730" i="8" s="1"/>
  <c r="C1729" i="8"/>
  <c r="D1729" i="8" s="1"/>
  <c r="E1731" i="8"/>
  <c r="F1731" i="8" s="1"/>
  <c r="C1806" i="8"/>
  <c r="D1806" i="8" s="1"/>
  <c r="C1854" i="8"/>
  <c r="D1854" i="8" s="1"/>
  <c r="E1856" i="8"/>
  <c r="E1855" i="8"/>
  <c r="F1855" i="8" s="1"/>
  <c r="E1884" i="8"/>
  <c r="F1884" i="8" s="1"/>
  <c r="C1882" i="8"/>
  <c r="D1882" i="8" s="1"/>
  <c r="E1953" i="8"/>
  <c r="F1953" i="8" s="1"/>
  <c r="C1951" i="8"/>
  <c r="D1951" i="8" s="1"/>
  <c r="E1989" i="8"/>
  <c r="F1989" i="8" s="1"/>
  <c r="C1987" i="8"/>
  <c r="D1987" i="8" s="1"/>
  <c r="F2038" i="8"/>
  <c r="E1987" i="8"/>
  <c r="F1987" i="8" s="1"/>
  <c r="E1995" i="8"/>
  <c r="F1995" i="8" s="1"/>
  <c r="E2025" i="8"/>
  <c r="F2025" i="8" s="1"/>
  <c r="C2023" i="8"/>
  <c r="D2023" i="8" s="1"/>
  <c r="D2025" i="8"/>
  <c r="C2027" i="8"/>
  <c r="E2134" i="8"/>
  <c r="F2134" i="8" s="1"/>
  <c r="C2133" i="8"/>
  <c r="E2135" i="8"/>
  <c r="F2135" i="8" s="1"/>
  <c r="D2135" i="8"/>
  <c r="C2213" i="8"/>
  <c r="D2212" i="8"/>
  <c r="D2215" i="8"/>
  <c r="D2287" i="8"/>
  <c r="E2314" i="8"/>
  <c r="F2314" i="8" s="1"/>
  <c r="D2314" i="8"/>
  <c r="E2313" i="8"/>
  <c r="F2313" i="8" s="1"/>
  <c r="E2312" i="8"/>
  <c r="F2312" i="8" s="1"/>
  <c r="C2312" i="8"/>
  <c r="C14" i="9"/>
  <c r="D14" i="9" s="1"/>
  <c r="C13" i="9"/>
  <c r="D13" i="9" s="1"/>
  <c r="E1485" i="8"/>
  <c r="F1485" i="8" s="1"/>
  <c r="C1503" i="8"/>
  <c r="D1503" i="8" s="1"/>
  <c r="E1505" i="8"/>
  <c r="F1505" i="8" s="1"/>
  <c r="E1530" i="8"/>
  <c r="F1530" i="8" s="1"/>
  <c r="C1528" i="8"/>
  <c r="D1528" i="8" s="1"/>
  <c r="E1529" i="8"/>
  <c r="F1529" i="8" s="1"/>
  <c r="C1551" i="8"/>
  <c r="D1551" i="8" s="1"/>
  <c r="E1562" i="8"/>
  <c r="F1562" i="8" s="1"/>
  <c r="E1575" i="8"/>
  <c r="C1580" i="8"/>
  <c r="D1580" i="8" s="1"/>
  <c r="E1624" i="8"/>
  <c r="F1624" i="8" s="1"/>
  <c r="E1622" i="8"/>
  <c r="F1622" i="8" s="1"/>
  <c r="C1621" i="8"/>
  <c r="D1621" i="8" s="1"/>
  <c r="E1633" i="8"/>
  <c r="F1633" i="8" s="1"/>
  <c r="C1631" i="8"/>
  <c r="D1631" i="8" s="1"/>
  <c r="E1632" i="8"/>
  <c r="F1632" i="8" s="1"/>
  <c r="E1646" i="8"/>
  <c r="F1646" i="8" s="1"/>
  <c r="C1649" i="8"/>
  <c r="D1649" i="8" s="1"/>
  <c r="E1651" i="8"/>
  <c r="F1651" i="8" s="1"/>
  <c r="F1700" i="8"/>
  <c r="C1654" i="8"/>
  <c r="D1654" i="8" s="1"/>
  <c r="C1653" i="8"/>
  <c r="D1653" i="8" s="1"/>
  <c r="C1668" i="8"/>
  <c r="D1668" i="8" s="1"/>
  <c r="E1691" i="8"/>
  <c r="F1691" i="8" s="1"/>
  <c r="E1704" i="8"/>
  <c r="F1704" i="8" s="1"/>
  <c r="E1727" i="8"/>
  <c r="F1727" i="8" s="1"/>
  <c r="C1726" i="8"/>
  <c r="D1726" i="8" s="1"/>
  <c r="F1811" i="8"/>
  <c r="E1772" i="8"/>
  <c r="F1772" i="8" s="1"/>
  <c r="C1853" i="8"/>
  <c r="D1853" i="8" s="1"/>
  <c r="E1862" i="8"/>
  <c r="F1862" i="8" s="1"/>
  <c r="C1860" i="8"/>
  <c r="D1860" i="8" s="1"/>
  <c r="C1859" i="8"/>
  <c r="D1859" i="8" s="1"/>
  <c r="C1901" i="8"/>
  <c r="D1901" i="8" s="1"/>
  <c r="E1903" i="8"/>
  <c r="F1903" i="8" s="1"/>
  <c r="E1911" i="8"/>
  <c r="F1911" i="8" s="1"/>
  <c r="C1911" i="8"/>
  <c r="D1911" i="8" s="1"/>
  <c r="C1986" i="8"/>
  <c r="D1986" i="8" s="1"/>
  <c r="D2027" i="8"/>
  <c r="C2132" i="8"/>
  <c r="C2212" i="8"/>
  <c r="E2229" i="8"/>
  <c r="F2229" i="8" s="1"/>
  <c r="C2227" i="8"/>
  <c r="D2229" i="8"/>
  <c r="E2274" i="8"/>
  <c r="F2274" i="8" s="1"/>
  <c r="E2273" i="8"/>
  <c r="F2273" i="8" s="1"/>
  <c r="D2275" i="8"/>
  <c r="C2273" i="8"/>
  <c r="F2324" i="8"/>
  <c r="E2275" i="8"/>
  <c r="E2272" i="8"/>
  <c r="F2272" i="8" s="1"/>
  <c r="E2295" i="8"/>
  <c r="F2295" i="8" s="1"/>
  <c r="C2293" i="8"/>
  <c r="D2295" i="8"/>
  <c r="C2292" i="8"/>
  <c r="E2294" i="8"/>
  <c r="F2294" i="8" s="1"/>
  <c r="D2311" i="8"/>
  <c r="E2342" i="8"/>
  <c r="F2342" i="8" s="1"/>
  <c r="C2341" i="8"/>
  <c r="C2340" i="8"/>
  <c r="D2340" i="8"/>
  <c r="E2343" i="8"/>
  <c r="F2343" i="8" s="1"/>
  <c r="D2343" i="8"/>
  <c r="D2390" i="8"/>
  <c r="E2050" i="8"/>
  <c r="F2050" i="8" s="1"/>
  <c r="C2058" i="8"/>
  <c r="D2060" i="8"/>
  <c r="C2057" i="8"/>
  <c r="F2065" i="8"/>
  <c r="D2222" i="8"/>
  <c r="E2222" i="8"/>
  <c r="F2222" i="8" s="1"/>
  <c r="E2232" i="8"/>
  <c r="F2232" i="8" s="1"/>
  <c r="E2231" i="8"/>
  <c r="F2231" i="8" s="1"/>
  <c r="D2237" i="8"/>
  <c r="C2395" i="8"/>
  <c r="D2394" i="8"/>
  <c r="E2397" i="8"/>
  <c r="F2397" i="8" s="1"/>
  <c r="E2395" i="8"/>
  <c r="F2395" i="8" s="1"/>
  <c r="E2403" i="8"/>
  <c r="F2403" i="8" s="1"/>
  <c r="D2403" i="8"/>
  <c r="C2401" i="8"/>
  <c r="C2067" i="8"/>
  <c r="E2152" i="8"/>
  <c r="F2152" i="8" s="1"/>
  <c r="C2150" i="8"/>
  <c r="D2152" i="8"/>
  <c r="D2175" i="8"/>
  <c r="C2176" i="8"/>
  <c r="D2211" i="8"/>
  <c r="E2211" i="8"/>
  <c r="F2211" i="8" s="1"/>
  <c r="E2214" i="8"/>
  <c r="F2214" i="8" s="1"/>
  <c r="C2239" i="8"/>
  <c r="D2238" i="8"/>
  <c r="D2299" i="8"/>
  <c r="E2298" i="8"/>
  <c r="F2298" i="8" s="1"/>
  <c r="E2299" i="8"/>
  <c r="F2299" i="8" s="1"/>
  <c r="C2296" i="8"/>
  <c r="D2341" i="8"/>
  <c r="E2339" i="8"/>
  <c r="F2339" i="8" s="1"/>
  <c r="C2339" i="8"/>
  <c r="E2341" i="8"/>
  <c r="F2341" i="8" s="1"/>
  <c r="E2358" i="8"/>
  <c r="F2358" i="8" s="1"/>
  <c r="D2359" i="8"/>
  <c r="C254" i="9"/>
  <c r="D254" i="9" s="1"/>
  <c r="C253" i="9"/>
  <c r="D253" i="9" s="1"/>
  <c r="E349" i="8"/>
  <c r="F349" i="8" s="1"/>
  <c r="C347" i="8"/>
  <c r="D347" i="8" s="1"/>
  <c r="E385" i="8"/>
  <c r="F385" i="8" s="1"/>
  <c r="C383" i="8"/>
  <c r="D383" i="8" s="1"/>
  <c r="E421" i="8"/>
  <c r="F421" i="8" s="1"/>
  <c r="C419" i="8"/>
  <c r="D419" i="8" s="1"/>
  <c r="F434" i="8"/>
  <c r="E457" i="8"/>
  <c r="F457" i="8" s="1"/>
  <c r="C455" i="8"/>
  <c r="D455" i="8" s="1"/>
  <c r="E493" i="8"/>
  <c r="F493" i="8" s="1"/>
  <c r="C491" i="8"/>
  <c r="D491" i="8" s="1"/>
  <c r="F506" i="8"/>
  <c r="E529" i="8"/>
  <c r="F529" i="8" s="1"/>
  <c r="C527" i="8"/>
  <c r="D527" i="8" s="1"/>
  <c r="F542" i="8"/>
  <c r="E565" i="8"/>
  <c r="F565" i="8" s="1"/>
  <c r="C563" i="8"/>
  <c r="D563" i="8" s="1"/>
  <c r="E601" i="8"/>
  <c r="F601" i="8" s="1"/>
  <c r="C599" i="8"/>
  <c r="D599" i="8" s="1"/>
  <c r="F614" i="8"/>
  <c r="E637" i="8"/>
  <c r="F637" i="8" s="1"/>
  <c r="C635" i="8"/>
  <c r="D635" i="8" s="1"/>
  <c r="F650" i="8"/>
  <c r="E673" i="8"/>
  <c r="F673" i="8" s="1"/>
  <c r="C671" i="8"/>
  <c r="D671" i="8" s="1"/>
  <c r="F686" i="8"/>
  <c r="E709" i="8"/>
  <c r="F709" i="8" s="1"/>
  <c r="C707" i="8"/>
  <c r="D707" i="8" s="1"/>
  <c r="E745" i="8"/>
  <c r="F745" i="8" s="1"/>
  <c r="C743" i="8"/>
  <c r="D743" i="8" s="1"/>
  <c r="E781" i="8"/>
  <c r="F781" i="8" s="1"/>
  <c r="C779" i="8"/>
  <c r="D779" i="8" s="1"/>
  <c r="E817" i="8"/>
  <c r="F817" i="8" s="1"/>
  <c r="C815" i="8"/>
  <c r="D815" i="8" s="1"/>
  <c r="F830" i="8"/>
  <c r="E853" i="8"/>
  <c r="F853" i="8" s="1"/>
  <c r="C851" i="8"/>
  <c r="D851" i="8" s="1"/>
  <c r="E889" i="8"/>
  <c r="F889" i="8" s="1"/>
  <c r="C887" i="8"/>
  <c r="D887" i="8" s="1"/>
  <c r="F938" i="8"/>
  <c r="F902" i="8"/>
  <c r="E925" i="8"/>
  <c r="F925" i="8" s="1"/>
  <c r="C923" i="8"/>
  <c r="D923" i="8" s="1"/>
  <c r="F974" i="8"/>
  <c r="E969" i="8"/>
  <c r="F969" i="8" s="1"/>
  <c r="E1055" i="8"/>
  <c r="F1055" i="8" s="1"/>
  <c r="C1069" i="8"/>
  <c r="D1069" i="8" s="1"/>
  <c r="E1071" i="8"/>
  <c r="F1071" i="8" s="1"/>
  <c r="E1077" i="8"/>
  <c r="F1077" i="8" s="1"/>
  <c r="F1193" i="8"/>
  <c r="E1163" i="8"/>
  <c r="F1163" i="8" s="1"/>
  <c r="F1212" i="8"/>
  <c r="C1177" i="8"/>
  <c r="D1177" i="8" s="1"/>
  <c r="E1179" i="8"/>
  <c r="F1179" i="8" s="1"/>
  <c r="E1185" i="8"/>
  <c r="F1185" i="8" s="1"/>
  <c r="F1234" i="8"/>
  <c r="E1271" i="8"/>
  <c r="F1271" i="8" s="1"/>
  <c r="F1320" i="8"/>
  <c r="F1333" i="8"/>
  <c r="C1285" i="8"/>
  <c r="D1285" i="8" s="1"/>
  <c r="E1287" i="8"/>
  <c r="F1287" i="8" s="1"/>
  <c r="E1293" i="8"/>
  <c r="F1293" i="8" s="1"/>
  <c r="E1379" i="8"/>
  <c r="F1379" i="8" s="1"/>
  <c r="C1393" i="8"/>
  <c r="D1393" i="8" s="1"/>
  <c r="E1395" i="8"/>
  <c r="F1395" i="8" s="1"/>
  <c r="C1399" i="8"/>
  <c r="D1399" i="8" s="1"/>
  <c r="C1418" i="8"/>
  <c r="D1418" i="8" s="1"/>
  <c r="E1420" i="8"/>
  <c r="F1420" i="8" s="1"/>
  <c r="E1423" i="8"/>
  <c r="F1423" i="8" s="1"/>
  <c r="C1421" i="8"/>
  <c r="D1421" i="8" s="1"/>
  <c r="E1424" i="8"/>
  <c r="C1470" i="8"/>
  <c r="D1470" i="8" s="1"/>
  <c r="E1471" i="8"/>
  <c r="F1471" i="8" s="1"/>
  <c r="E1525" i="8"/>
  <c r="C1523" i="8"/>
  <c r="D1523" i="8" s="1"/>
  <c r="C1522" i="8"/>
  <c r="D1522" i="8" s="1"/>
  <c r="C1567" i="8"/>
  <c r="D1567" i="8" s="1"/>
  <c r="E1609" i="8"/>
  <c r="F1609" i="8" s="1"/>
  <c r="F1658" i="8"/>
  <c r="C1610" i="8"/>
  <c r="D1610" i="8" s="1"/>
  <c r="E1612" i="8"/>
  <c r="F1612" i="8" s="1"/>
  <c r="E1611" i="8"/>
  <c r="F1611" i="8" s="1"/>
  <c r="E1661" i="8"/>
  <c r="F1661" i="8" s="1"/>
  <c r="E1686" i="8"/>
  <c r="F1686" i="8" s="1"/>
  <c r="E1690" i="8"/>
  <c r="F1690" i="8" s="1"/>
  <c r="E1717" i="8"/>
  <c r="F1717" i="8" s="1"/>
  <c r="C1757" i="8"/>
  <c r="D1757" i="8" s="1"/>
  <c r="E1759" i="8"/>
  <c r="F1759" i="8" s="1"/>
  <c r="F1808" i="8"/>
  <c r="C1769" i="8"/>
  <c r="D1769" i="8" s="1"/>
  <c r="E1812" i="8"/>
  <c r="F1812" i="8" s="1"/>
  <c r="F1861" i="8"/>
  <c r="C1902" i="8"/>
  <c r="D1902" i="8" s="1"/>
  <c r="E1932" i="8"/>
  <c r="F1932" i="8" s="1"/>
  <c r="C1974" i="8"/>
  <c r="D1974" i="8" s="1"/>
  <c r="E1976" i="8"/>
  <c r="F1976" i="8" s="1"/>
  <c r="E2008" i="8"/>
  <c r="F2008" i="8" s="1"/>
  <c r="C2006" i="8"/>
  <c r="D2006" i="8" s="1"/>
  <c r="E2007" i="8"/>
  <c r="F2007" i="8" s="1"/>
  <c r="C2005" i="8"/>
  <c r="D2005" i="8" s="1"/>
  <c r="E2027" i="8"/>
  <c r="F2027" i="8" s="1"/>
  <c r="E2040" i="8"/>
  <c r="F2040" i="8" s="1"/>
  <c r="E2075" i="8"/>
  <c r="F2075" i="8" s="1"/>
  <c r="D2075" i="8"/>
  <c r="E2074" i="8"/>
  <c r="F2074" i="8" s="1"/>
  <c r="C2103" i="8"/>
  <c r="C2146" i="8"/>
  <c r="F2207" i="8"/>
  <c r="E2185" i="8"/>
  <c r="F2185" i="8" s="1"/>
  <c r="E2195" i="8"/>
  <c r="F2195" i="8" s="1"/>
  <c r="D2207" i="8"/>
  <c r="C2204" i="8"/>
  <c r="E2206" i="8"/>
  <c r="F2206" i="8" s="1"/>
  <c r="C2226" i="8"/>
  <c r="E2234" i="8"/>
  <c r="F2234" i="8" s="1"/>
  <c r="D2234" i="8"/>
  <c r="C2231" i="8"/>
  <c r="D2231" i="8"/>
  <c r="E2240" i="8"/>
  <c r="F2240" i="8" s="1"/>
  <c r="C2263" i="8"/>
  <c r="D2262" i="8"/>
  <c r="E2265" i="8"/>
  <c r="F2265" i="8" s="1"/>
  <c r="C2279" i="8"/>
  <c r="D2278" i="8"/>
  <c r="D2331" i="8"/>
  <c r="E2331" i="8"/>
  <c r="F2331" i="8" s="1"/>
  <c r="C2329" i="8"/>
  <c r="D2344" i="8"/>
  <c r="E2344" i="8"/>
  <c r="F2344" i="8" s="1"/>
  <c r="C2357" i="8"/>
  <c r="D2407" i="8"/>
  <c r="E2406" i="8"/>
  <c r="F2406" i="8" s="1"/>
  <c r="C2405" i="8"/>
  <c r="E2407" i="8"/>
  <c r="F2407" i="8" s="1"/>
  <c r="C2404" i="8"/>
  <c r="R21" i="11"/>
  <c r="F21" i="11"/>
  <c r="X21" i="11"/>
  <c r="K21" i="11"/>
  <c r="N21" i="11"/>
  <c r="Z21" i="11"/>
  <c r="J21" i="11"/>
  <c r="Q21" i="11"/>
  <c r="V21" i="11"/>
  <c r="D21" i="11"/>
  <c r="I21" i="11"/>
  <c r="H21" i="11"/>
  <c r="E21" i="11"/>
  <c r="Y21" i="11"/>
  <c r="W21" i="11"/>
  <c r="U21" i="11"/>
  <c r="AA21" i="11"/>
  <c r="T21" i="11"/>
  <c r="S21" i="11"/>
  <c r="P21" i="11"/>
  <c r="O21" i="11"/>
  <c r="M21" i="11"/>
  <c r="L21" i="11"/>
  <c r="G21" i="11"/>
  <c r="C21" i="11"/>
  <c r="E1940" i="8"/>
  <c r="F1940" i="8" s="1"/>
  <c r="C1938" i="8"/>
  <c r="D1938" i="8" s="1"/>
  <c r="C1947" i="8"/>
  <c r="D1947" i="8" s="1"/>
  <c r="E1947" i="8"/>
  <c r="F1947" i="8" s="1"/>
  <c r="E1967" i="8"/>
  <c r="E1966" i="8"/>
  <c r="F1966" i="8" s="1"/>
  <c r="C1964" i="8"/>
  <c r="D1964" i="8" s="1"/>
  <c r="E2003" i="8"/>
  <c r="F2003" i="8" s="1"/>
  <c r="C2001" i="8"/>
  <c r="D2001" i="8" s="1"/>
  <c r="D2045" i="8"/>
  <c r="E2048" i="8"/>
  <c r="F2048" i="8" s="1"/>
  <c r="C2046" i="8"/>
  <c r="E2059" i="8"/>
  <c r="F2059" i="8" s="1"/>
  <c r="D2063" i="8"/>
  <c r="E2076" i="8"/>
  <c r="F2076" i="8" s="1"/>
  <c r="C2081" i="8"/>
  <c r="E2083" i="8"/>
  <c r="F2083" i="8" s="1"/>
  <c r="D2096" i="8"/>
  <c r="C2093" i="8"/>
  <c r="C2094" i="8"/>
  <c r="E2106" i="8"/>
  <c r="F2106" i="8" s="1"/>
  <c r="E2131" i="8"/>
  <c r="F2131" i="8" s="1"/>
  <c r="C2130" i="8"/>
  <c r="E2130" i="8"/>
  <c r="F2130" i="8" s="1"/>
  <c r="E2132" i="8"/>
  <c r="F2132" i="8" s="1"/>
  <c r="E2146" i="8"/>
  <c r="F2146" i="8" s="1"/>
  <c r="D2155" i="8"/>
  <c r="E2159" i="8"/>
  <c r="F2159" i="8" s="1"/>
  <c r="C2182" i="8"/>
  <c r="C2181" i="8"/>
  <c r="E2235" i="8"/>
  <c r="F2235" i="8" s="1"/>
  <c r="E2296" i="8"/>
  <c r="F2296" i="8" s="1"/>
  <c r="D2296" i="8"/>
  <c r="C2299" i="8"/>
  <c r="E2300" i="8"/>
  <c r="F2300" i="8" s="1"/>
  <c r="D2298" i="8"/>
  <c r="D2301" i="8"/>
  <c r="E2332" i="8"/>
  <c r="F2332" i="8" s="1"/>
  <c r="D2332" i="8"/>
  <c r="D2329" i="8"/>
  <c r="C2336" i="8"/>
  <c r="E2337" i="8"/>
  <c r="E2336" i="8"/>
  <c r="F2336" i="8" s="1"/>
  <c r="D2335" i="8"/>
  <c r="E2338" i="8"/>
  <c r="F2338" i="8" s="1"/>
  <c r="D2338" i="8"/>
  <c r="D2345" i="8"/>
  <c r="E2345" i="8"/>
  <c r="F2345" i="8" s="1"/>
  <c r="D2342" i="8"/>
  <c r="E2356" i="8"/>
  <c r="F2356" i="8" s="1"/>
  <c r="C2354" i="8"/>
  <c r="C172" i="9"/>
  <c r="D172" i="9" s="1"/>
  <c r="C173" i="9"/>
  <c r="D173" i="9" s="1"/>
  <c r="C294" i="9"/>
  <c r="D294" i="9" s="1"/>
  <c r="C293" i="9"/>
  <c r="D293" i="9" s="1"/>
  <c r="C302" i="9"/>
  <c r="D302" i="9" s="1"/>
  <c r="C301" i="9"/>
  <c r="D301" i="9" s="1"/>
  <c r="F356" i="8"/>
  <c r="F404" i="8"/>
  <c r="F440" i="8"/>
  <c r="F476" i="8"/>
  <c r="F620" i="8"/>
  <c r="F692" i="8"/>
  <c r="F728" i="8"/>
  <c r="F836" i="8"/>
  <c r="F908" i="8"/>
  <c r="E949" i="8"/>
  <c r="F949" i="8" s="1"/>
  <c r="C947" i="8"/>
  <c r="D947" i="8" s="1"/>
  <c r="E952" i="8"/>
  <c r="F952" i="8" s="1"/>
  <c r="E973" i="8"/>
  <c r="F973" i="8" s="1"/>
  <c r="C971" i="8"/>
  <c r="D971" i="8" s="1"/>
  <c r="F998" i="8"/>
  <c r="E1024" i="8"/>
  <c r="F1024" i="8" s="1"/>
  <c r="E1081" i="8"/>
  <c r="F1081" i="8" s="1"/>
  <c r="C1079" i="8"/>
  <c r="D1079" i="8" s="1"/>
  <c r="E1132" i="8"/>
  <c r="F1132" i="8" s="1"/>
  <c r="F1184" i="8"/>
  <c r="E1189" i="8"/>
  <c r="F1189" i="8" s="1"/>
  <c r="C1187" i="8"/>
  <c r="D1187" i="8" s="1"/>
  <c r="E1240" i="8"/>
  <c r="F1240" i="8" s="1"/>
  <c r="F1292" i="8"/>
  <c r="E1297" i="8"/>
  <c r="F1297" i="8" s="1"/>
  <c r="C1295" i="8"/>
  <c r="D1295" i="8" s="1"/>
  <c r="E1348" i="8"/>
  <c r="F1348" i="8" s="1"/>
  <c r="E1417" i="8"/>
  <c r="C1415" i="8"/>
  <c r="D1415" i="8" s="1"/>
  <c r="C1414" i="8"/>
  <c r="D1414" i="8" s="1"/>
  <c r="F1492" i="8"/>
  <c r="C1459" i="8"/>
  <c r="D1459" i="8" s="1"/>
  <c r="F1525" i="8"/>
  <c r="C1520" i="8"/>
  <c r="D1520" i="8" s="1"/>
  <c r="E1522" i="8"/>
  <c r="F1522" i="8" s="1"/>
  <c r="F1575" i="8"/>
  <c r="C1542" i="8"/>
  <c r="D1542" i="8" s="1"/>
  <c r="C1541" i="8"/>
  <c r="D1541" i="8" s="1"/>
  <c r="E1566" i="8"/>
  <c r="F1566" i="8" s="1"/>
  <c r="C1564" i="8"/>
  <c r="D1564" i="8" s="1"/>
  <c r="E1595" i="8"/>
  <c r="E1639" i="8"/>
  <c r="F1639" i="8" s="1"/>
  <c r="E1653" i="8"/>
  <c r="F1653" i="8" s="1"/>
  <c r="C1651" i="8"/>
  <c r="D1651" i="8" s="1"/>
  <c r="F1724" i="8"/>
  <c r="C1685" i="8"/>
  <c r="D1685" i="8" s="1"/>
  <c r="E1687" i="8"/>
  <c r="F1687" i="8" s="1"/>
  <c r="F1735" i="8"/>
  <c r="E1751" i="8"/>
  <c r="F1751" i="8" s="1"/>
  <c r="C1748" i="8"/>
  <c r="D1748" i="8" s="1"/>
  <c r="E1757" i="8"/>
  <c r="F1757" i="8" s="1"/>
  <c r="C1762" i="8"/>
  <c r="D1762" i="8" s="1"/>
  <c r="F1831" i="8"/>
  <c r="E1794" i="8"/>
  <c r="F1794" i="8" s="1"/>
  <c r="F1843" i="8"/>
  <c r="C1810" i="8"/>
  <c r="D1810" i="8" s="1"/>
  <c r="E1840" i="8"/>
  <c r="F1840" i="8" s="1"/>
  <c r="C1838" i="8"/>
  <c r="D1838" i="8" s="1"/>
  <c r="C1837" i="8"/>
  <c r="D1837" i="8" s="1"/>
  <c r="F1889" i="8"/>
  <c r="E1839" i="8"/>
  <c r="F1839" i="8" s="1"/>
  <c r="E1895" i="8"/>
  <c r="F1895" i="8" s="1"/>
  <c r="C1893" i="8"/>
  <c r="D1893" i="8" s="1"/>
  <c r="E1894" i="8"/>
  <c r="F1894" i="8" s="1"/>
  <c r="E1905" i="8"/>
  <c r="F1905" i="8" s="1"/>
  <c r="C1903" i="8"/>
  <c r="D1903" i="8" s="1"/>
  <c r="C1912" i="8"/>
  <c r="D1912" i="8" s="1"/>
  <c r="F1963" i="8"/>
  <c r="E1914" i="8"/>
  <c r="F1914" i="8" s="1"/>
  <c r="E1936" i="8"/>
  <c r="F1936" i="8" s="1"/>
  <c r="C1934" i="8"/>
  <c r="D1934" i="8" s="1"/>
  <c r="C1942" i="8"/>
  <c r="D1942" i="8" s="1"/>
  <c r="E1946" i="8"/>
  <c r="F1946" i="8" s="1"/>
  <c r="C1956" i="8"/>
  <c r="D1956" i="8" s="1"/>
  <c r="E1955" i="8"/>
  <c r="C1955" i="8"/>
  <c r="D1955" i="8" s="1"/>
  <c r="E1972" i="8"/>
  <c r="F1972" i="8" s="1"/>
  <c r="C1970" i="8"/>
  <c r="D1970" i="8" s="1"/>
  <c r="C1969" i="8"/>
  <c r="D1969" i="8" s="1"/>
  <c r="F2021" i="8"/>
  <c r="E1971" i="8"/>
  <c r="F1971" i="8" s="1"/>
  <c r="C2000" i="8"/>
  <c r="D2000" i="8" s="1"/>
  <c r="E2014" i="8"/>
  <c r="F2014" i="8" s="1"/>
  <c r="E2015" i="8"/>
  <c r="F2015" i="8" s="1"/>
  <c r="C2037" i="8"/>
  <c r="E2044" i="8"/>
  <c r="F2044" i="8" s="1"/>
  <c r="C2042" i="8"/>
  <c r="C2056" i="8"/>
  <c r="D2058" i="8"/>
  <c r="D2055" i="8"/>
  <c r="F2107" i="8"/>
  <c r="E2058" i="8"/>
  <c r="F2058" i="8" s="1"/>
  <c r="F2116" i="8"/>
  <c r="C2070" i="8"/>
  <c r="E2072" i="8"/>
  <c r="F2072" i="8" s="1"/>
  <c r="D2072" i="8"/>
  <c r="D2081" i="8"/>
  <c r="C2082" i="8"/>
  <c r="E2116" i="8"/>
  <c r="C2114" i="8"/>
  <c r="E2115" i="8"/>
  <c r="F2115" i="8" s="1"/>
  <c r="D2117" i="8"/>
  <c r="E2119" i="8"/>
  <c r="F2119" i="8" s="1"/>
  <c r="C2129" i="8"/>
  <c r="E2136" i="8"/>
  <c r="F2136" i="8" s="1"/>
  <c r="D2136" i="8"/>
  <c r="C2139" i="8"/>
  <c r="F2190" i="8"/>
  <c r="E2139" i="8"/>
  <c r="F2139" i="8" s="1"/>
  <c r="E2155" i="8"/>
  <c r="F2155" i="8" s="1"/>
  <c r="E2176" i="8"/>
  <c r="F2176" i="8" s="1"/>
  <c r="C2174" i="8"/>
  <c r="C2173" i="8"/>
  <c r="C2188" i="8"/>
  <c r="C2187" i="8"/>
  <c r="D2190" i="8"/>
  <c r="E2220" i="8"/>
  <c r="F2220" i="8" s="1"/>
  <c r="E2230" i="8"/>
  <c r="F2230" i="8" s="1"/>
  <c r="C2232" i="8"/>
  <c r="E2244" i="8"/>
  <c r="F2244" i="8" s="1"/>
  <c r="C2242" i="8"/>
  <c r="E2256" i="8"/>
  <c r="F2256" i="8" s="1"/>
  <c r="C2254" i="8"/>
  <c r="E2253" i="8"/>
  <c r="F2253" i="8" s="1"/>
  <c r="C2253" i="8"/>
  <c r="D2268" i="8"/>
  <c r="F2325" i="8"/>
  <c r="E2276" i="8"/>
  <c r="F2276" i="8" s="1"/>
  <c r="C2274" i="8"/>
  <c r="E2283" i="8"/>
  <c r="F2283" i="8" s="1"/>
  <c r="D2302" i="8"/>
  <c r="C2335" i="8"/>
  <c r="C2342" i="8"/>
  <c r="E2351" i="8"/>
  <c r="F2351" i="8" s="1"/>
  <c r="D2351" i="8"/>
  <c r="C2349" i="8"/>
  <c r="D2348" i="8"/>
  <c r="D2365" i="8"/>
  <c r="D2368" i="8"/>
  <c r="C1966" i="8"/>
  <c r="D1966" i="8" s="1"/>
  <c r="F2017" i="8"/>
  <c r="E1968" i="8"/>
  <c r="F1968" i="8" s="1"/>
  <c r="E1977" i="8"/>
  <c r="F1977" i="8" s="1"/>
  <c r="C1975" i="8"/>
  <c r="D1975" i="8" s="1"/>
  <c r="F2026" i="8"/>
  <c r="C1984" i="8"/>
  <c r="D1984" i="8" s="1"/>
  <c r="F2035" i="8"/>
  <c r="E1994" i="8"/>
  <c r="F1994" i="8" s="1"/>
  <c r="C1991" i="8"/>
  <c r="D1991" i="8" s="1"/>
  <c r="C1992" i="8"/>
  <c r="D1992" i="8" s="1"/>
  <c r="E2004" i="8"/>
  <c r="F2004" i="8" s="1"/>
  <c r="E2032" i="8"/>
  <c r="F2032" i="8" s="1"/>
  <c r="C2030" i="8"/>
  <c r="D2029" i="8"/>
  <c r="D2032" i="8"/>
  <c r="C2061" i="8"/>
  <c r="E2063" i="8"/>
  <c r="F2063" i="8" s="1"/>
  <c r="E2062" i="8"/>
  <c r="F2062" i="8" s="1"/>
  <c r="C2074" i="8"/>
  <c r="E2080" i="8"/>
  <c r="F2080" i="8" s="1"/>
  <c r="C2078" i="8"/>
  <c r="D2080" i="8"/>
  <c r="C2077" i="8"/>
  <c r="F2129" i="8"/>
  <c r="E2081" i="8"/>
  <c r="F2081" i="8" s="1"/>
  <c r="D2094" i="8"/>
  <c r="E2111" i="8"/>
  <c r="F2111" i="8" s="1"/>
  <c r="D2111" i="8"/>
  <c r="C2109" i="8"/>
  <c r="C2108" i="8"/>
  <c r="E2110" i="8"/>
  <c r="F2110" i="8" s="1"/>
  <c r="D2129" i="8"/>
  <c r="E2138" i="8"/>
  <c r="F2138" i="8" s="1"/>
  <c r="E2158" i="8"/>
  <c r="F2158" i="8" s="1"/>
  <c r="D2160" i="8"/>
  <c r="D2192" i="8"/>
  <c r="D2196" i="8"/>
  <c r="E2213" i="8"/>
  <c r="F2213" i="8" s="1"/>
  <c r="D2232" i="8"/>
  <c r="E2239" i="8"/>
  <c r="F2239" i="8" s="1"/>
  <c r="D2239" i="8"/>
  <c r="C2236" i="8"/>
  <c r="E2238" i="8"/>
  <c r="F2238" i="8" s="1"/>
  <c r="E2266" i="8"/>
  <c r="F2266" i="8" s="1"/>
  <c r="D2266" i="8"/>
  <c r="C2264" i="8"/>
  <c r="E2277" i="8"/>
  <c r="F2277" i="8" s="1"/>
  <c r="D2274" i="8"/>
  <c r="C2275" i="8"/>
  <c r="C2294" i="8"/>
  <c r="F2352" i="8"/>
  <c r="D2303" i="8"/>
  <c r="C2330" i="8"/>
  <c r="E2359" i="8"/>
  <c r="F2359" i="8" s="1"/>
  <c r="D2397" i="8"/>
  <c r="E1859" i="8"/>
  <c r="C1857" i="8"/>
  <c r="D1857" i="8" s="1"/>
  <c r="E1868" i="8"/>
  <c r="F1868" i="8" s="1"/>
  <c r="F1955" i="8"/>
  <c r="F1959" i="8"/>
  <c r="E1909" i="8"/>
  <c r="F1909" i="8" s="1"/>
  <c r="E1907" i="8"/>
  <c r="F1907" i="8" s="1"/>
  <c r="C1907" i="8"/>
  <c r="D1907" i="8" s="1"/>
  <c r="E1924" i="8"/>
  <c r="F1924" i="8" s="1"/>
  <c r="C1922" i="8"/>
  <c r="D1922" i="8" s="1"/>
  <c r="E1923" i="8"/>
  <c r="F1923" i="8" s="1"/>
  <c r="C1948" i="8"/>
  <c r="D1948" i="8" s="1"/>
  <c r="F2009" i="8"/>
  <c r="C1962" i="8"/>
  <c r="D1962" i="8" s="1"/>
  <c r="E1964" i="8"/>
  <c r="F1964" i="8" s="1"/>
  <c r="F2013" i="8"/>
  <c r="C1965" i="8"/>
  <c r="D1965" i="8" s="1"/>
  <c r="C1983" i="8"/>
  <c r="D1983" i="8" s="1"/>
  <c r="E1991" i="8"/>
  <c r="F1991" i="8" s="1"/>
  <c r="C2003" i="8"/>
  <c r="D2003" i="8" s="1"/>
  <c r="F2054" i="8"/>
  <c r="E2005" i="8"/>
  <c r="F2005" i="8" s="1"/>
  <c r="E2010" i="8"/>
  <c r="F2010" i="8" s="1"/>
  <c r="C2007" i="8"/>
  <c r="D2007" i="8" s="1"/>
  <c r="C2029" i="8"/>
  <c r="C2060" i="8"/>
  <c r="D2069" i="8"/>
  <c r="C2073" i="8"/>
  <c r="C2105" i="8"/>
  <c r="D2113" i="8"/>
  <c r="F2125" i="8"/>
  <c r="D2139" i="8"/>
  <c r="C2140" i="8"/>
  <c r="E2142" i="8"/>
  <c r="F2142" i="8" s="1"/>
  <c r="D2143" i="8"/>
  <c r="E2151" i="8"/>
  <c r="F2151" i="8" s="1"/>
  <c r="E2160" i="8"/>
  <c r="F2160" i="8" s="1"/>
  <c r="C2166" i="8"/>
  <c r="E2168" i="8"/>
  <c r="F2168" i="8" s="1"/>
  <c r="E2182" i="8"/>
  <c r="F2182" i="8" s="1"/>
  <c r="E2192" i="8"/>
  <c r="F2192" i="8" s="1"/>
  <c r="E2196" i="8"/>
  <c r="F2196" i="8" s="1"/>
  <c r="D2204" i="8"/>
  <c r="C2202" i="8"/>
  <c r="E2203" i="8"/>
  <c r="F2203" i="8" s="1"/>
  <c r="F2270" i="8"/>
  <c r="E2218" i="8"/>
  <c r="F2218" i="8" s="1"/>
  <c r="C2218" i="8"/>
  <c r="F2275" i="8"/>
  <c r="E2226" i="8"/>
  <c r="F2226" i="8" s="1"/>
  <c r="D2223" i="8"/>
  <c r="C2224" i="8"/>
  <c r="D2226" i="8"/>
  <c r="D2228" i="8"/>
  <c r="D2241" i="8"/>
  <c r="C2285" i="8"/>
  <c r="E2286" i="8"/>
  <c r="F2286" i="8" s="1"/>
  <c r="C2300" i="8"/>
  <c r="C2343" i="8"/>
  <c r="E2363" i="8"/>
  <c r="F2363" i="8" s="1"/>
  <c r="D2363" i="8"/>
  <c r="C2360" i="8"/>
  <c r="C133" i="9"/>
  <c r="D133" i="9" s="1"/>
  <c r="C277" i="9"/>
  <c r="D277" i="9" s="1"/>
  <c r="C278" i="9"/>
  <c r="D278" i="9" s="1"/>
  <c r="E1837" i="8"/>
  <c r="F1837" i="8" s="1"/>
  <c r="C1856" i="8"/>
  <c r="D1856" i="8" s="1"/>
  <c r="E1877" i="8"/>
  <c r="F1877" i="8" s="1"/>
  <c r="C1890" i="8"/>
  <c r="D1890" i="8" s="1"/>
  <c r="E1892" i="8"/>
  <c r="F1892" i="8" s="1"/>
  <c r="E1896" i="8"/>
  <c r="F1896" i="8" s="1"/>
  <c r="C1943" i="8"/>
  <c r="D1943" i="8" s="1"/>
  <c r="E1982" i="8"/>
  <c r="F1982" i="8" s="1"/>
  <c r="E2023" i="8"/>
  <c r="F2023" i="8" s="1"/>
  <c r="E2024" i="8"/>
  <c r="F2024" i="8" s="1"/>
  <c r="C2022" i="8"/>
  <c r="D2022" i="8" s="1"/>
  <c r="E2060" i="8"/>
  <c r="F2060" i="8" s="1"/>
  <c r="E2069" i="8"/>
  <c r="F2069" i="8" s="1"/>
  <c r="E2085" i="8"/>
  <c r="F2085" i="8" s="1"/>
  <c r="C2083" i="8"/>
  <c r="D2085" i="8"/>
  <c r="D2102" i="8"/>
  <c r="E2102" i="8"/>
  <c r="F2102" i="8" s="1"/>
  <c r="C2099" i="8"/>
  <c r="E2112" i="8"/>
  <c r="F2112" i="8" s="1"/>
  <c r="E2113" i="8"/>
  <c r="F2113" i="8" s="1"/>
  <c r="E2121" i="8"/>
  <c r="F2121" i="8" s="1"/>
  <c r="C2119" i="8"/>
  <c r="D2121" i="8"/>
  <c r="E2133" i="8"/>
  <c r="F2133" i="8" s="1"/>
  <c r="C2131" i="8"/>
  <c r="D2133" i="8"/>
  <c r="D2148" i="8"/>
  <c r="E2177" i="8"/>
  <c r="F2177" i="8" s="1"/>
  <c r="D2178" i="8"/>
  <c r="C2189" i="8"/>
  <c r="E2191" i="8"/>
  <c r="F2191" i="8" s="1"/>
  <c r="D2191" i="8"/>
  <c r="D2214" i="8"/>
  <c r="E2228" i="8"/>
  <c r="F2228" i="8" s="1"/>
  <c r="C2237" i="8"/>
  <c r="E2241" i="8"/>
  <c r="F2241" i="8" s="1"/>
  <c r="E2292" i="8"/>
  <c r="F2292" i="8" s="1"/>
  <c r="C2290" i="8"/>
  <c r="D2292" i="8"/>
  <c r="C2289" i="8"/>
  <c r="D2300" i="8"/>
  <c r="C2315" i="8"/>
  <c r="C2388" i="8"/>
  <c r="E2389" i="8"/>
  <c r="F2389" i="8" s="1"/>
  <c r="E2390" i="8"/>
  <c r="F2390" i="8" s="1"/>
  <c r="E2402" i="8"/>
  <c r="F2402" i="8" s="1"/>
  <c r="C2400" i="8"/>
  <c r="D2402" i="8"/>
  <c r="C70" i="9"/>
  <c r="D70" i="9" s="1"/>
  <c r="C69" i="9"/>
  <c r="D69" i="9" s="1"/>
  <c r="E1996" i="8"/>
  <c r="F1996" i="8" s="1"/>
  <c r="C1994" i="8"/>
  <c r="D1994" i="8" s="1"/>
  <c r="C1993" i="8"/>
  <c r="D1993" i="8" s="1"/>
  <c r="C2009" i="8"/>
  <c r="D2009" i="8" s="1"/>
  <c r="E2016" i="8"/>
  <c r="F2016" i="8" s="1"/>
  <c r="E2046" i="8"/>
  <c r="F2046" i="8" s="1"/>
  <c r="C2043" i="8"/>
  <c r="D2046" i="8"/>
  <c r="E2045" i="8"/>
  <c r="F2045" i="8" s="1"/>
  <c r="D2077" i="8"/>
  <c r="D2074" i="8"/>
  <c r="C2092" i="8"/>
  <c r="C2106" i="8"/>
  <c r="E2108" i="8"/>
  <c r="F2108" i="8" s="1"/>
  <c r="D2138" i="8"/>
  <c r="E2137" i="8"/>
  <c r="F2137" i="8" s="1"/>
  <c r="C2136" i="8"/>
  <c r="C2135" i="8"/>
  <c r="C2141" i="8"/>
  <c r="E2143" i="8"/>
  <c r="F2143" i="8" s="1"/>
  <c r="E2148" i="8"/>
  <c r="F2148" i="8" s="1"/>
  <c r="C2153" i="8"/>
  <c r="E2153" i="8"/>
  <c r="F2153" i="8" s="1"/>
  <c r="E2169" i="8"/>
  <c r="F2169" i="8" s="1"/>
  <c r="C2167" i="8"/>
  <c r="D2169" i="8"/>
  <c r="E2178" i="8"/>
  <c r="F2178" i="8" s="1"/>
  <c r="D2186" i="8"/>
  <c r="E2186" i="8"/>
  <c r="F2186" i="8" s="1"/>
  <c r="C2184" i="8"/>
  <c r="C2194" i="8"/>
  <c r="E2200" i="8"/>
  <c r="F2200" i="8" s="1"/>
  <c r="C2198" i="8"/>
  <c r="C2197" i="8"/>
  <c r="E2205" i="8"/>
  <c r="F2205" i="8" s="1"/>
  <c r="C2203" i="8"/>
  <c r="D2205" i="8"/>
  <c r="F2209" i="8"/>
  <c r="C2225" i="8"/>
  <c r="E2227" i="8"/>
  <c r="F2227" i="8" s="1"/>
  <c r="D2227" i="8"/>
  <c r="E2237" i="8"/>
  <c r="F2237" i="8" s="1"/>
  <c r="E2268" i="8"/>
  <c r="F2268" i="8" s="1"/>
  <c r="C2266" i="8"/>
  <c r="E2267" i="8"/>
  <c r="F2267" i="8" s="1"/>
  <c r="C2265" i="8"/>
  <c r="C2277" i="8"/>
  <c r="E2279" i="8"/>
  <c r="F2279" i="8" s="1"/>
  <c r="E2278" i="8"/>
  <c r="F2278" i="8" s="1"/>
  <c r="D2279" i="8"/>
  <c r="C2281" i="8"/>
  <c r="D2284" i="8"/>
  <c r="C2291" i="8"/>
  <c r="E2293" i="8"/>
  <c r="F2293" i="8" s="1"/>
  <c r="D2293" i="8"/>
  <c r="C2387" i="8"/>
  <c r="C2399" i="8"/>
  <c r="E2401" i="8"/>
  <c r="F2401" i="8" s="1"/>
  <c r="E2399" i="8"/>
  <c r="F2399" i="8" s="1"/>
  <c r="D2401" i="8"/>
  <c r="C20" i="9"/>
  <c r="D20" i="9" s="1"/>
  <c r="C37" i="9"/>
  <c r="D37" i="9" s="1"/>
  <c r="C75" i="9"/>
  <c r="D75" i="9" s="1"/>
  <c r="C274" i="9"/>
  <c r="D274" i="9" s="1"/>
  <c r="C307" i="9"/>
  <c r="D307" i="9" s="1"/>
  <c r="E2387" i="8"/>
  <c r="F2387" i="8" s="1"/>
  <c r="C2385" i="8"/>
  <c r="C60" i="9"/>
  <c r="D60" i="9" s="1"/>
  <c r="C59" i="9"/>
  <c r="D59" i="9" s="1"/>
  <c r="C76" i="9"/>
  <c r="D76" i="9" s="1"/>
  <c r="C193" i="9"/>
  <c r="D193" i="9" s="1"/>
  <c r="C201" i="9"/>
  <c r="D201" i="9" s="1"/>
  <c r="C200" i="9"/>
  <c r="D200" i="9" s="1"/>
  <c r="E961" i="8"/>
  <c r="F961" i="8" s="1"/>
  <c r="C959" i="8"/>
  <c r="D959" i="8" s="1"/>
  <c r="E997" i="8"/>
  <c r="F997" i="8" s="1"/>
  <c r="C995" i="8"/>
  <c r="D995" i="8" s="1"/>
  <c r="E1033" i="8"/>
  <c r="F1033" i="8" s="1"/>
  <c r="C1031" i="8"/>
  <c r="D1031" i="8" s="1"/>
  <c r="E1069" i="8"/>
  <c r="F1069" i="8" s="1"/>
  <c r="C1067" i="8"/>
  <c r="D1067" i="8" s="1"/>
  <c r="F1082" i="8"/>
  <c r="E1105" i="8"/>
  <c r="F1105" i="8" s="1"/>
  <c r="C1103" i="8"/>
  <c r="D1103" i="8" s="1"/>
  <c r="E1141" i="8"/>
  <c r="F1141" i="8" s="1"/>
  <c r="C1139" i="8"/>
  <c r="D1139" i="8" s="1"/>
  <c r="E1177" i="8"/>
  <c r="F1177" i="8" s="1"/>
  <c r="C1175" i="8"/>
  <c r="D1175" i="8" s="1"/>
  <c r="F1190" i="8"/>
  <c r="E1213" i="8"/>
  <c r="F1213" i="8" s="1"/>
  <c r="C1211" i="8"/>
  <c r="D1211" i="8" s="1"/>
  <c r="F1226" i="8"/>
  <c r="E1249" i="8"/>
  <c r="F1249" i="8" s="1"/>
  <c r="C1247" i="8"/>
  <c r="D1247" i="8" s="1"/>
  <c r="E1285" i="8"/>
  <c r="F1285" i="8" s="1"/>
  <c r="C1283" i="8"/>
  <c r="D1283" i="8" s="1"/>
  <c r="F1298" i="8"/>
  <c r="E1321" i="8"/>
  <c r="F1321" i="8" s="1"/>
  <c r="C1319" i="8"/>
  <c r="D1319" i="8" s="1"/>
  <c r="F1334" i="8"/>
  <c r="F1398" i="8"/>
  <c r="E1357" i="8"/>
  <c r="F1357" i="8" s="1"/>
  <c r="C1355" i="8"/>
  <c r="D1355" i="8" s="1"/>
  <c r="F1442" i="8"/>
  <c r="E1393" i="8"/>
  <c r="F1393" i="8" s="1"/>
  <c r="C1391" i="8"/>
  <c r="D1391" i="8" s="1"/>
  <c r="E1481" i="8"/>
  <c r="F1481" i="8" s="1"/>
  <c r="E1487" i="8"/>
  <c r="F1487" i="8" s="1"/>
  <c r="E1503" i="8"/>
  <c r="F1503" i="8" s="1"/>
  <c r="E1506" i="8"/>
  <c r="F1506" i="8" s="1"/>
  <c r="C1504" i="8"/>
  <c r="D1504" i="8" s="1"/>
  <c r="E1589" i="8"/>
  <c r="F1589" i="8" s="1"/>
  <c r="C1623" i="8"/>
  <c r="D1623" i="8" s="1"/>
  <c r="E1680" i="8"/>
  <c r="F1680" i="8" s="1"/>
  <c r="E1684" i="8"/>
  <c r="F1684" i="8" s="1"/>
  <c r="C1682" i="8"/>
  <c r="D1682" i="8" s="1"/>
  <c r="E1683" i="8"/>
  <c r="F1683" i="8" s="1"/>
  <c r="C1743" i="8"/>
  <c r="D1743" i="8" s="1"/>
  <c r="E1776" i="8"/>
  <c r="F1776" i="8" s="1"/>
  <c r="C1774" i="8"/>
  <c r="D1774" i="8" s="1"/>
  <c r="E1817" i="8"/>
  <c r="F1817" i="8" s="1"/>
  <c r="E1841" i="8"/>
  <c r="F1841" i="8" s="1"/>
  <c r="E1881" i="8"/>
  <c r="F1881" i="8" s="1"/>
  <c r="C1879" i="8"/>
  <c r="D1879" i="8" s="1"/>
  <c r="E1902" i="8"/>
  <c r="F1902" i="8" s="1"/>
  <c r="E1921" i="8"/>
  <c r="F1921" i="8" s="1"/>
  <c r="F1975" i="8"/>
  <c r="F1979" i="8"/>
  <c r="C1998" i="8"/>
  <c r="D1998" i="8" s="1"/>
  <c r="E2000" i="8"/>
  <c r="F2000" i="8" s="1"/>
  <c r="F2070" i="8"/>
  <c r="C2031" i="8"/>
  <c r="D2041" i="8"/>
  <c r="D2053" i="8"/>
  <c r="C2055" i="8"/>
  <c r="E2057" i="8"/>
  <c r="F2057" i="8" s="1"/>
  <c r="E2092" i="8"/>
  <c r="F2092" i="8" s="1"/>
  <c r="C2090" i="8"/>
  <c r="C2089" i="8"/>
  <c r="E2118" i="8"/>
  <c r="F2118" i="8" s="1"/>
  <c r="D2115" i="8"/>
  <c r="C2115" i="8"/>
  <c r="E2164" i="8"/>
  <c r="F2164" i="8" s="1"/>
  <c r="C2162" i="8"/>
  <c r="C2161" i="8"/>
  <c r="F2251" i="8"/>
  <c r="C2200" i="8"/>
  <c r="C2211" i="8"/>
  <c r="D2213" i="8"/>
  <c r="D2255" i="8"/>
  <c r="C2256" i="8"/>
  <c r="D2272" i="8"/>
  <c r="C2325" i="8"/>
  <c r="E2326" i="8"/>
  <c r="F2326" i="8" s="1"/>
  <c r="E2327" i="8"/>
  <c r="F2327" i="8" s="1"/>
  <c r="E2398" i="8"/>
  <c r="F2398" i="8" s="1"/>
  <c r="C136" i="9"/>
  <c r="D136" i="9" s="1"/>
  <c r="C152" i="9"/>
  <c r="D152" i="9" s="1"/>
  <c r="C151" i="9"/>
  <c r="D151" i="9" s="1"/>
  <c r="E2322" i="8"/>
  <c r="F2322" i="8" s="1"/>
  <c r="E2323" i="8"/>
  <c r="F2323" i="8" s="1"/>
  <c r="E2346" i="8"/>
  <c r="F2346" i="8" s="1"/>
  <c r="C2345" i="8"/>
  <c r="E2362" i="8"/>
  <c r="F2362" i="8" s="1"/>
  <c r="E2386" i="8"/>
  <c r="F2386" i="8" s="1"/>
  <c r="E2404" i="8"/>
  <c r="F2404" i="8" s="1"/>
  <c r="D2404" i="8"/>
  <c r="C2408" i="8"/>
  <c r="E2410" i="8"/>
  <c r="F2410" i="8" s="1"/>
  <c r="D2410" i="8"/>
  <c r="C2407" i="8"/>
  <c r="E2409" i="8"/>
  <c r="F2409" i="8" s="1"/>
  <c r="E2408" i="8"/>
  <c r="F2408" i="8" s="1"/>
  <c r="C203" i="9"/>
  <c r="D203" i="9" s="1"/>
  <c r="C204" i="9"/>
  <c r="D204" i="9" s="1"/>
  <c r="C280" i="9"/>
  <c r="D280" i="9" s="1"/>
  <c r="C279" i="9"/>
  <c r="D279" i="9" s="1"/>
  <c r="F1088" i="8"/>
  <c r="F1340" i="8"/>
  <c r="F1470" i="8"/>
  <c r="E1494" i="8"/>
  <c r="F1494" i="8" s="1"/>
  <c r="C1492" i="8"/>
  <c r="D1492" i="8" s="1"/>
  <c r="F1597" i="8"/>
  <c r="C1600" i="8"/>
  <c r="D1600" i="8" s="1"/>
  <c r="E1602" i="8"/>
  <c r="F1602" i="8" s="1"/>
  <c r="E1605" i="8"/>
  <c r="F1605" i="8" s="1"/>
  <c r="C1603" i="8"/>
  <c r="D1603" i="8" s="1"/>
  <c r="C1613" i="8"/>
  <c r="D1613" i="8" s="1"/>
  <c r="E1615" i="8"/>
  <c r="F1615" i="8" s="1"/>
  <c r="C1671" i="8"/>
  <c r="D1671" i="8" s="1"/>
  <c r="E1726" i="8"/>
  <c r="F1726" i="8" s="1"/>
  <c r="C1756" i="8"/>
  <c r="D1756" i="8" s="1"/>
  <c r="E1769" i="8"/>
  <c r="F1769" i="8" s="1"/>
  <c r="E1773" i="8"/>
  <c r="F1773" i="8" s="1"/>
  <c r="C1771" i="8"/>
  <c r="D1771" i="8" s="1"/>
  <c r="C1839" i="8"/>
  <c r="D1839" i="8" s="1"/>
  <c r="E1845" i="8"/>
  <c r="F1845" i="8" s="1"/>
  <c r="C1843" i="8"/>
  <c r="D1843" i="8" s="1"/>
  <c r="C1864" i="8"/>
  <c r="D1864" i="8" s="1"/>
  <c r="E1865" i="8"/>
  <c r="F1865" i="8" s="1"/>
  <c r="E1942" i="8"/>
  <c r="F1942" i="8" s="1"/>
  <c r="E1960" i="8"/>
  <c r="F1960" i="8" s="1"/>
  <c r="C1958" i="8"/>
  <c r="D1958" i="8" s="1"/>
  <c r="C1973" i="8"/>
  <c r="D1973" i="8" s="1"/>
  <c r="E1975" i="8"/>
  <c r="E1992" i="8"/>
  <c r="F1992" i="8" s="1"/>
  <c r="C2020" i="8"/>
  <c r="D2020" i="8" s="1"/>
  <c r="F2071" i="8"/>
  <c r="E2022" i="8"/>
  <c r="F2022" i="8" s="1"/>
  <c r="F2041" i="8"/>
  <c r="D2054" i="8"/>
  <c r="C2052" i="8"/>
  <c r="D2066" i="8"/>
  <c r="C2064" i="8"/>
  <c r="D2067" i="8"/>
  <c r="D2103" i="8"/>
  <c r="D2114" i="8"/>
  <c r="E2114" i="8"/>
  <c r="F2114" i="8" s="1"/>
  <c r="C2112" i="8"/>
  <c r="D2165" i="8"/>
  <c r="C2175" i="8"/>
  <c r="D2185" i="8"/>
  <c r="D2182" i="8"/>
  <c r="C2183" i="8"/>
  <c r="D2210" i="8"/>
  <c r="E2210" i="8"/>
  <c r="F2210" i="8" s="1"/>
  <c r="C2207" i="8"/>
  <c r="E2242" i="8"/>
  <c r="F2242" i="8" s="1"/>
  <c r="D2243" i="8"/>
  <c r="D2240" i="8"/>
  <c r="C2240" i="8"/>
  <c r="E2263" i="8"/>
  <c r="F2263" i="8" s="1"/>
  <c r="D2263" i="8"/>
  <c r="C2260" i="8"/>
  <c r="C2310" i="8"/>
  <c r="C2309" i="8"/>
  <c r="C2320" i="8"/>
  <c r="D2324" i="8"/>
  <c r="D2333" i="8"/>
  <c r="E2333" i="8"/>
  <c r="F2333" i="8" s="1"/>
  <c r="C2331" i="8"/>
  <c r="C2344" i="8"/>
  <c r="E2367" i="8"/>
  <c r="F2367" i="8" s="1"/>
  <c r="D2405" i="8"/>
  <c r="E2405" i="8"/>
  <c r="F2405" i="8" s="1"/>
  <c r="C2403" i="8"/>
  <c r="C49" i="9"/>
  <c r="D49" i="9" s="1"/>
  <c r="C48" i="9"/>
  <c r="D48" i="9" s="1"/>
  <c r="C144" i="9"/>
  <c r="D144" i="9" s="1"/>
  <c r="C205" i="9"/>
  <c r="D205" i="9" s="1"/>
  <c r="C458" i="9"/>
  <c r="D458" i="9" s="1"/>
  <c r="C459" i="9"/>
  <c r="D459" i="9" s="1"/>
  <c r="C109" i="9"/>
  <c r="D109" i="9" s="1"/>
  <c r="C108" i="9"/>
  <c r="D108" i="9" s="1"/>
  <c r="C681" i="9"/>
  <c r="D681" i="9" s="1"/>
  <c r="C682" i="9"/>
  <c r="D682" i="9" s="1"/>
  <c r="C118" i="9"/>
  <c r="D118" i="9" s="1"/>
  <c r="C117" i="9"/>
  <c r="D117" i="9" s="1"/>
  <c r="C169" i="9"/>
  <c r="D169" i="9" s="1"/>
  <c r="C168" i="9"/>
  <c r="D168" i="9" s="1"/>
  <c r="C257" i="9"/>
  <c r="D257" i="9" s="1"/>
  <c r="C256" i="9"/>
  <c r="D256" i="9" s="1"/>
  <c r="C266" i="9"/>
  <c r="D266" i="9" s="1"/>
  <c r="C265" i="9"/>
  <c r="D265" i="9" s="1"/>
  <c r="C657" i="9"/>
  <c r="D657" i="9" s="1"/>
  <c r="C656" i="9"/>
  <c r="D656" i="9" s="1"/>
  <c r="D2346" i="8"/>
  <c r="C2347" i="8"/>
  <c r="E2349" i="8"/>
  <c r="F2349" i="8" s="1"/>
  <c r="D2349" i="8"/>
  <c r="E2354" i="8"/>
  <c r="F2354" i="8" s="1"/>
  <c r="E2385" i="8"/>
  <c r="F2385" i="8" s="1"/>
  <c r="E2384" i="8"/>
  <c r="C2384" i="8"/>
  <c r="D2387" i="8"/>
  <c r="C2410" i="8"/>
  <c r="D2409" i="8"/>
  <c r="C19" i="9"/>
  <c r="D19" i="9" s="1"/>
  <c r="C64" i="9"/>
  <c r="D64" i="9" s="1"/>
  <c r="C81" i="9"/>
  <c r="D81" i="9" s="1"/>
  <c r="C138" i="9"/>
  <c r="D138" i="9" s="1"/>
  <c r="C147" i="9"/>
  <c r="D147" i="9" s="1"/>
  <c r="C146" i="9"/>
  <c r="D146" i="9" s="1"/>
  <c r="C368" i="9"/>
  <c r="D368" i="9" s="1"/>
  <c r="C367" i="9"/>
  <c r="D367" i="9" s="1"/>
  <c r="C259" i="9"/>
  <c r="D259" i="9" s="1"/>
  <c r="C258" i="9"/>
  <c r="D258" i="9" s="1"/>
  <c r="C739" i="9"/>
  <c r="D739" i="9" s="1"/>
  <c r="C738" i="9"/>
  <c r="D738" i="9" s="1"/>
  <c r="E1668" i="8"/>
  <c r="F1668" i="8" s="1"/>
  <c r="E1672" i="8"/>
  <c r="F1672" i="8" s="1"/>
  <c r="C1670" i="8"/>
  <c r="D1670" i="8" s="1"/>
  <c r="F1721" i="8"/>
  <c r="C1674" i="8"/>
  <c r="D1674" i="8" s="1"/>
  <c r="E1676" i="8"/>
  <c r="F1676" i="8" s="1"/>
  <c r="E1679" i="8"/>
  <c r="F1679" i="8" s="1"/>
  <c r="C1677" i="8"/>
  <c r="D1677" i="8" s="1"/>
  <c r="E1701" i="8"/>
  <c r="F1701" i="8" s="1"/>
  <c r="C1699" i="8"/>
  <c r="D1699" i="8" s="1"/>
  <c r="E1730" i="8"/>
  <c r="F1730" i="8" s="1"/>
  <c r="E1737" i="8"/>
  <c r="F1737" i="8" s="1"/>
  <c r="C1735" i="8"/>
  <c r="D1735" i="8" s="1"/>
  <c r="C1768" i="8"/>
  <c r="D1768" i="8" s="1"/>
  <c r="E1788" i="8"/>
  <c r="F1788" i="8" s="1"/>
  <c r="E1792" i="8"/>
  <c r="F1792" i="8" s="1"/>
  <c r="C1790" i="8"/>
  <c r="D1790" i="8" s="1"/>
  <c r="E1791" i="8"/>
  <c r="F1791" i="8" s="1"/>
  <c r="E1828" i="8"/>
  <c r="F1828" i="8" s="1"/>
  <c r="C1826" i="8"/>
  <c r="D1826" i="8" s="1"/>
  <c r="E1834" i="8"/>
  <c r="C1851" i="8"/>
  <c r="D1851" i="8" s="1"/>
  <c r="E1864" i="8"/>
  <c r="F1864" i="8" s="1"/>
  <c r="C1862" i="8"/>
  <c r="D1862" i="8" s="1"/>
  <c r="C1861" i="8"/>
  <c r="D1861" i="8" s="1"/>
  <c r="F1939" i="8"/>
  <c r="E1890" i="8"/>
  <c r="F1890" i="8" s="1"/>
  <c r="E1918" i="8"/>
  <c r="F1918" i="8" s="1"/>
  <c r="F2011" i="8"/>
  <c r="E1962" i="8"/>
  <c r="F1962" i="8" s="1"/>
  <c r="D2035" i="8"/>
  <c r="E2056" i="8"/>
  <c r="C2054" i="8"/>
  <c r="C2053" i="8"/>
  <c r="F2105" i="8"/>
  <c r="D2078" i="8"/>
  <c r="E2078" i="8"/>
  <c r="F2078" i="8" s="1"/>
  <c r="C2080" i="8"/>
  <c r="E2082" i="8"/>
  <c r="F2082" i="8" s="1"/>
  <c r="D2089" i="8"/>
  <c r="C2087" i="8"/>
  <c r="E2089" i="8"/>
  <c r="F2089" i="8" s="1"/>
  <c r="D2126" i="8"/>
  <c r="F2175" i="8"/>
  <c r="E2126" i="8"/>
  <c r="F2126" i="8" s="1"/>
  <c r="D2161" i="8"/>
  <c r="E2161" i="8"/>
  <c r="F2161" i="8" s="1"/>
  <c r="E2208" i="8"/>
  <c r="F2208" i="8" s="1"/>
  <c r="D2208" i="8"/>
  <c r="E2212" i="8"/>
  <c r="F2212" i="8" s="1"/>
  <c r="C2210" i="8"/>
  <c r="C2214" i="8"/>
  <c r="E2216" i="8"/>
  <c r="F2216" i="8" s="1"/>
  <c r="E2219" i="8"/>
  <c r="F2219" i="8" s="1"/>
  <c r="D2219" i="8"/>
  <c r="C2217" i="8"/>
  <c r="D2249" i="8"/>
  <c r="C2247" i="8"/>
  <c r="C2246" i="8"/>
  <c r="E2249" i="8"/>
  <c r="F2249" i="8" s="1"/>
  <c r="C2258" i="8"/>
  <c r="E2260" i="8"/>
  <c r="F2260" i="8" s="1"/>
  <c r="D2260" i="8"/>
  <c r="F2384" i="8"/>
  <c r="E2335" i="8"/>
  <c r="F2335" i="8" s="1"/>
  <c r="E2334" i="8"/>
  <c r="F2334" i="8" s="1"/>
  <c r="D2391" i="8"/>
  <c r="D2388" i="8"/>
  <c r="C2389" i="8"/>
  <c r="C125" i="9"/>
  <c r="D125" i="9" s="1"/>
  <c r="C124" i="9"/>
  <c r="D124" i="9" s="1"/>
  <c r="C287" i="9"/>
  <c r="D287" i="9" s="1"/>
  <c r="C286" i="9"/>
  <c r="D286" i="9" s="1"/>
  <c r="C433" i="9"/>
  <c r="D433" i="9" s="1"/>
  <c r="C432" i="9"/>
  <c r="D432" i="9" s="1"/>
  <c r="C492" i="9"/>
  <c r="D492" i="9" s="1"/>
  <c r="C491" i="9"/>
  <c r="D491" i="9" s="1"/>
  <c r="C623" i="9"/>
  <c r="D623" i="9" s="1"/>
  <c r="C622" i="9"/>
  <c r="D622" i="9" s="1"/>
  <c r="C545" i="9"/>
  <c r="D545" i="9" s="1"/>
  <c r="C544" i="9"/>
  <c r="D544" i="9" s="1"/>
  <c r="E1818" i="8"/>
  <c r="F1818" i="8" s="1"/>
  <c r="E1832" i="8"/>
  <c r="F1832" i="8" s="1"/>
  <c r="E1869" i="8"/>
  <c r="F1869" i="8" s="1"/>
  <c r="C1867" i="8"/>
  <c r="D1867" i="8" s="1"/>
  <c r="F1943" i="8"/>
  <c r="E1948" i="8"/>
  <c r="F1948" i="8" s="1"/>
  <c r="C1946" i="8"/>
  <c r="D1946" i="8" s="1"/>
  <c r="C1945" i="8"/>
  <c r="D1945" i="8" s="1"/>
  <c r="E1970" i="8"/>
  <c r="F1970" i="8" s="1"/>
  <c r="C1972" i="8"/>
  <c r="D1972" i="8" s="1"/>
  <c r="E1974" i="8"/>
  <c r="F1974" i="8" s="1"/>
  <c r="E1981" i="8"/>
  <c r="F1981" i="8" s="1"/>
  <c r="F2067" i="8"/>
  <c r="E2018" i="8"/>
  <c r="F2018" i="8" s="1"/>
  <c r="E2028" i="8"/>
  <c r="F2028" i="8" s="1"/>
  <c r="D2028" i="8"/>
  <c r="E2068" i="8"/>
  <c r="F2068" i="8" s="1"/>
  <c r="C2066" i="8"/>
  <c r="D2068" i="8"/>
  <c r="E2093" i="8"/>
  <c r="F2093" i="8" s="1"/>
  <c r="E2097" i="8"/>
  <c r="F2097" i="8" s="1"/>
  <c r="C2095" i="8"/>
  <c r="D2097" i="8"/>
  <c r="C2117" i="8"/>
  <c r="E2122" i="8"/>
  <c r="F2122" i="8" s="1"/>
  <c r="E2140" i="8"/>
  <c r="F2140" i="8" s="1"/>
  <c r="C2138" i="8"/>
  <c r="D2137" i="8"/>
  <c r="C2163" i="8"/>
  <c r="C2178" i="8"/>
  <c r="E2180" i="8"/>
  <c r="F2180" i="8" s="1"/>
  <c r="E2183" i="8"/>
  <c r="F2183" i="8" s="1"/>
  <c r="D2183" i="8"/>
  <c r="D2246" i="8"/>
  <c r="C2243" i="8"/>
  <c r="D2269" i="8"/>
  <c r="C2267" i="8"/>
  <c r="E2366" i="8"/>
  <c r="F2366" i="8" s="1"/>
  <c r="D2366" i="8"/>
  <c r="C2364" i="8"/>
  <c r="E2370" i="8"/>
  <c r="F2370" i="8" s="1"/>
  <c r="C2369" i="8"/>
  <c r="E2371" i="8"/>
  <c r="F2371" i="8" s="1"/>
  <c r="C2376" i="8"/>
  <c r="E2378" i="8"/>
  <c r="F2378" i="8" s="1"/>
  <c r="C2377" i="8"/>
  <c r="C242" i="9"/>
  <c r="D242" i="9" s="1"/>
  <c r="C355" i="9"/>
  <c r="D355" i="9" s="1"/>
  <c r="C354" i="9"/>
  <c r="D354" i="9" s="1"/>
  <c r="C487" i="9"/>
  <c r="D487" i="9" s="1"/>
  <c r="C486" i="9"/>
  <c r="D486" i="9" s="1"/>
  <c r="C608" i="9"/>
  <c r="D608" i="9" s="1"/>
  <c r="C609" i="9"/>
  <c r="D609" i="9" s="1"/>
  <c r="C327" i="9"/>
  <c r="D327" i="9" s="1"/>
  <c r="C326" i="9"/>
  <c r="D326" i="9" s="1"/>
  <c r="C374" i="9"/>
  <c r="D374" i="9" s="1"/>
  <c r="C592" i="9"/>
  <c r="D592" i="9" s="1"/>
  <c r="C701" i="9"/>
  <c r="D701" i="9" s="1"/>
  <c r="C702" i="9"/>
  <c r="D702" i="9" s="1"/>
  <c r="C74" i="9"/>
  <c r="D74" i="9" s="1"/>
  <c r="C73" i="9"/>
  <c r="D73" i="9" s="1"/>
  <c r="C111" i="9"/>
  <c r="D111" i="9" s="1"/>
  <c r="C217" i="9"/>
  <c r="D217" i="9" s="1"/>
  <c r="C216" i="9"/>
  <c r="D216" i="9" s="1"/>
  <c r="C262" i="9"/>
  <c r="D262" i="9" s="1"/>
  <c r="C332" i="9"/>
  <c r="D332" i="9" s="1"/>
  <c r="C333" i="9"/>
  <c r="D333" i="9" s="1"/>
  <c r="C464" i="9"/>
  <c r="D464" i="9" s="1"/>
  <c r="C521" i="9"/>
  <c r="D521" i="9" s="1"/>
  <c r="C628" i="9"/>
  <c r="D628" i="9" s="1"/>
  <c r="C627" i="9"/>
  <c r="D627" i="9" s="1"/>
  <c r="C663" i="9"/>
  <c r="D663" i="9" s="1"/>
  <c r="C707" i="9"/>
  <c r="D707" i="9" s="1"/>
  <c r="C720" i="9"/>
  <c r="D720" i="9" s="1"/>
  <c r="C744" i="9"/>
  <c r="D744" i="9" s="1"/>
  <c r="C761" i="9"/>
  <c r="D761" i="9" s="1"/>
  <c r="T20" i="11"/>
  <c r="H20" i="11"/>
  <c r="X20" i="11"/>
  <c r="K20" i="11"/>
  <c r="Z20" i="11"/>
  <c r="L20" i="11"/>
  <c r="U20" i="11"/>
  <c r="E20" i="11"/>
  <c r="AA20" i="11"/>
  <c r="I20" i="11"/>
  <c r="M20" i="11"/>
  <c r="P20" i="11"/>
  <c r="O20" i="11"/>
  <c r="F20" i="11"/>
  <c r="Y20" i="11"/>
  <c r="W20" i="11"/>
  <c r="V20" i="11"/>
  <c r="Q20" i="11"/>
  <c r="N20" i="11"/>
  <c r="J20" i="11"/>
  <c r="G20" i="11"/>
  <c r="D20" i="11"/>
  <c r="C20" i="11"/>
  <c r="S20" i="11"/>
  <c r="R20" i="11"/>
  <c r="C316" i="9"/>
  <c r="D316" i="9" s="1"/>
  <c r="C315" i="9"/>
  <c r="D315" i="9" s="1"/>
  <c r="C447" i="9"/>
  <c r="D447" i="9" s="1"/>
  <c r="C446" i="9"/>
  <c r="D446" i="9" s="1"/>
  <c r="F1400" i="8"/>
  <c r="F1412" i="8"/>
  <c r="F1424" i="8"/>
  <c r="F1448" i="8"/>
  <c r="E1429" i="8"/>
  <c r="F1429" i="8" s="1"/>
  <c r="C1427" i="8"/>
  <c r="D1427" i="8" s="1"/>
  <c r="E1465" i="8"/>
  <c r="F1465" i="8" s="1"/>
  <c r="C1463" i="8"/>
  <c r="D1463" i="8" s="1"/>
  <c r="F1478" i="8"/>
  <c r="E1501" i="8"/>
  <c r="F1501" i="8" s="1"/>
  <c r="C1499" i="8"/>
  <c r="D1499" i="8" s="1"/>
  <c r="F1514" i="8"/>
  <c r="E1537" i="8"/>
  <c r="F1537" i="8" s="1"/>
  <c r="C1535" i="8"/>
  <c r="D1535" i="8" s="1"/>
  <c r="F1600" i="8"/>
  <c r="F1550" i="8"/>
  <c r="E1573" i="8"/>
  <c r="F1573" i="8" s="1"/>
  <c r="C1571" i="8"/>
  <c r="D1571" i="8" s="1"/>
  <c r="F1636" i="8"/>
  <c r="F1586" i="8"/>
  <c r="C1710" i="8"/>
  <c r="D1710" i="8" s="1"/>
  <c r="E1712" i="8"/>
  <c r="F1712" i="8" s="1"/>
  <c r="E1718" i="8"/>
  <c r="F1718" i="8" s="1"/>
  <c r="F1770" i="8"/>
  <c r="E1740" i="8"/>
  <c r="F1740" i="8" s="1"/>
  <c r="F1856" i="8"/>
  <c r="C1818" i="8"/>
  <c r="D1818" i="8" s="1"/>
  <c r="E1820" i="8"/>
  <c r="F1820" i="8" s="1"/>
  <c r="E1826" i="8"/>
  <c r="F1826" i="8" s="1"/>
  <c r="E1848" i="8"/>
  <c r="F1848" i="8" s="1"/>
  <c r="C1926" i="8"/>
  <c r="D1926" i="8" s="1"/>
  <c r="E1928" i="8"/>
  <c r="F1928" i="8" s="1"/>
  <c r="E1934" i="8"/>
  <c r="F1934" i="8" s="1"/>
  <c r="E1956" i="8"/>
  <c r="F1956" i="8" s="1"/>
  <c r="C2034" i="8"/>
  <c r="E2036" i="8"/>
  <c r="F2036" i="8" s="1"/>
  <c r="D2042" i="8"/>
  <c r="E2042" i="8"/>
  <c r="F2042" i="8" s="1"/>
  <c r="F2094" i="8"/>
  <c r="E2064" i="8"/>
  <c r="F2064" i="8" s="1"/>
  <c r="D2064" i="8"/>
  <c r="D2093" i="8"/>
  <c r="D2112" i="8"/>
  <c r="C2142" i="8"/>
  <c r="E2144" i="8"/>
  <c r="F2144" i="8" s="1"/>
  <c r="D2150" i="8"/>
  <c r="E2150" i="8"/>
  <c r="F2150" i="8" s="1"/>
  <c r="E2172" i="8"/>
  <c r="F2172" i="8" s="1"/>
  <c r="D2172" i="8"/>
  <c r="F2250" i="8"/>
  <c r="D2201" i="8"/>
  <c r="D2220" i="8"/>
  <c r="D2236" i="8"/>
  <c r="E2236" i="8"/>
  <c r="F2236" i="8" s="1"/>
  <c r="E2252" i="8"/>
  <c r="F2252" i="8" s="1"/>
  <c r="D2252" i="8"/>
  <c r="F2301" i="8"/>
  <c r="E2259" i="8"/>
  <c r="F2259" i="8" s="1"/>
  <c r="C2257" i="8"/>
  <c r="D2259" i="8"/>
  <c r="D2285" i="8"/>
  <c r="E2285" i="8"/>
  <c r="F2285" i="8" s="1"/>
  <c r="C2283" i="8"/>
  <c r="D2288" i="8"/>
  <c r="C2286" i="8"/>
  <c r="E2307" i="8"/>
  <c r="F2307" i="8" s="1"/>
  <c r="C2305" i="8"/>
  <c r="D2307" i="8"/>
  <c r="D2310" i="8"/>
  <c r="C2311" i="8"/>
  <c r="D2313" i="8"/>
  <c r="D2321" i="8"/>
  <c r="C2319" i="8"/>
  <c r="E2348" i="8"/>
  <c r="F2348" i="8" s="1"/>
  <c r="C2346" i="8"/>
  <c r="C2359" i="8"/>
  <c r="E2361" i="8"/>
  <c r="F2361" i="8" s="1"/>
  <c r="D2380" i="8"/>
  <c r="C2394" i="8"/>
  <c r="E2396" i="8"/>
  <c r="F2396" i="8" s="1"/>
  <c r="C95" i="9"/>
  <c r="D95" i="9" s="1"/>
  <c r="C308" i="9"/>
  <c r="D308" i="9" s="1"/>
  <c r="C341" i="9"/>
  <c r="D341" i="9" s="1"/>
  <c r="C382" i="9"/>
  <c r="D382" i="9" s="1"/>
  <c r="C387" i="9"/>
  <c r="D387" i="9" s="1"/>
  <c r="C426" i="9"/>
  <c r="D426" i="9" s="1"/>
  <c r="C474" i="9"/>
  <c r="D474" i="9" s="1"/>
  <c r="C500" i="9"/>
  <c r="D500" i="9" s="1"/>
  <c r="C504" i="9"/>
  <c r="D504" i="9" s="1"/>
  <c r="C531" i="9"/>
  <c r="D531" i="9" s="1"/>
  <c r="C530" i="9"/>
  <c r="D530" i="9" s="1"/>
  <c r="C673" i="9"/>
  <c r="D673" i="9" s="1"/>
  <c r="F1417" i="8"/>
  <c r="E1410" i="8"/>
  <c r="F1410" i="8" s="1"/>
  <c r="C1408" i="8"/>
  <c r="D1408" i="8" s="1"/>
  <c r="C1426" i="8"/>
  <c r="D1426" i="8" s="1"/>
  <c r="E1446" i="8"/>
  <c r="F1446" i="8" s="1"/>
  <c r="C1444" i="8"/>
  <c r="D1444" i="8" s="1"/>
  <c r="C1462" i="8"/>
  <c r="D1462" i="8" s="1"/>
  <c r="E1482" i="8"/>
  <c r="F1482" i="8" s="1"/>
  <c r="C1480" i="8"/>
  <c r="D1480" i="8" s="1"/>
  <c r="C1498" i="8"/>
  <c r="D1498" i="8" s="1"/>
  <c r="E1518" i="8"/>
  <c r="F1518" i="8" s="1"/>
  <c r="C1516" i="8"/>
  <c r="D1516" i="8" s="1"/>
  <c r="C1534" i="8"/>
  <c r="D1534" i="8" s="1"/>
  <c r="E1554" i="8"/>
  <c r="F1554" i="8" s="1"/>
  <c r="C1552" i="8"/>
  <c r="D1552" i="8" s="1"/>
  <c r="C1570" i="8"/>
  <c r="D1570" i="8" s="1"/>
  <c r="E1590" i="8"/>
  <c r="F1590" i="8" s="1"/>
  <c r="C1588" i="8"/>
  <c r="D1588" i="8" s="1"/>
  <c r="C1605" i="8"/>
  <c r="D1605" i="8" s="1"/>
  <c r="E1610" i="8"/>
  <c r="F1610" i="8" s="1"/>
  <c r="E1628" i="8"/>
  <c r="F1628" i="8" s="1"/>
  <c r="E1654" i="8"/>
  <c r="F1654" i="8" s="1"/>
  <c r="E1696" i="8"/>
  <c r="F1696" i="8" s="1"/>
  <c r="C1694" i="8"/>
  <c r="D1694" i="8" s="1"/>
  <c r="C1693" i="8"/>
  <c r="D1693" i="8" s="1"/>
  <c r="E1715" i="8"/>
  <c r="F1715" i="8" s="1"/>
  <c r="E1725" i="8"/>
  <c r="F1725" i="8" s="1"/>
  <c r="C1723" i="8"/>
  <c r="D1723" i="8" s="1"/>
  <c r="E1762" i="8"/>
  <c r="F1762" i="8" s="1"/>
  <c r="E1804" i="8"/>
  <c r="F1804" i="8" s="1"/>
  <c r="C1802" i="8"/>
  <c r="D1802" i="8" s="1"/>
  <c r="C1801" i="8"/>
  <c r="D1801" i="8" s="1"/>
  <c r="E1823" i="8"/>
  <c r="F1823" i="8" s="1"/>
  <c r="E1833" i="8"/>
  <c r="F1833" i="8" s="1"/>
  <c r="C1831" i="8"/>
  <c r="D1831" i="8" s="1"/>
  <c r="E1870" i="8"/>
  <c r="F1870" i="8" s="1"/>
  <c r="E1912" i="8"/>
  <c r="F1912" i="8" s="1"/>
  <c r="C1910" i="8"/>
  <c r="D1910" i="8" s="1"/>
  <c r="C1909" i="8"/>
  <c r="D1909" i="8" s="1"/>
  <c r="E1931" i="8"/>
  <c r="F1931" i="8" s="1"/>
  <c r="E1941" i="8"/>
  <c r="F1941" i="8" s="1"/>
  <c r="C1939" i="8"/>
  <c r="D1939" i="8" s="1"/>
  <c r="E1978" i="8"/>
  <c r="F1978" i="8" s="1"/>
  <c r="E2020" i="8"/>
  <c r="F2020" i="8" s="1"/>
  <c r="C2018" i="8"/>
  <c r="D2018" i="8" s="1"/>
  <c r="C2017" i="8"/>
  <c r="D2017" i="8" s="1"/>
  <c r="E2039" i="8"/>
  <c r="F2039" i="8" s="1"/>
  <c r="D2039" i="8"/>
  <c r="E2049" i="8"/>
  <c r="F2049" i="8" s="1"/>
  <c r="C2047" i="8"/>
  <c r="D2049" i="8"/>
  <c r="F2123" i="8"/>
  <c r="E2086" i="8"/>
  <c r="F2086" i="8" s="1"/>
  <c r="E2090" i="8"/>
  <c r="F2090" i="8" s="1"/>
  <c r="E2128" i="8"/>
  <c r="F2128" i="8" s="1"/>
  <c r="C2126" i="8"/>
  <c r="C2125" i="8"/>
  <c r="D2128" i="8"/>
  <c r="E2147" i="8"/>
  <c r="F2147" i="8" s="1"/>
  <c r="D2147" i="8"/>
  <c r="E2157" i="8"/>
  <c r="F2157" i="8" s="1"/>
  <c r="C2155" i="8"/>
  <c r="D2157" i="8"/>
  <c r="E2194" i="8"/>
  <c r="F2194" i="8" s="1"/>
  <c r="E2198" i="8"/>
  <c r="F2198" i="8" s="1"/>
  <c r="E2201" i="8"/>
  <c r="F2201" i="8" s="1"/>
  <c r="E2233" i="8"/>
  <c r="F2233" i="8" s="1"/>
  <c r="D2233" i="8"/>
  <c r="C2233" i="8"/>
  <c r="C2249" i="8"/>
  <c r="E2271" i="8"/>
  <c r="F2271" i="8" s="1"/>
  <c r="C2269" i="8"/>
  <c r="D2271" i="8"/>
  <c r="C2280" i="8"/>
  <c r="E2282" i="8"/>
  <c r="F2282" i="8" s="1"/>
  <c r="D2289" i="8"/>
  <c r="D2286" i="8"/>
  <c r="C2298" i="8"/>
  <c r="E2304" i="8"/>
  <c r="F2304" i="8" s="1"/>
  <c r="C2302" i="8"/>
  <c r="D2318" i="8"/>
  <c r="F2337" i="8"/>
  <c r="E2353" i="8"/>
  <c r="F2353" i="8" s="1"/>
  <c r="D2357" i="8"/>
  <c r="E2357" i="8"/>
  <c r="F2357" i="8" s="1"/>
  <c r="D2358" i="8"/>
  <c r="D2369" i="8"/>
  <c r="E2369" i="8"/>
  <c r="F2369" i="8" s="1"/>
  <c r="D2373" i="8"/>
  <c r="E2372" i="8"/>
  <c r="F2372" i="8" s="1"/>
  <c r="E2373" i="8"/>
  <c r="F2373" i="8" s="1"/>
  <c r="C2393" i="8"/>
  <c r="C16" i="9"/>
  <c r="D16" i="9" s="1"/>
  <c r="C40" i="9"/>
  <c r="D40" i="9" s="1"/>
  <c r="C39" i="9"/>
  <c r="D39" i="9" s="1"/>
  <c r="C94" i="9"/>
  <c r="D94" i="9" s="1"/>
  <c r="C195" i="9"/>
  <c r="D195" i="9" s="1"/>
  <c r="C296" i="9"/>
  <c r="D296" i="9" s="1"/>
  <c r="C356" i="9"/>
  <c r="D356" i="9" s="1"/>
  <c r="C370" i="9"/>
  <c r="D370" i="9" s="1"/>
  <c r="C396" i="9"/>
  <c r="D396" i="9" s="1"/>
  <c r="C499" i="9"/>
  <c r="D499" i="9" s="1"/>
  <c r="C559" i="9"/>
  <c r="D559" i="9" s="1"/>
  <c r="C247" i="9"/>
  <c r="D247" i="9" s="1"/>
  <c r="C311" i="9"/>
  <c r="D311" i="9" s="1"/>
  <c r="C310" i="9"/>
  <c r="D310" i="9" s="1"/>
  <c r="C604" i="9"/>
  <c r="D604" i="9" s="1"/>
  <c r="R27" i="11"/>
  <c r="F27" i="11"/>
  <c r="X27" i="11"/>
  <c r="K27" i="11"/>
  <c r="Z27" i="11"/>
  <c r="L27" i="11"/>
  <c r="Y27" i="11"/>
  <c r="J27" i="11"/>
  <c r="W27" i="11"/>
  <c r="I27" i="11"/>
  <c r="O27" i="11"/>
  <c r="G27" i="11"/>
  <c r="D27" i="11"/>
  <c r="T27" i="11"/>
  <c r="N27" i="11"/>
  <c r="M27" i="11"/>
  <c r="H27" i="11"/>
  <c r="C27" i="11"/>
  <c r="AA27" i="11"/>
  <c r="V27" i="11"/>
  <c r="U27" i="11"/>
  <c r="S27" i="11"/>
  <c r="Q27" i="11"/>
  <c r="C66" i="9"/>
  <c r="D66" i="9" s="1"/>
  <c r="C416" i="9"/>
  <c r="D416" i="9" s="1"/>
  <c r="C415" i="9"/>
  <c r="D415" i="9" s="1"/>
  <c r="C422" i="9"/>
  <c r="D422" i="9" s="1"/>
  <c r="C470" i="9"/>
  <c r="D470" i="9" s="1"/>
  <c r="C611" i="9"/>
  <c r="D611" i="9" s="1"/>
  <c r="C692" i="9"/>
  <c r="D692" i="9" s="1"/>
  <c r="C691" i="9"/>
  <c r="D691" i="9" s="1"/>
  <c r="C320" i="9"/>
  <c r="D320" i="9" s="1"/>
  <c r="C372" i="9"/>
  <c r="D372" i="9" s="1"/>
  <c r="E1677" i="8"/>
  <c r="F1677" i="8" s="1"/>
  <c r="C1675" i="8"/>
  <c r="D1675" i="8" s="1"/>
  <c r="E1713" i="8"/>
  <c r="F1713" i="8" s="1"/>
  <c r="C1711" i="8"/>
  <c r="D1711" i="8" s="1"/>
  <c r="E1749" i="8"/>
  <c r="F1749" i="8" s="1"/>
  <c r="C1747" i="8"/>
  <c r="D1747" i="8" s="1"/>
  <c r="E1785" i="8"/>
  <c r="F1785" i="8" s="1"/>
  <c r="C1783" i="8"/>
  <c r="D1783" i="8" s="1"/>
  <c r="E1821" i="8"/>
  <c r="F1821" i="8" s="1"/>
  <c r="C1819" i="8"/>
  <c r="D1819" i="8" s="1"/>
  <c r="E1857" i="8"/>
  <c r="F1857" i="8" s="1"/>
  <c r="C1855" i="8"/>
  <c r="D1855" i="8" s="1"/>
  <c r="E1893" i="8"/>
  <c r="F1893" i="8" s="1"/>
  <c r="C1891" i="8"/>
  <c r="D1891" i="8" s="1"/>
  <c r="E1929" i="8"/>
  <c r="F1929" i="8" s="1"/>
  <c r="C1927" i="8"/>
  <c r="D1927" i="8" s="1"/>
  <c r="E1965" i="8"/>
  <c r="F1965" i="8" s="1"/>
  <c r="C1963" i="8"/>
  <c r="D1963" i="8" s="1"/>
  <c r="E2001" i="8"/>
  <c r="F2001" i="8" s="1"/>
  <c r="C1999" i="8"/>
  <c r="D1999" i="8" s="1"/>
  <c r="E2037" i="8"/>
  <c r="F2037" i="8" s="1"/>
  <c r="C2035" i="8"/>
  <c r="D2037" i="8"/>
  <c r="E2073" i="8"/>
  <c r="F2073" i="8" s="1"/>
  <c r="C2071" i="8"/>
  <c r="D2073" i="8"/>
  <c r="E2109" i="8"/>
  <c r="F2109" i="8" s="1"/>
  <c r="C2107" i="8"/>
  <c r="D2109" i="8"/>
  <c r="E2145" i="8"/>
  <c r="F2145" i="8" s="1"/>
  <c r="C2143" i="8"/>
  <c r="D2145" i="8"/>
  <c r="E2181" i="8"/>
  <c r="F2181" i="8" s="1"/>
  <c r="C2179" i="8"/>
  <c r="D2181" i="8"/>
  <c r="E2217" i="8"/>
  <c r="F2217" i="8" s="1"/>
  <c r="C2215" i="8"/>
  <c r="D2217" i="8"/>
  <c r="D2267" i="8"/>
  <c r="E2310" i="8"/>
  <c r="F2310" i="8" s="1"/>
  <c r="E2311" i="8"/>
  <c r="F2311" i="8" s="1"/>
  <c r="C2316" i="8"/>
  <c r="E2318" i="8"/>
  <c r="F2318" i="8" s="1"/>
  <c r="C2323" i="8"/>
  <c r="D2325" i="8"/>
  <c r="D2322" i="8"/>
  <c r="E2329" i="8"/>
  <c r="F2329" i="8" s="1"/>
  <c r="D2353" i="8"/>
  <c r="D2377" i="8"/>
  <c r="E2377" i="8"/>
  <c r="F2377" i="8" s="1"/>
  <c r="D2399" i="8"/>
  <c r="C102" i="9"/>
  <c r="D102" i="9" s="1"/>
  <c r="C360" i="9"/>
  <c r="D360" i="9" s="1"/>
  <c r="C514" i="9"/>
  <c r="D514" i="9" s="1"/>
  <c r="C526" i="9"/>
  <c r="D526" i="9" s="1"/>
  <c r="C525" i="9"/>
  <c r="D525" i="9" s="1"/>
  <c r="C662" i="9"/>
  <c r="D662" i="9" s="1"/>
  <c r="C690" i="9"/>
  <c r="D690" i="9" s="1"/>
  <c r="V25" i="11"/>
  <c r="J25" i="11"/>
  <c r="X25" i="11"/>
  <c r="K25" i="11"/>
  <c r="T25" i="11"/>
  <c r="F25" i="11"/>
  <c r="S25" i="11"/>
  <c r="E25" i="11"/>
  <c r="R25" i="11"/>
  <c r="Y25" i="11"/>
  <c r="I25" i="11"/>
  <c r="P25" i="11"/>
  <c r="L25" i="11"/>
  <c r="W25" i="11"/>
  <c r="H25" i="11"/>
  <c r="G25" i="11"/>
  <c r="O25" i="11"/>
  <c r="AA25" i="11"/>
  <c r="U25" i="11"/>
  <c r="N25" i="11"/>
  <c r="M25" i="11"/>
  <c r="D25" i="11"/>
  <c r="R33" i="11"/>
  <c r="F33" i="11"/>
  <c r="X33" i="11"/>
  <c r="K33" i="11"/>
  <c r="W33" i="11"/>
  <c r="I33" i="11"/>
  <c r="V33" i="11"/>
  <c r="H33" i="11"/>
  <c r="U33" i="11"/>
  <c r="G33" i="11"/>
  <c r="T33" i="11"/>
  <c r="E33" i="11"/>
  <c r="AA33" i="11"/>
  <c r="M33" i="11"/>
  <c r="S33" i="11"/>
  <c r="Y33" i="11"/>
  <c r="P33" i="11"/>
  <c r="O33" i="11"/>
  <c r="L33" i="11"/>
  <c r="Z33" i="11"/>
  <c r="Q33" i="11"/>
  <c r="N33" i="11"/>
  <c r="J33" i="11"/>
  <c r="E1629" i="8"/>
  <c r="F1629" i="8" s="1"/>
  <c r="C1627" i="8"/>
  <c r="D1627" i="8" s="1"/>
  <c r="F1787" i="8"/>
  <c r="F1798" i="8"/>
  <c r="F1859" i="8"/>
  <c r="F1834" i="8"/>
  <c r="F1967" i="8"/>
  <c r="E2254" i="8"/>
  <c r="F2254" i="8" s="1"/>
  <c r="C2255" i="8"/>
  <c r="E2257" i="8"/>
  <c r="F2257" i="8" s="1"/>
  <c r="E2315" i="8"/>
  <c r="F2315" i="8" s="1"/>
  <c r="C2313" i="8"/>
  <c r="C2358" i="8"/>
  <c r="E2360" i="8"/>
  <c r="F2360" i="8" s="1"/>
  <c r="D2374" i="8"/>
  <c r="D2381" i="8"/>
  <c r="C2379" i="8"/>
  <c r="E2381" i="8"/>
  <c r="F2381" i="8" s="1"/>
  <c r="C87" i="9"/>
  <c r="D87" i="9" s="1"/>
  <c r="C527" i="9"/>
  <c r="D527" i="9" s="1"/>
  <c r="C616" i="9"/>
  <c r="D616" i="9" s="1"/>
  <c r="C676" i="9"/>
  <c r="D676" i="9" s="1"/>
  <c r="C33" i="11"/>
  <c r="C603" i="9"/>
  <c r="D603" i="9" s="1"/>
  <c r="C631" i="9"/>
  <c r="D631" i="9" s="1"/>
  <c r="C650" i="9"/>
  <c r="D650" i="9" s="1"/>
  <c r="C725" i="9"/>
  <c r="D725" i="9" s="1"/>
  <c r="T26" i="11"/>
  <c r="H26" i="11"/>
  <c r="X26" i="11"/>
  <c r="K26" i="11"/>
  <c r="W26" i="11"/>
  <c r="I26" i="11"/>
  <c r="V26" i="11"/>
  <c r="G26" i="11"/>
  <c r="U26" i="11"/>
  <c r="F26" i="11"/>
  <c r="AA26" i="11"/>
  <c r="M26" i="11"/>
  <c r="N26" i="11"/>
  <c r="E26" i="11"/>
  <c r="S26" i="11"/>
  <c r="L26" i="11"/>
  <c r="J26" i="11"/>
  <c r="Y26" i="11"/>
  <c r="Z26" i="11"/>
  <c r="R26" i="11"/>
  <c r="Q26" i="11"/>
  <c r="C651" i="9"/>
  <c r="D651" i="9" s="1"/>
  <c r="C760" i="9"/>
  <c r="D760" i="9" s="1"/>
  <c r="C26" i="11"/>
  <c r="D2261" i="8"/>
  <c r="E2280" i="8"/>
  <c r="F2280" i="8" s="1"/>
  <c r="C2278" i="8"/>
  <c r="D2308" i="8"/>
  <c r="D2398" i="8"/>
  <c r="C26" i="9"/>
  <c r="D26" i="9" s="1"/>
  <c r="C110" i="9"/>
  <c r="D110" i="9" s="1"/>
  <c r="C219" i="9"/>
  <c r="D219" i="9" s="1"/>
  <c r="C289" i="9"/>
  <c r="D289" i="9" s="1"/>
  <c r="C484" i="9"/>
  <c r="D484" i="9" s="1"/>
  <c r="C483" i="9"/>
  <c r="D483" i="9" s="1"/>
  <c r="C576" i="9"/>
  <c r="D576" i="9" s="1"/>
  <c r="C711" i="9"/>
  <c r="D711" i="9" s="1"/>
  <c r="C710" i="9"/>
  <c r="D710" i="9" s="1"/>
  <c r="C724" i="9"/>
  <c r="D724" i="9" s="1"/>
  <c r="C731" i="9"/>
  <c r="D731" i="9" s="1"/>
  <c r="X24" i="11"/>
  <c r="L24" i="11"/>
  <c r="W24" i="11"/>
  <c r="J24" i="11"/>
  <c r="R24" i="11"/>
  <c r="D24" i="11"/>
  <c r="Q24" i="11"/>
  <c r="C24" i="11"/>
  <c r="U24" i="11"/>
  <c r="G24" i="11"/>
  <c r="Y24" i="11"/>
  <c r="E24" i="11"/>
  <c r="O24" i="11"/>
  <c r="Z24" i="11"/>
  <c r="K24" i="11"/>
  <c r="I24" i="11"/>
  <c r="M24" i="11"/>
  <c r="D2297" i="8"/>
  <c r="E2340" i="8"/>
  <c r="F2340" i="8" s="1"/>
  <c r="C2338" i="8"/>
  <c r="D2382" i="8"/>
  <c r="C2383" i="8"/>
  <c r="D2385" i="8"/>
  <c r="E2392" i="8"/>
  <c r="F2392" i="8" s="1"/>
  <c r="C2390" i="8"/>
  <c r="C25" i="9"/>
  <c r="D25" i="9" s="1"/>
  <c r="C143" i="9"/>
  <c r="D143" i="9" s="1"/>
  <c r="C165" i="9"/>
  <c r="D165" i="9" s="1"/>
  <c r="C185" i="9"/>
  <c r="D185" i="9" s="1"/>
  <c r="C267" i="9"/>
  <c r="D267" i="9" s="1"/>
  <c r="C288" i="9"/>
  <c r="D288" i="9" s="1"/>
  <c r="C335" i="9"/>
  <c r="D335" i="9" s="1"/>
  <c r="C454" i="9"/>
  <c r="D454" i="9" s="1"/>
  <c r="C455" i="9"/>
  <c r="D455" i="9" s="1"/>
  <c r="C570" i="9"/>
  <c r="D570" i="9" s="1"/>
  <c r="C587" i="9"/>
  <c r="D587" i="9" s="1"/>
  <c r="C599" i="9"/>
  <c r="D599" i="9" s="1"/>
  <c r="C615" i="9"/>
  <c r="D615" i="9" s="1"/>
  <c r="C634" i="9"/>
  <c r="D634" i="9" s="1"/>
  <c r="C723" i="9"/>
  <c r="D723" i="9" s="1"/>
  <c r="C730" i="9"/>
  <c r="D730" i="9" s="1"/>
  <c r="P40" i="11"/>
  <c r="D40" i="11"/>
  <c r="X40" i="11"/>
  <c r="K40" i="11"/>
  <c r="W40" i="11"/>
  <c r="I40" i="11"/>
  <c r="V40" i="11"/>
  <c r="H40" i="11"/>
  <c r="U40" i="11"/>
  <c r="G40" i="11"/>
  <c r="T40" i="11"/>
  <c r="F40" i="11"/>
  <c r="AA40" i="11"/>
  <c r="M40" i="11"/>
  <c r="Q40" i="11"/>
  <c r="C40" i="11"/>
  <c r="R40" i="11"/>
  <c r="Z40" i="11"/>
  <c r="S40" i="11"/>
  <c r="L40" i="11"/>
  <c r="V43" i="11"/>
  <c r="J43" i="11"/>
  <c r="X43" i="11"/>
  <c r="K43" i="11"/>
  <c r="N43" i="11"/>
  <c r="AA43" i="11"/>
  <c r="M43" i="11"/>
  <c r="Z43" i="11"/>
  <c r="L43" i="11"/>
  <c r="Y43" i="11"/>
  <c r="I43" i="11"/>
  <c r="Q43" i="11"/>
  <c r="C43" i="11"/>
  <c r="O43" i="11"/>
  <c r="E43" i="11"/>
  <c r="T43" i="11"/>
  <c r="F43" i="11"/>
  <c r="W43" i="11"/>
  <c r="U43" i="11"/>
  <c r="R43" i="11"/>
  <c r="P43" i="11"/>
  <c r="S43" i="11"/>
  <c r="H43" i="11"/>
  <c r="G43" i="11"/>
  <c r="X48" i="11"/>
  <c r="L48" i="11"/>
  <c r="W48" i="11"/>
  <c r="J48" i="11"/>
  <c r="Y48" i="11"/>
  <c r="I48" i="11"/>
  <c r="V48" i="11"/>
  <c r="H48" i="11"/>
  <c r="U48" i="11"/>
  <c r="G48" i="11"/>
  <c r="T48" i="11"/>
  <c r="F48" i="11"/>
  <c r="S48" i="11"/>
  <c r="E48" i="11"/>
  <c r="AA48" i="11"/>
  <c r="M48" i="11"/>
  <c r="Q48" i="11"/>
  <c r="O48" i="11"/>
  <c r="C48" i="11"/>
  <c r="Z48" i="11"/>
  <c r="K48" i="11"/>
  <c r="D48" i="11"/>
  <c r="R48" i="11"/>
  <c r="C42" i="9"/>
  <c r="D42" i="9" s="1"/>
  <c r="C334" i="9"/>
  <c r="D334" i="9" s="1"/>
  <c r="C412" i="9"/>
  <c r="D412" i="9" s="1"/>
  <c r="C508" i="9"/>
  <c r="D508" i="9" s="1"/>
  <c r="C754" i="9"/>
  <c r="D754" i="9" s="1"/>
  <c r="C767" i="9"/>
  <c r="D767" i="9" s="1"/>
  <c r="T32" i="11"/>
  <c r="H32" i="11"/>
  <c r="X32" i="11"/>
  <c r="K32" i="11"/>
  <c r="U32" i="11"/>
  <c r="F32" i="11"/>
  <c r="S32" i="11"/>
  <c r="E32" i="11"/>
  <c r="R32" i="11"/>
  <c r="D32" i="11"/>
  <c r="Q32" i="11"/>
  <c r="Y32" i="11"/>
  <c r="J32" i="11"/>
  <c r="W32" i="11"/>
  <c r="AA32" i="11"/>
  <c r="P32" i="11"/>
  <c r="M32" i="11"/>
  <c r="L32" i="11"/>
  <c r="C648" i="13"/>
  <c r="D636" i="13"/>
  <c r="D729" i="13"/>
  <c r="D728" i="13"/>
  <c r="C740" i="13"/>
  <c r="D741" i="13"/>
  <c r="D740" i="13"/>
  <c r="C232" i="9"/>
  <c r="D232" i="9" s="1"/>
  <c r="C241" i="9"/>
  <c r="D241" i="9" s="1"/>
  <c r="C496" i="9"/>
  <c r="D496" i="9" s="1"/>
  <c r="C540" i="9"/>
  <c r="D540" i="9" s="1"/>
  <c r="C581" i="9"/>
  <c r="D581" i="9" s="1"/>
  <c r="C601" i="9"/>
  <c r="D601" i="9" s="1"/>
  <c r="C636" i="9"/>
  <c r="D636" i="9" s="1"/>
  <c r="C671" i="9"/>
  <c r="D671" i="9" s="1"/>
  <c r="C689" i="9"/>
  <c r="D689" i="9" s="1"/>
  <c r="C706" i="9"/>
  <c r="D706" i="9" s="1"/>
  <c r="C717" i="9"/>
  <c r="D717" i="9" s="1"/>
  <c r="C757" i="9"/>
  <c r="D757" i="9" s="1"/>
  <c r="H29" i="10"/>
  <c r="X42" i="11"/>
  <c r="L42" i="11"/>
  <c r="W42" i="11"/>
  <c r="J42" i="11"/>
  <c r="Z42" i="11"/>
  <c r="K42" i="11"/>
  <c r="Y42" i="11"/>
  <c r="I42" i="11"/>
  <c r="V42" i="11"/>
  <c r="H42" i="11"/>
  <c r="U42" i="11"/>
  <c r="G42" i="11"/>
  <c r="O42" i="11"/>
  <c r="P42" i="11"/>
  <c r="D42" i="11"/>
  <c r="C42" i="11"/>
  <c r="T42" i="11"/>
  <c r="S42" i="11"/>
  <c r="D2273" i="8"/>
  <c r="D2309" i="8"/>
  <c r="E2328" i="8"/>
  <c r="F2328" i="8" s="1"/>
  <c r="C2326" i="8"/>
  <c r="D2328" i="8"/>
  <c r="E2364" i="8"/>
  <c r="F2364" i="8" s="1"/>
  <c r="C2362" i="8"/>
  <c r="D2364" i="8"/>
  <c r="E2400" i="8"/>
  <c r="F2400" i="8" s="1"/>
  <c r="C2398" i="8"/>
  <c r="D2400" i="8"/>
  <c r="C62" i="9"/>
  <c r="D62" i="9" s="1"/>
  <c r="C313" i="9"/>
  <c r="D313" i="9" s="1"/>
  <c r="C323" i="9"/>
  <c r="D323" i="9" s="1"/>
  <c r="C394" i="9"/>
  <c r="D394" i="9" s="1"/>
  <c r="C419" i="9"/>
  <c r="D419" i="9" s="1"/>
  <c r="C495" i="9"/>
  <c r="D495" i="9" s="1"/>
  <c r="C518" i="9"/>
  <c r="D518" i="9" s="1"/>
  <c r="C539" i="9"/>
  <c r="D539" i="9" s="1"/>
  <c r="C575" i="9"/>
  <c r="D575" i="9" s="1"/>
  <c r="C666" i="9"/>
  <c r="D666" i="9" s="1"/>
  <c r="C670" i="9"/>
  <c r="D670" i="9" s="1"/>
  <c r="C688" i="9"/>
  <c r="D688" i="9" s="1"/>
  <c r="C716" i="9"/>
  <c r="D716" i="9" s="1"/>
  <c r="C747" i="9"/>
  <c r="D747" i="9" s="1"/>
  <c r="C756" i="9"/>
  <c r="D756" i="9" s="1"/>
  <c r="E42" i="11"/>
  <c r="V49" i="11"/>
  <c r="J49" i="11"/>
  <c r="X49" i="11"/>
  <c r="K49" i="11"/>
  <c r="AA49" i="11"/>
  <c r="M49" i="11"/>
  <c r="Z49" i="11"/>
  <c r="L49" i="11"/>
  <c r="Y49" i="11"/>
  <c r="I49" i="11"/>
  <c r="W49" i="11"/>
  <c r="H49" i="11"/>
  <c r="U49" i="11"/>
  <c r="G49" i="11"/>
  <c r="O49" i="11"/>
  <c r="S49" i="11"/>
  <c r="R49" i="11"/>
  <c r="N49" i="11"/>
  <c r="E49" i="11"/>
  <c r="D49" i="11"/>
  <c r="C49" i="11"/>
  <c r="Q49" i="11"/>
  <c r="P49" i="11"/>
  <c r="F87" i="11"/>
  <c r="X87" i="11"/>
  <c r="V87" i="11"/>
  <c r="H87" i="11"/>
  <c r="S87" i="11"/>
  <c r="G87" i="11"/>
  <c r="K87" i="11"/>
  <c r="Z87" i="11"/>
  <c r="D87" i="11"/>
  <c r="C87" i="11"/>
  <c r="N87" i="11"/>
  <c r="Q87" i="11"/>
  <c r="P87" i="11"/>
  <c r="P46" i="11"/>
  <c r="D46" i="11"/>
  <c r="X46" i="11"/>
  <c r="K46" i="11"/>
  <c r="V46" i="11"/>
  <c r="H46" i="11"/>
  <c r="U46" i="11"/>
  <c r="G46" i="11"/>
  <c r="T46" i="11"/>
  <c r="F46" i="11"/>
  <c r="S46" i="11"/>
  <c r="E46" i="11"/>
  <c r="R46" i="11"/>
  <c r="C46" i="11"/>
  <c r="Y46" i="11"/>
  <c r="J46" i="11"/>
  <c r="O46" i="11"/>
  <c r="L46" i="11"/>
  <c r="AA46" i="11"/>
  <c r="N46" i="11"/>
  <c r="T50" i="11"/>
  <c r="H50" i="11"/>
  <c r="X50" i="11"/>
  <c r="K50" i="11"/>
  <c r="O50" i="11"/>
  <c r="N50" i="11"/>
  <c r="AA50" i="11"/>
  <c r="M50" i="11"/>
  <c r="Z50" i="11"/>
  <c r="L50" i="11"/>
  <c r="Y50" i="11"/>
  <c r="J50" i="11"/>
  <c r="Q50" i="11"/>
  <c r="C50" i="11"/>
  <c r="V50" i="11"/>
  <c r="W50" i="11"/>
  <c r="S50" i="11"/>
  <c r="P50" i="11"/>
  <c r="I50" i="11"/>
  <c r="G50" i="11"/>
  <c r="E50" i="11"/>
  <c r="U50" i="11"/>
  <c r="P76" i="11"/>
  <c r="D76" i="11"/>
  <c r="G76" i="11"/>
  <c r="V76" i="11"/>
  <c r="H76" i="11"/>
  <c r="F76" i="11"/>
  <c r="S76" i="11"/>
  <c r="C76" i="11"/>
  <c r="X76" i="11"/>
  <c r="K76" i="11"/>
  <c r="Z76" i="11"/>
  <c r="Q76" i="11"/>
  <c r="N76" i="11"/>
  <c r="F75" i="11"/>
  <c r="H75" i="11"/>
  <c r="G75" i="11"/>
  <c r="S75" i="11"/>
  <c r="D75" i="11"/>
  <c r="Q75" i="11"/>
  <c r="C75" i="11"/>
  <c r="K75" i="11"/>
  <c r="V75" i="11"/>
  <c r="P75" i="11"/>
  <c r="Z75" i="11"/>
  <c r="X75" i="11"/>
  <c r="X54" i="11"/>
  <c r="V54" i="11"/>
  <c r="S54" i="11"/>
  <c r="G54" i="11"/>
  <c r="F54" i="11"/>
  <c r="Q54" i="11"/>
  <c r="P54" i="11"/>
  <c r="D54" i="11"/>
  <c r="C54" i="11"/>
  <c r="H54" i="11"/>
  <c r="F70" i="12"/>
  <c r="X70" i="12"/>
  <c r="K70" i="12"/>
  <c r="V70" i="12"/>
  <c r="H70" i="12"/>
  <c r="G70" i="12"/>
  <c r="S70" i="12"/>
  <c r="N70" i="12"/>
  <c r="Z70" i="12"/>
  <c r="P70" i="12"/>
  <c r="Q70" i="12"/>
  <c r="D70" i="12"/>
  <c r="C70" i="12"/>
  <c r="C359" i="13"/>
  <c r="D347" i="13"/>
  <c r="D348" i="13"/>
  <c r="C375" i="13"/>
  <c r="D364" i="13"/>
  <c r="D363" i="13"/>
  <c r="C505" i="13"/>
  <c r="D493" i="13"/>
  <c r="C696" i="13"/>
  <c r="D684" i="13"/>
  <c r="D718" i="13"/>
  <c r="C730" i="13"/>
  <c r="C362" i="9"/>
  <c r="D362" i="9" s="1"/>
  <c r="C444" i="9"/>
  <c r="D444" i="9" s="1"/>
  <c r="C579" i="9"/>
  <c r="D579" i="9" s="1"/>
  <c r="C648" i="9"/>
  <c r="D648" i="9" s="1"/>
  <c r="C743" i="9"/>
  <c r="D743" i="9" s="1"/>
  <c r="C759" i="9"/>
  <c r="D759" i="9" s="1"/>
  <c r="C765" i="9"/>
  <c r="D765" i="9" s="1"/>
  <c r="H12" i="10"/>
  <c r="K54" i="11"/>
  <c r="V55" i="11"/>
  <c r="S55" i="11"/>
  <c r="G55" i="11"/>
  <c r="F55" i="11"/>
  <c r="Q55" i="11"/>
  <c r="P55" i="11"/>
  <c r="D55" i="11"/>
  <c r="C55" i="11"/>
  <c r="H55" i="11"/>
  <c r="N55" i="11"/>
  <c r="X55" i="11"/>
  <c r="V73" i="11"/>
  <c r="H73" i="11"/>
  <c r="S73" i="11"/>
  <c r="G73" i="11"/>
  <c r="F73" i="11"/>
  <c r="Q73" i="11"/>
  <c r="X73" i="11"/>
  <c r="K73" i="11"/>
  <c r="P73" i="11"/>
  <c r="C73" i="11"/>
  <c r="N73" i="11"/>
  <c r="F63" i="11"/>
  <c r="P63" i="11"/>
  <c r="C63" i="11"/>
  <c r="V63" i="11"/>
  <c r="H63" i="11"/>
  <c r="G63" i="11"/>
  <c r="S63" i="11"/>
  <c r="D63" i="11"/>
  <c r="X63" i="11"/>
  <c r="K63" i="11"/>
  <c r="Q63" i="11"/>
  <c r="V85" i="11"/>
  <c r="Z85" i="11"/>
  <c r="H85" i="11"/>
  <c r="S85" i="11"/>
  <c r="G85" i="11"/>
  <c r="F85" i="11"/>
  <c r="X85" i="11"/>
  <c r="K85" i="11"/>
  <c r="D85" i="11"/>
  <c r="C85" i="11"/>
  <c r="N85" i="11"/>
  <c r="Z63" i="11"/>
  <c r="V79" i="11"/>
  <c r="Q79" i="11"/>
  <c r="H79" i="11"/>
  <c r="G79" i="11"/>
  <c r="S79" i="11"/>
  <c r="F79" i="11"/>
  <c r="P79" i="11"/>
  <c r="D79" i="11"/>
  <c r="X79" i="11"/>
  <c r="N79" i="11"/>
  <c r="K79" i="11"/>
  <c r="Z79" i="11"/>
  <c r="V90" i="11"/>
  <c r="H90" i="11"/>
  <c r="S90" i="11"/>
  <c r="G90" i="11"/>
  <c r="F90" i="11"/>
  <c r="X90" i="11"/>
  <c r="K90" i="11"/>
  <c r="Z90" i="11"/>
  <c r="D90" i="11"/>
  <c r="C90" i="11"/>
  <c r="N90" i="11"/>
  <c r="P70" i="11"/>
  <c r="D70" i="11"/>
  <c r="X70" i="11"/>
  <c r="K70" i="11"/>
  <c r="V70" i="11"/>
  <c r="H70" i="11"/>
  <c r="G70" i="11"/>
  <c r="F70" i="11"/>
  <c r="S70" i="11"/>
  <c r="C70" i="11"/>
  <c r="Q70" i="11"/>
  <c r="Z70" i="11"/>
  <c r="H80" i="11"/>
  <c r="Q80" i="11"/>
  <c r="D80" i="11"/>
  <c r="V80" i="11"/>
  <c r="G80" i="11"/>
  <c r="F80" i="11"/>
  <c r="S80" i="11"/>
  <c r="X80" i="11"/>
  <c r="K80" i="11"/>
  <c r="Z80" i="11"/>
  <c r="C80" i="11"/>
  <c r="C68" i="11"/>
  <c r="X72" i="11"/>
  <c r="V72" i="11"/>
  <c r="H72" i="11"/>
  <c r="S72" i="11"/>
  <c r="G72" i="11"/>
  <c r="F72" i="11"/>
  <c r="Q72" i="11"/>
  <c r="K72" i="11"/>
  <c r="Z72" i="11"/>
  <c r="X78" i="11"/>
  <c r="F78" i="11"/>
  <c r="H78" i="11"/>
  <c r="S78" i="11"/>
  <c r="G78" i="11"/>
  <c r="Q78" i="11"/>
  <c r="D78" i="11"/>
  <c r="K78" i="11"/>
  <c r="V78" i="11"/>
  <c r="C78" i="11"/>
  <c r="F81" i="11"/>
  <c r="P81" i="11"/>
  <c r="C81" i="11"/>
  <c r="X81" i="11"/>
  <c r="K81" i="11"/>
  <c r="V81" i="11"/>
  <c r="H81" i="11"/>
  <c r="G81" i="11"/>
  <c r="Z81" i="11"/>
  <c r="C86" i="11"/>
  <c r="P88" i="11"/>
  <c r="D88" i="11"/>
  <c r="X88" i="11"/>
  <c r="K88" i="11"/>
  <c r="V88" i="11"/>
  <c r="H88" i="11"/>
  <c r="G88" i="11"/>
  <c r="F88" i="11"/>
  <c r="Z88" i="11"/>
  <c r="Q88" i="11"/>
  <c r="S91" i="11"/>
  <c r="G91" i="11"/>
  <c r="H91" i="11"/>
  <c r="V91" i="11"/>
  <c r="F91" i="11"/>
  <c r="D91" i="11"/>
  <c r="X91" i="11"/>
  <c r="K91" i="11"/>
  <c r="D93" i="11"/>
  <c r="S93" i="11"/>
  <c r="P21" i="12"/>
  <c r="C24" i="12"/>
  <c r="C72" i="11"/>
  <c r="C88" i="11"/>
  <c r="C91" i="11"/>
  <c r="D326" i="13"/>
  <c r="C338" i="13"/>
  <c r="D327" i="13"/>
  <c r="D615" i="13"/>
  <c r="C627" i="13"/>
  <c r="E2316" i="8"/>
  <c r="F2316" i="8" s="1"/>
  <c r="C2314" i="8"/>
  <c r="F2383" i="8"/>
  <c r="E2352" i="8"/>
  <c r="C2350" i="8"/>
  <c r="E2388" i="8"/>
  <c r="F2388" i="8" s="1"/>
  <c r="C2386" i="8"/>
  <c r="C409" i="9"/>
  <c r="D409" i="9" s="1"/>
  <c r="C418" i="9"/>
  <c r="D418" i="9" s="1"/>
  <c r="C553" i="9"/>
  <c r="D553" i="9" s="1"/>
  <c r="C630" i="9"/>
  <c r="D630" i="9" s="1"/>
  <c r="C699" i="9"/>
  <c r="D699" i="9" s="1"/>
  <c r="C704" i="9"/>
  <c r="D704" i="9" s="1"/>
  <c r="P28" i="11"/>
  <c r="D28" i="11"/>
  <c r="X28" i="11"/>
  <c r="K28" i="11"/>
  <c r="N28" i="11"/>
  <c r="AA28" i="11"/>
  <c r="M28" i="11"/>
  <c r="Z28" i="11"/>
  <c r="L28" i="11"/>
  <c r="R28" i="11"/>
  <c r="C28" i="11"/>
  <c r="W28" i="11"/>
  <c r="E28" i="11"/>
  <c r="Y28" i="11"/>
  <c r="P34" i="11"/>
  <c r="D34" i="11"/>
  <c r="X34" i="11"/>
  <c r="K34" i="11"/>
  <c r="Z34" i="11"/>
  <c r="L34" i="11"/>
  <c r="Y34" i="11"/>
  <c r="J34" i="11"/>
  <c r="W34" i="11"/>
  <c r="I34" i="11"/>
  <c r="V34" i="11"/>
  <c r="H34" i="11"/>
  <c r="O34" i="11"/>
  <c r="S34" i="11"/>
  <c r="X36" i="11"/>
  <c r="L36" i="11"/>
  <c r="W36" i="11"/>
  <c r="J36" i="11"/>
  <c r="N36" i="11"/>
  <c r="AA36" i="11"/>
  <c r="M36" i="11"/>
  <c r="Z36" i="11"/>
  <c r="K36" i="11"/>
  <c r="Y36" i="11"/>
  <c r="I36" i="11"/>
  <c r="Q36" i="11"/>
  <c r="C36" i="11"/>
  <c r="R36" i="11"/>
  <c r="R39" i="11"/>
  <c r="F39" i="11"/>
  <c r="X39" i="11"/>
  <c r="K39" i="11"/>
  <c r="U39" i="11"/>
  <c r="G39" i="11"/>
  <c r="T39" i="11"/>
  <c r="E39" i="11"/>
  <c r="S39" i="11"/>
  <c r="D39" i="11"/>
  <c r="Q39" i="11"/>
  <c r="C39" i="11"/>
  <c r="Y39" i="11"/>
  <c r="J39" i="11"/>
  <c r="P39" i="11"/>
  <c r="V67" i="11"/>
  <c r="Z67" i="11"/>
  <c r="H67" i="11"/>
  <c r="S67" i="11"/>
  <c r="G67" i="11"/>
  <c r="F67" i="11"/>
  <c r="Q67" i="11"/>
  <c r="P67" i="11"/>
  <c r="D67" i="11"/>
  <c r="N78" i="11"/>
  <c r="Q92" i="11"/>
  <c r="X92" i="11"/>
  <c r="K92" i="11"/>
  <c r="G92" i="11"/>
  <c r="V92" i="11"/>
  <c r="H92" i="11"/>
  <c r="F92" i="11"/>
  <c r="Z92" i="11"/>
  <c r="D92" i="11"/>
  <c r="F58" i="12"/>
  <c r="H58" i="12"/>
  <c r="S58" i="12"/>
  <c r="G58" i="12"/>
  <c r="Z58" i="12"/>
  <c r="X58" i="12"/>
  <c r="K58" i="12"/>
  <c r="V58" i="12"/>
  <c r="N58" i="12"/>
  <c r="D58" i="12"/>
  <c r="C58" i="12"/>
  <c r="Q58" i="12"/>
  <c r="P58" i="12"/>
  <c r="C331" i="13"/>
  <c r="D319" i="13"/>
  <c r="W21" i="12"/>
  <c r="W4" i="12" s="1"/>
  <c r="K21" i="12"/>
  <c r="V21" i="12"/>
  <c r="J21" i="12"/>
  <c r="Z21" i="12"/>
  <c r="Z4" i="12" s="1"/>
  <c r="L21" i="12"/>
  <c r="U21" i="12"/>
  <c r="F21" i="12"/>
  <c r="I21" i="12"/>
  <c r="AA21" i="12"/>
  <c r="AA4" i="12" s="1"/>
  <c r="H21" i="12"/>
  <c r="Y21" i="12"/>
  <c r="G21" i="12"/>
  <c r="G3" i="12" s="1"/>
  <c r="X21" i="12"/>
  <c r="E21" i="12"/>
  <c r="T21" i="12"/>
  <c r="D21" i="12"/>
  <c r="D4" i="12" s="1"/>
  <c r="N21" i="12"/>
  <c r="M21" i="12"/>
  <c r="H74" i="11"/>
  <c r="G74" i="11"/>
  <c r="S74" i="11"/>
  <c r="F74" i="11"/>
  <c r="Q74" i="11"/>
  <c r="D74" i="11"/>
  <c r="K74" i="11"/>
  <c r="V74" i="11"/>
  <c r="Z74" i="11"/>
  <c r="C21" i="12"/>
  <c r="H68" i="11"/>
  <c r="G68" i="11"/>
  <c r="S68" i="11"/>
  <c r="F68" i="11"/>
  <c r="Q68" i="11"/>
  <c r="D68" i="11"/>
  <c r="K68" i="11"/>
  <c r="V68" i="11"/>
  <c r="H86" i="11"/>
  <c r="K86" i="11"/>
  <c r="V86" i="11"/>
  <c r="G86" i="11"/>
  <c r="S86" i="11"/>
  <c r="F86" i="11"/>
  <c r="X86" i="11"/>
  <c r="Q86" i="11"/>
  <c r="C93" i="11"/>
  <c r="K93" i="11"/>
  <c r="V93" i="11"/>
  <c r="Z93" i="11"/>
  <c r="X93" i="11"/>
  <c r="H93" i="11"/>
  <c r="N93" i="11"/>
  <c r="O21" i="12"/>
  <c r="Q24" i="12"/>
  <c r="E24" i="12"/>
  <c r="P24" i="12"/>
  <c r="D24" i="12"/>
  <c r="T24" i="12"/>
  <c r="F24" i="12"/>
  <c r="V24" i="12"/>
  <c r="G24" i="12"/>
  <c r="N24" i="12"/>
  <c r="M24" i="12"/>
  <c r="L24" i="12"/>
  <c r="AA24" i="12"/>
  <c r="K24" i="12"/>
  <c r="Z24" i="12"/>
  <c r="J24" i="12"/>
  <c r="R24" i="12"/>
  <c r="O24" i="12"/>
  <c r="Y24" i="12"/>
  <c r="X24" i="12"/>
  <c r="W24" i="12"/>
  <c r="U24" i="12"/>
  <c r="S41" i="12"/>
  <c r="G41" i="12"/>
  <c r="R41" i="12"/>
  <c r="F41" i="12"/>
  <c r="X41" i="12"/>
  <c r="J41" i="12"/>
  <c r="T41" i="12"/>
  <c r="D41" i="12"/>
  <c r="N41" i="12"/>
  <c r="L41" i="12"/>
  <c r="AA41" i="12"/>
  <c r="O41" i="12"/>
  <c r="M41" i="12"/>
  <c r="K41" i="12"/>
  <c r="K5" i="12" s="1"/>
  <c r="I41" i="12"/>
  <c r="H41" i="12"/>
  <c r="Q41" i="12"/>
  <c r="P41" i="12"/>
  <c r="C41" i="12"/>
  <c r="C562" i="9"/>
  <c r="D562" i="9" s="1"/>
  <c r="C685" i="9"/>
  <c r="D685" i="9" s="1"/>
  <c r="F69" i="11"/>
  <c r="X69" i="11"/>
  <c r="H69" i="11"/>
  <c r="S69" i="11"/>
  <c r="G69" i="11"/>
  <c r="Q69" i="11"/>
  <c r="D69" i="11"/>
  <c r="P69" i="11"/>
  <c r="C69" i="11"/>
  <c r="V69" i="11"/>
  <c r="Y41" i="12"/>
  <c r="D76" i="13"/>
  <c r="C88" i="13"/>
  <c r="C435" i="13"/>
  <c r="D423" i="13"/>
  <c r="C423" i="13"/>
  <c r="Z41" i="12"/>
  <c r="D114" i="13"/>
  <c r="C114" i="13"/>
  <c r="C126" i="13"/>
  <c r="C133" i="13"/>
  <c r="D121" i="13"/>
  <c r="C332" i="13"/>
  <c r="D320" i="13"/>
  <c r="C320" i="13"/>
  <c r="W39" i="12"/>
  <c r="K39" i="12"/>
  <c r="V39" i="12"/>
  <c r="J39" i="12"/>
  <c r="R39" i="12"/>
  <c r="D39" i="12"/>
  <c r="N39" i="12"/>
  <c r="P39" i="12"/>
  <c r="M39" i="12"/>
  <c r="L39" i="12"/>
  <c r="I39" i="12"/>
  <c r="AA39" i="12"/>
  <c r="H39" i="12"/>
  <c r="Z39" i="12"/>
  <c r="G39" i="12"/>
  <c r="Q39" i="12"/>
  <c r="O39" i="12"/>
  <c r="C284" i="13"/>
  <c r="D272" i="13"/>
  <c r="C272" i="13"/>
  <c r="W27" i="12"/>
  <c r="K27" i="12"/>
  <c r="V27" i="12"/>
  <c r="J27" i="12"/>
  <c r="X27" i="12"/>
  <c r="H27" i="12"/>
  <c r="O27" i="12"/>
  <c r="O4" i="12" s="1"/>
  <c r="M27" i="12"/>
  <c r="L27" i="12"/>
  <c r="AA27" i="12"/>
  <c r="I27" i="12"/>
  <c r="Z27" i="12"/>
  <c r="G27" i="12"/>
  <c r="Y27" i="12"/>
  <c r="F27" i="12"/>
  <c r="P27" i="12"/>
  <c r="N27" i="12"/>
  <c r="S29" i="12"/>
  <c r="G29" i="12"/>
  <c r="R29" i="12"/>
  <c r="R4" i="12" s="1"/>
  <c r="F29" i="12"/>
  <c r="N29" i="12"/>
  <c r="Y29" i="12"/>
  <c r="J29" i="12"/>
  <c r="L29" i="12"/>
  <c r="AA29" i="12"/>
  <c r="K29" i="12"/>
  <c r="Z29" i="12"/>
  <c r="I29" i="12"/>
  <c r="X29" i="12"/>
  <c r="H29" i="12"/>
  <c r="W29" i="12"/>
  <c r="E29" i="12"/>
  <c r="O29" i="12"/>
  <c r="M29" i="12"/>
  <c r="W33" i="12"/>
  <c r="K33" i="12"/>
  <c r="V33" i="12"/>
  <c r="J33" i="12"/>
  <c r="T33" i="12"/>
  <c r="F33" i="12"/>
  <c r="X33" i="12"/>
  <c r="G33" i="12"/>
  <c r="N33" i="12"/>
  <c r="M33" i="12"/>
  <c r="L33" i="12"/>
  <c r="AA33" i="12"/>
  <c r="I33" i="12"/>
  <c r="Z33" i="12"/>
  <c r="H33" i="12"/>
  <c r="P33" i="12"/>
  <c r="O33" i="12"/>
  <c r="F82" i="12"/>
  <c r="X82" i="12"/>
  <c r="Q82" i="12"/>
  <c r="D82" i="12"/>
  <c r="Z82" i="12"/>
  <c r="K82" i="12"/>
  <c r="V82" i="12"/>
  <c r="H82" i="12"/>
  <c r="N82" i="12"/>
  <c r="G82" i="12"/>
  <c r="C82" i="12"/>
  <c r="P82" i="12"/>
  <c r="S82" i="12"/>
  <c r="T5" i="12"/>
  <c r="C22" i="12"/>
  <c r="S22" i="12"/>
  <c r="S5" i="12" s="1"/>
  <c r="C36" i="12"/>
  <c r="U36" i="12"/>
  <c r="P53" i="12"/>
  <c r="D53" i="12"/>
  <c r="X53" i="12"/>
  <c r="K53" i="12"/>
  <c r="V53" i="12"/>
  <c r="H53" i="12"/>
  <c r="G53" i="12"/>
  <c r="S53" i="12"/>
  <c r="C53" i="12"/>
  <c r="N53" i="12"/>
  <c r="Z53" i="12"/>
  <c r="F53" i="12"/>
  <c r="Q53" i="12"/>
  <c r="V68" i="12"/>
  <c r="Z68" i="12"/>
  <c r="H68" i="12"/>
  <c r="S68" i="12"/>
  <c r="G68" i="12"/>
  <c r="F68" i="12"/>
  <c r="Q68" i="12"/>
  <c r="X68" i="12"/>
  <c r="K68" i="12"/>
  <c r="N68" i="12"/>
  <c r="P68" i="12"/>
  <c r="G31" i="11"/>
  <c r="G38" i="11"/>
  <c r="H45" i="11"/>
  <c r="H52" i="11"/>
  <c r="Z94" i="11"/>
  <c r="N94" i="11"/>
  <c r="V94" i="11"/>
  <c r="H94" i="11"/>
  <c r="P94" i="11"/>
  <c r="D95" i="11"/>
  <c r="Q95" i="11"/>
  <c r="D97" i="11"/>
  <c r="D22" i="12"/>
  <c r="V22" i="12"/>
  <c r="G26" i="12"/>
  <c r="W26" i="12"/>
  <c r="F34" i="12"/>
  <c r="F4" i="12" s="1"/>
  <c r="Y34" i="12"/>
  <c r="F36" i="12"/>
  <c r="V36" i="12"/>
  <c r="C68" i="12"/>
  <c r="X60" i="11"/>
  <c r="F60" i="11"/>
  <c r="V61" i="11"/>
  <c r="Q61" i="11"/>
  <c r="N61" i="11"/>
  <c r="H62" i="11"/>
  <c r="Q62" i="11"/>
  <c r="D62" i="11"/>
  <c r="P62" i="11"/>
  <c r="K96" i="11"/>
  <c r="X96" i="11"/>
  <c r="M22" i="12"/>
  <c r="P26" i="12"/>
  <c r="O28" i="12"/>
  <c r="P34" i="12"/>
  <c r="M36" i="12"/>
  <c r="V56" i="12"/>
  <c r="H56" i="12"/>
  <c r="X56" i="12"/>
  <c r="K56" i="12"/>
  <c r="G56" i="12"/>
  <c r="S56" i="12"/>
  <c r="F56" i="12"/>
  <c r="N56" i="12"/>
  <c r="Z56" i="12"/>
  <c r="P56" i="12"/>
  <c r="D30" i="13"/>
  <c r="C42" i="13"/>
  <c r="D62" i="13"/>
  <c r="C74" i="13"/>
  <c r="C62" i="13"/>
  <c r="V31" i="11"/>
  <c r="J31" i="11"/>
  <c r="X31" i="11"/>
  <c r="K31" i="11"/>
  <c r="P31" i="11"/>
  <c r="T38" i="11"/>
  <c r="H38" i="11"/>
  <c r="X38" i="11"/>
  <c r="K38" i="11"/>
  <c r="P38" i="11"/>
  <c r="R45" i="11"/>
  <c r="F45" i="11"/>
  <c r="X45" i="11"/>
  <c r="K45" i="11"/>
  <c r="P45" i="11"/>
  <c r="P52" i="11"/>
  <c r="D52" i="11"/>
  <c r="X52" i="11"/>
  <c r="K52" i="11"/>
  <c r="Q52" i="11"/>
  <c r="C56" i="11"/>
  <c r="P56" i="11"/>
  <c r="F57" i="11"/>
  <c r="H57" i="11"/>
  <c r="P57" i="11"/>
  <c r="P58" i="11"/>
  <c r="D58" i="11"/>
  <c r="G58" i="11"/>
  <c r="Q58" i="11"/>
  <c r="C60" i="11"/>
  <c r="P60" i="11"/>
  <c r="C61" i="11"/>
  <c r="C62" i="11"/>
  <c r="X94" i="11"/>
  <c r="Z95" i="11"/>
  <c r="N97" i="11"/>
  <c r="F98" i="11"/>
  <c r="Q98" i="11"/>
  <c r="X98" i="11"/>
  <c r="K98" i="11"/>
  <c r="O22" i="12"/>
  <c r="O5" i="12" s="1"/>
  <c r="O36" i="12"/>
  <c r="D38" i="13"/>
  <c r="C50" i="13"/>
  <c r="C191" i="13"/>
  <c r="D180" i="13"/>
  <c r="D186" i="13"/>
  <c r="D185" i="13"/>
  <c r="C197" i="13"/>
  <c r="C31" i="11"/>
  <c r="Q31" i="11"/>
  <c r="C38" i="11"/>
  <c r="Q38" i="11"/>
  <c r="C45" i="11"/>
  <c r="Q45" i="11"/>
  <c r="C52" i="11"/>
  <c r="R52" i="11"/>
  <c r="D56" i="11"/>
  <c r="Q56" i="11"/>
  <c r="C57" i="11"/>
  <c r="Q57" i="11"/>
  <c r="C58" i="11"/>
  <c r="D60" i="11"/>
  <c r="Q60" i="11"/>
  <c r="D61" i="11"/>
  <c r="P61" i="11"/>
  <c r="S62" i="11"/>
  <c r="K94" i="11"/>
  <c r="P22" i="12"/>
  <c r="Y26" i="12"/>
  <c r="M26" i="12"/>
  <c r="X26" i="12"/>
  <c r="L26" i="12"/>
  <c r="T26" i="12"/>
  <c r="F26" i="12"/>
  <c r="Z26" i="12"/>
  <c r="I26" i="12"/>
  <c r="R26" i="12"/>
  <c r="U34" i="12"/>
  <c r="I34" i="12"/>
  <c r="I3" i="12" s="1"/>
  <c r="T34" i="12"/>
  <c r="H34" i="12"/>
  <c r="X34" i="12"/>
  <c r="J34" i="12"/>
  <c r="M34" i="12"/>
  <c r="R34" i="12"/>
  <c r="R36" i="12"/>
  <c r="Q48" i="12"/>
  <c r="E48" i="12"/>
  <c r="P48" i="12"/>
  <c r="D48" i="12"/>
  <c r="X48" i="12"/>
  <c r="J48" i="12"/>
  <c r="W48" i="12"/>
  <c r="I48" i="12"/>
  <c r="U48" i="12"/>
  <c r="G48" i="12"/>
  <c r="T48" i="12"/>
  <c r="F48" i="12"/>
  <c r="Z48" i="12"/>
  <c r="L48" i="12"/>
  <c r="AA48" i="12"/>
  <c r="Y48" i="12"/>
  <c r="V48" i="12"/>
  <c r="S48" i="12"/>
  <c r="R48" i="12"/>
  <c r="O48" i="12"/>
  <c r="C48" i="12"/>
  <c r="F94" i="12"/>
  <c r="P94" i="12"/>
  <c r="C94" i="12"/>
  <c r="V94" i="12"/>
  <c r="H94" i="12"/>
  <c r="N94" i="12"/>
  <c r="Z94" i="12"/>
  <c r="K94" i="12"/>
  <c r="X94" i="12"/>
  <c r="Q94" i="12"/>
  <c r="G94" i="12"/>
  <c r="D31" i="13"/>
  <c r="C43" i="13"/>
  <c r="C31" i="13"/>
  <c r="D179" i="13"/>
  <c r="C263" i="13"/>
  <c r="D251" i="13"/>
  <c r="P22" i="11"/>
  <c r="D22" i="11"/>
  <c r="X22" i="11"/>
  <c r="K22" i="11"/>
  <c r="Q22" i="11"/>
  <c r="X30" i="11"/>
  <c r="L30" i="11"/>
  <c r="W30" i="11"/>
  <c r="J30" i="11"/>
  <c r="P30" i="11"/>
  <c r="D31" i="11"/>
  <c r="R31" i="11"/>
  <c r="V37" i="11"/>
  <c r="J37" i="11"/>
  <c r="X37" i="11"/>
  <c r="K37" i="11"/>
  <c r="P37" i="11"/>
  <c r="D38" i="11"/>
  <c r="R38" i="11"/>
  <c r="T44" i="11"/>
  <c r="H44" i="11"/>
  <c r="X44" i="11"/>
  <c r="K44" i="11"/>
  <c r="P44" i="11"/>
  <c r="D45" i="11"/>
  <c r="S45" i="11"/>
  <c r="R51" i="11"/>
  <c r="F51" i="11"/>
  <c r="X51" i="11"/>
  <c r="K51" i="11"/>
  <c r="P51" i="11"/>
  <c r="E52" i="11"/>
  <c r="S52" i="11"/>
  <c r="D57" i="11"/>
  <c r="S58" i="11"/>
  <c r="F62" i="11"/>
  <c r="N96" i="11"/>
  <c r="D98" i="11"/>
  <c r="C26" i="12"/>
  <c r="C4" i="12" s="1"/>
  <c r="S26" i="12"/>
  <c r="U28" i="12"/>
  <c r="I28" i="12"/>
  <c r="T28" i="12"/>
  <c r="H28" i="12"/>
  <c r="Z28" i="12"/>
  <c r="L28" i="12"/>
  <c r="S28" i="12"/>
  <c r="D28" i="12"/>
  <c r="R28" i="12"/>
  <c r="C34" i="12"/>
  <c r="S34" i="12"/>
  <c r="F88" i="12"/>
  <c r="H88" i="12"/>
  <c r="S88" i="12"/>
  <c r="D88" i="12"/>
  <c r="N88" i="12"/>
  <c r="Z88" i="12"/>
  <c r="X88" i="12"/>
  <c r="K88" i="12"/>
  <c r="V88" i="12"/>
  <c r="P88" i="12"/>
  <c r="Q88" i="12"/>
  <c r="D94" i="12"/>
  <c r="X95" i="11"/>
  <c r="K95" i="11"/>
  <c r="V95" i="11"/>
  <c r="H97" i="11"/>
  <c r="S97" i="11"/>
  <c r="G97" i="11"/>
  <c r="X97" i="11"/>
  <c r="K97" i="11"/>
  <c r="Q97" i="11"/>
  <c r="U22" i="12"/>
  <c r="U4" i="12" s="1"/>
  <c r="I22" i="12"/>
  <c r="I5" i="12" s="1"/>
  <c r="T22" i="12"/>
  <c r="H22" i="12"/>
  <c r="N22" i="12"/>
  <c r="AA22" i="12"/>
  <c r="L22" i="12"/>
  <c r="R22" i="12"/>
  <c r="Q36" i="12"/>
  <c r="E36" i="12"/>
  <c r="E3" i="12" s="1"/>
  <c r="P36" i="12"/>
  <c r="P5" i="12" s="1"/>
  <c r="D36" i="12"/>
  <c r="N36" i="12"/>
  <c r="W36" i="12"/>
  <c r="H36" i="12"/>
  <c r="T36" i="12"/>
  <c r="D165" i="13"/>
  <c r="C177" i="13"/>
  <c r="D166" i="13"/>
  <c r="C165" i="13"/>
  <c r="Y50" i="12"/>
  <c r="M50" i="12"/>
  <c r="X50" i="12"/>
  <c r="L50" i="12"/>
  <c r="AA50" i="12"/>
  <c r="K50" i="12"/>
  <c r="Z50" i="12"/>
  <c r="J50" i="12"/>
  <c r="W50" i="12"/>
  <c r="I50" i="12"/>
  <c r="U50" i="12"/>
  <c r="G50" i="12"/>
  <c r="T50" i="12"/>
  <c r="F50" i="12"/>
  <c r="N50" i="12"/>
  <c r="H81" i="12"/>
  <c r="S81" i="12"/>
  <c r="F81" i="12"/>
  <c r="X81" i="12"/>
  <c r="K81" i="12"/>
  <c r="V81" i="12"/>
  <c r="G81" i="12"/>
  <c r="N81" i="12"/>
  <c r="Z81" i="12"/>
  <c r="D205" i="13"/>
  <c r="D204" i="13"/>
  <c r="C216" i="13"/>
  <c r="C223" i="13"/>
  <c r="D211" i="13"/>
  <c r="D212" i="13"/>
  <c r="C244" i="13"/>
  <c r="D232" i="13"/>
  <c r="C232" i="13"/>
  <c r="C299" i="13"/>
  <c r="D288" i="13"/>
  <c r="C351" i="13"/>
  <c r="D339" i="13"/>
  <c r="D370" i="13"/>
  <c r="C381" i="13"/>
  <c r="Y44" i="12"/>
  <c r="M44" i="12"/>
  <c r="X44" i="12"/>
  <c r="L44" i="12"/>
  <c r="N44" i="12"/>
  <c r="AA44" i="12"/>
  <c r="K44" i="12"/>
  <c r="W44" i="12"/>
  <c r="I44" i="12"/>
  <c r="V44" i="12"/>
  <c r="H44" i="12"/>
  <c r="T44" i="12"/>
  <c r="T4" i="12" s="1"/>
  <c r="U46" i="12"/>
  <c r="I46" i="12"/>
  <c r="T46" i="12"/>
  <c r="H46" i="12"/>
  <c r="R46" i="12"/>
  <c r="D46" i="12"/>
  <c r="Q46" i="12"/>
  <c r="C46" i="12"/>
  <c r="O46" i="12"/>
  <c r="N46" i="12"/>
  <c r="X46" i="12"/>
  <c r="C50" i="12"/>
  <c r="C81" i="12"/>
  <c r="H93" i="12"/>
  <c r="Q93" i="12"/>
  <c r="D93" i="12"/>
  <c r="G93" i="12"/>
  <c r="F93" i="12"/>
  <c r="X93" i="12"/>
  <c r="K93" i="12"/>
  <c r="V93" i="12"/>
  <c r="C93" i="12"/>
  <c r="N93" i="12"/>
  <c r="Z93" i="12"/>
  <c r="C139" i="13"/>
  <c r="D127" i="13"/>
  <c r="C204" i="13"/>
  <c r="D257" i="13"/>
  <c r="C269" i="13"/>
  <c r="C283" i="13"/>
  <c r="D271" i="13"/>
  <c r="D287" i="13"/>
  <c r="D341" i="13"/>
  <c r="C352" i="13"/>
  <c r="D369" i="13"/>
  <c r="G44" i="12"/>
  <c r="K46" i="12"/>
  <c r="K3" i="12" s="1"/>
  <c r="P50" i="12"/>
  <c r="P69" i="12"/>
  <c r="V86" i="12"/>
  <c r="S86" i="12"/>
  <c r="G86" i="12"/>
  <c r="F86" i="12"/>
  <c r="X86" i="12"/>
  <c r="H86" i="12"/>
  <c r="D86" i="12"/>
  <c r="Q86" i="12"/>
  <c r="C86" i="12"/>
  <c r="Z86" i="12"/>
  <c r="K86" i="12"/>
  <c r="C264" i="13"/>
  <c r="D252" i="13"/>
  <c r="C252" i="13"/>
  <c r="Q42" i="12"/>
  <c r="E42" i="12"/>
  <c r="P42" i="12"/>
  <c r="D42" i="12"/>
  <c r="Z42" i="12"/>
  <c r="L42" i="12"/>
  <c r="V42" i="12"/>
  <c r="H42" i="12"/>
  <c r="T42" i="12"/>
  <c r="J44" i="12"/>
  <c r="L46" i="12"/>
  <c r="Q50" i="12"/>
  <c r="P71" i="12"/>
  <c r="D71" i="12"/>
  <c r="X71" i="12"/>
  <c r="K71" i="12"/>
  <c r="Z71" i="12"/>
  <c r="V71" i="12"/>
  <c r="H71" i="12"/>
  <c r="G71" i="12"/>
  <c r="N71" i="12"/>
  <c r="D63" i="13"/>
  <c r="C75" i="13"/>
  <c r="D100" i="13"/>
  <c r="C112" i="13"/>
  <c r="C119" i="13"/>
  <c r="D107" i="13"/>
  <c r="C158" i="13"/>
  <c r="D147" i="13"/>
  <c r="C185" i="13"/>
  <c r="C173" i="13"/>
  <c r="D173" i="13"/>
  <c r="C326" i="13"/>
  <c r="D314" i="13"/>
  <c r="C314" i="13"/>
  <c r="C420" i="13"/>
  <c r="D408" i="13"/>
  <c r="O44" i="12"/>
  <c r="M46" i="12"/>
  <c r="R50" i="12"/>
  <c r="H69" i="12"/>
  <c r="X69" i="12"/>
  <c r="K69" i="12"/>
  <c r="V69" i="12"/>
  <c r="G69" i="12"/>
  <c r="S69" i="12"/>
  <c r="F69" i="12"/>
  <c r="Z69" i="12"/>
  <c r="P93" i="12"/>
  <c r="C36" i="13"/>
  <c r="D24" i="13"/>
  <c r="C63" i="13"/>
  <c r="C100" i="13"/>
  <c r="C120" i="13"/>
  <c r="D108" i="13"/>
  <c r="C108" i="13"/>
  <c r="C146" i="13"/>
  <c r="D238" i="13"/>
  <c r="C250" i="13"/>
  <c r="C298" i="13"/>
  <c r="P64" i="11"/>
  <c r="D64" i="11"/>
  <c r="N66" i="11"/>
  <c r="P82" i="11"/>
  <c r="D82" i="11"/>
  <c r="N84" i="11"/>
  <c r="Y20" i="12"/>
  <c r="M20" i="12"/>
  <c r="X20" i="12"/>
  <c r="L20" i="12"/>
  <c r="V20" i="12"/>
  <c r="H20" i="12"/>
  <c r="Q20" i="12"/>
  <c r="Y32" i="12"/>
  <c r="M32" i="12"/>
  <c r="X32" i="12"/>
  <c r="L32" i="12"/>
  <c r="R32" i="12"/>
  <c r="D32" i="12"/>
  <c r="Q32" i="12"/>
  <c r="S35" i="12"/>
  <c r="G35" i="12"/>
  <c r="R35" i="12"/>
  <c r="F35" i="12"/>
  <c r="Z35" i="12"/>
  <c r="L35" i="12"/>
  <c r="Q35" i="12"/>
  <c r="F42" i="12"/>
  <c r="W42" i="12"/>
  <c r="P44" i="12"/>
  <c r="P46" i="12"/>
  <c r="S50" i="12"/>
  <c r="X55" i="12"/>
  <c r="V55" i="12"/>
  <c r="H55" i="12"/>
  <c r="S55" i="12"/>
  <c r="G55" i="12"/>
  <c r="F55" i="12"/>
  <c r="Q55" i="12"/>
  <c r="K55" i="12"/>
  <c r="C69" i="12"/>
  <c r="P81" i="12"/>
  <c r="H87" i="12"/>
  <c r="S87" i="12"/>
  <c r="F87" i="12"/>
  <c r="X87" i="12"/>
  <c r="K87" i="12"/>
  <c r="V87" i="12"/>
  <c r="G87" i="12"/>
  <c r="N87" i="12"/>
  <c r="Z87" i="12"/>
  <c r="D17" i="13"/>
  <c r="C29" i="13"/>
  <c r="C37" i="13"/>
  <c r="D25" i="13"/>
  <c r="C25" i="13"/>
  <c r="D101" i="13"/>
  <c r="D140" i="13"/>
  <c r="D146" i="13"/>
  <c r="C172" i="13"/>
  <c r="D161" i="13"/>
  <c r="D160" i="13"/>
  <c r="C160" i="13"/>
  <c r="C235" i="13"/>
  <c r="D223" i="13"/>
  <c r="D306" i="13"/>
  <c r="C318" i="13"/>
  <c r="D307" i="13"/>
  <c r="Q44" i="12"/>
  <c r="S46" i="12"/>
  <c r="V50" i="12"/>
  <c r="H57" i="12"/>
  <c r="G57" i="12"/>
  <c r="X57" i="12"/>
  <c r="K57" i="12"/>
  <c r="V57" i="12"/>
  <c r="F57" i="12"/>
  <c r="S57" i="12"/>
  <c r="P59" i="12"/>
  <c r="D59" i="12"/>
  <c r="G59" i="12"/>
  <c r="S59" i="12"/>
  <c r="F59" i="12"/>
  <c r="N59" i="12"/>
  <c r="Z59" i="12"/>
  <c r="K59" i="12"/>
  <c r="X59" i="12"/>
  <c r="Q59" i="12"/>
  <c r="V59" i="12"/>
  <c r="V80" i="12"/>
  <c r="Z80" i="12"/>
  <c r="F80" i="12"/>
  <c r="F3" i="12" s="1"/>
  <c r="Q80" i="12"/>
  <c r="H80" i="12"/>
  <c r="G80" i="12"/>
  <c r="S80" i="12"/>
  <c r="D80" i="12"/>
  <c r="P80" i="12"/>
  <c r="C80" i="12"/>
  <c r="K80" i="12"/>
  <c r="X80" i="12"/>
  <c r="Q81" i="12"/>
  <c r="S93" i="12"/>
  <c r="D49" i="13"/>
  <c r="C61" i="13"/>
  <c r="C153" i="13"/>
  <c r="D141" i="13"/>
  <c r="C405" i="13"/>
  <c r="D393" i="13"/>
  <c r="C393" i="13"/>
  <c r="D394" i="13"/>
  <c r="C69" i="13"/>
  <c r="D57" i="13"/>
  <c r="C107" i="13"/>
  <c r="D95" i="13"/>
  <c r="C141" i="13"/>
  <c r="C291" i="13"/>
  <c r="D279" i="13"/>
  <c r="D377" i="13"/>
  <c r="C389" i="13"/>
  <c r="D378" i="13"/>
  <c r="C377" i="13"/>
  <c r="T51" i="12"/>
  <c r="X51" i="12"/>
  <c r="K51" i="12"/>
  <c r="W51" i="12"/>
  <c r="J51" i="12"/>
  <c r="P51" i="12"/>
  <c r="P3" i="12" s="1"/>
  <c r="X73" i="12"/>
  <c r="V73" i="12"/>
  <c r="N73" i="12"/>
  <c r="V74" i="12"/>
  <c r="H74" i="12"/>
  <c r="H75" i="12"/>
  <c r="G75" i="12"/>
  <c r="P75" i="12"/>
  <c r="F76" i="12"/>
  <c r="H76" i="12"/>
  <c r="S76" i="12"/>
  <c r="G76" i="12"/>
  <c r="Q76" i="12"/>
  <c r="H79" i="12"/>
  <c r="P83" i="12"/>
  <c r="D83" i="12"/>
  <c r="X83" i="12"/>
  <c r="K83" i="12"/>
  <c r="F83" i="12"/>
  <c r="S83" i="12"/>
  <c r="H85" i="12"/>
  <c r="P89" i="12"/>
  <c r="D89" i="12"/>
  <c r="G89" i="12"/>
  <c r="F89" i="12"/>
  <c r="S89" i="12"/>
  <c r="D15" i="13"/>
  <c r="C48" i="13"/>
  <c r="D54" i="13"/>
  <c r="D55" i="13"/>
  <c r="C54" i="13"/>
  <c r="C99" i="13"/>
  <c r="C208" i="13"/>
  <c r="C242" i="13"/>
  <c r="D262" i="13"/>
  <c r="C297" i="13"/>
  <c r="D422" i="13"/>
  <c r="C434" i="13"/>
  <c r="C517" i="13"/>
  <c r="D505" i="13"/>
  <c r="D516" i="13"/>
  <c r="C528" i="13"/>
  <c r="D524" i="13"/>
  <c r="C536" i="13"/>
  <c r="D525" i="13"/>
  <c r="D118" i="13"/>
  <c r="C130" i="13"/>
  <c r="C229" i="13"/>
  <c r="D218" i="13"/>
  <c r="C275" i="13"/>
  <c r="D263" i="13"/>
  <c r="D278" i="13"/>
  <c r="C290" i="13"/>
  <c r="D325" i="13"/>
  <c r="C337" i="13"/>
  <c r="C511" i="13"/>
  <c r="D499" i="13"/>
  <c r="D500" i="13"/>
  <c r="D506" i="13"/>
  <c r="C518" i="13"/>
  <c r="D507" i="13"/>
  <c r="U40" i="12"/>
  <c r="I40" i="12"/>
  <c r="T40" i="12"/>
  <c r="H40" i="12"/>
  <c r="P40" i="12"/>
  <c r="S47" i="12"/>
  <c r="G47" i="12"/>
  <c r="R47" i="12"/>
  <c r="F47" i="12"/>
  <c r="P47" i="12"/>
  <c r="H51" i="12"/>
  <c r="Y51" i="12"/>
  <c r="N52" i="12"/>
  <c r="H73" i="12"/>
  <c r="V75" i="12"/>
  <c r="K76" i="12"/>
  <c r="X76" i="12"/>
  <c r="Z83" i="12"/>
  <c r="K89" i="12"/>
  <c r="D32" i="13"/>
  <c r="D45" i="13"/>
  <c r="C45" i="13"/>
  <c r="C57" i="13"/>
  <c r="D64" i="13"/>
  <c r="D70" i="13"/>
  <c r="C82" i="13"/>
  <c r="D77" i="13"/>
  <c r="C102" i="13"/>
  <c r="D115" i="13"/>
  <c r="C199" i="13"/>
  <c r="D187" i="13"/>
  <c r="C211" i="13"/>
  <c r="D199" i="13"/>
  <c r="C414" i="13"/>
  <c r="D402" i="13"/>
  <c r="C461" i="13"/>
  <c r="D450" i="13"/>
  <c r="C469" i="13"/>
  <c r="D457" i="13"/>
  <c r="D606" i="13"/>
  <c r="C618" i="13"/>
  <c r="I51" i="12"/>
  <c r="Z51" i="12"/>
  <c r="H63" i="12"/>
  <c r="Q63" i="12"/>
  <c r="D63" i="12"/>
  <c r="P63" i="12"/>
  <c r="C63" i="12"/>
  <c r="S63" i="12"/>
  <c r="X79" i="12"/>
  <c r="N79" i="12"/>
  <c r="S79" i="12"/>
  <c r="F79" i="12"/>
  <c r="P79" i="12"/>
  <c r="Z89" i="12"/>
  <c r="V92" i="12"/>
  <c r="Q92" i="12"/>
  <c r="S92" i="12"/>
  <c r="F92" i="12"/>
  <c r="Z98" i="12"/>
  <c r="D96" i="13"/>
  <c r="D122" i="13"/>
  <c r="C134" i="13"/>
  <c r="D129" i="13"/>
  <c r="D128" i="13"/>
  <c r="C128" i="13"/>
  <c r="C140" i="13"/>
  <c r="D142" i="13"/>
  <c r="C154" i="13"/>
  <c r="C285" i="13"/>
  <c r="D273" i="13"/>
  <c r="C354" i="13"/>
  <c r="D342" i="13"/>
  <c r="D343" i="13"/>
  <c r="C342" i="13"/>
  <c r="C402" i="13"/>
  <c r="D449" i="13"/>
  <c r="D458" i="13"/>
  <c r="C458" i="13"/>
  <c r="X85" i="12"/>
  <c r="V85" i="12"/>
  <c r="S85" i="12"/>
  <c r="G85" i="12"/>
  <c r="F85" i="12"/>
  <c r="P85" i="12"/>
  <c r="D26" i="13"/>
  <c r="C38" i="13"/>
  <c r="D39" i="13"/>
  <c r="D52" i="13"/>
  <c r="D58" i="13"/>
  <c r="C70" i="13"/>
  <c r="C71" i="13"/>
  <c r="D84" i="13"/>
  <c r="C103" i="13"/>
  <c r="D109" i="13"/>
  <c r="C121" i="13"/>
  <c r="C122" i="13"/>
  <c r="C136" i="13"/>
  <c r="D174" i="13"/>
  <c r="D233" i="13"/>
  <c r="C233" i="13"/>
  <c r="C246" i="13"/>
  <c r="D289" i="13"/>
  <c r="C327" i="13"/>
  <c r="D315" i="13"/>
  <c r="D334" i="13"/>
  <c r="C370" i="13"/>
  <c r="D359" i="13"/>
  <c r="D587" i="13"/>
  <c r="C599" i="13"/>
  <c r="D588" i="13"/>
  <c r="M51" i="12"/>
  <c r="R52" i="12"/>
  <c r="F52" i="12"/>
  <c r="X52" i="12"/>
  <c r="K52" i="12"/>
  <c r="W52" i="12"/>
  <c r="J52" i="12"/>
  <c r="Q52" i="12"/>
  <c r="V62" i="12"/>
  <c r="Q62" i="12"/>
  <c r="P62" i="12"/>
  <c r="D62" i="12"/>
  <c r="K73" i="12"/>
  <c r="N76" i="12"/>
  <c r="D79" i="12"/>
  <c r="N83" i="12"/>
  <c r="C85" i="12"/>
  <c r="Q85" i="12"/>
  <c r="N89" i="12"/>
  <c r="X91" i="12"/>
  <c r="F91" i="12"/>
  <c r="S91" i="12"/>
  <c r="G91" i="12"/>
  <c r="P91" i="12"/>
  <c r="D92" i="12"/>
  <c r="C20" i="13"/>
  <c r="C26" i="13"/>
  <c r="D40" i="13"/>
  <c r="C52" i="13"/>
  <c r="C58" i="13"/>
  <c r="D71" i="13"/>
  <c r="C91" i="13"/>
  <c r="C109" i="13"/>
  <c r="C135" i="13"/>
  <c r="D123" i="13"/>
  <c r="D130" i="13"/>
  <c r="C142" i="13"/>
  <c r="D136" i="13"/>
  <c r="D155" i="13"/>
  <c r="D188" i="13"/>
  <c r="C194" i="13"/>
  <c r="D246" i="13"/>
  <c r="C309" i="13"/>
  <c r="C347" i="13"/>
  <c r="D436" i="13"/>
  <c r="C448" i="13"/>
  <c r="N23" i="11"/>
  <c r="N29" i="11"/>
  <c r="N35" i="11"/>
  <c r="N41" i="11"/>
  <c r="N47" i="11"/>
  <c r="N53" i="11"/>
  <c r="N59" i="11"/>
  <c r="N65" i="11"/>
  <c r="N71" i="11"/>
  <c r="N77" i="11"/>
  <c r="N83" i="11"/>
  <c r="S23" i="12"/>
  <c r="G23" i="12"/>
  <c r="R23" i="12"/>
  <c r="R5" i="12" s="1"/>
  <c r="F23" i="12"/>
  <c r="F5" i="12" s="1"/>
  <c r="P23" i="12"/>
  <c r="Q30" i="12"/>
  <c r="E30" i="12"/>
  <c r="P30" i="12"/>
  <c r="D30" i="12"/>
  <c r="R30" i="12"/>
  <c r="Y38" i="12"/>
  <c r="M38" i="12"/>
  <c r="X38" i="12"/>
  <c r="L38" i="12"/>
  <c r="P38" i="12"/>
  <c r="F40" i="12"/>
  <c r="V40" i="12"/>
  <c r="W45" i="12"/>
  <c r="K45" i="12"/>
  <c r="V45" i="12"/>
  <c r="J45" i="12"/>
  <c r="P45" i="12"/>
  <c r="H47" i="12"/>
  <c r="V47" i="12"/>
  <c r="N51" i="12"/>
  <c r="C52" i="12"/>
  <c r="S52" i="12"/>
  <c r="X61" i="12"/>
  <c r="F61" i="12"/>
  <c r="Q61" i="12"/>
  <c r="C62" i="12"/>
  <c r="G63" i="12"/>
  <c r="V63" i="12"/>
  <c r="Z73" i="12"/>
  <c r="Z74" i="12"/>
  <c r="N75" i="12"/>
  <c r="Z75" i="12"/>
  <c r="P77" i="12"/>
  <c r="D77" i="12"/>
  <c r="G77" i="12"/>
  <c r="S77" i="12"/>
  <c r="F77" i="12"/>
  <c r="D85" i="12"/>
  <c r="C91" i="12"/>
  <c r="Q91" i="12"/>
  <c r="D27" i="13"/>
  <c r="D34" i="13"/>
  <c r="C46" i="13"/>
  <c r="C40" i="13"/>
  <c r="C53" i="13"/>
  <c r="C66" i="13"/>
  <c r="C84" i="13"/>
  <c r="D85" i="13"/>
  <c r="D92" i="13"/>
  <c r="C123" i="13"/>
  <c r="D138" i="13"/>
  <c r="D137" i="13"/>
  <c r="D156" i="13"/>
  <c r="D157" i="13"/>
  <c r="D175" i="13"/>
  <c r="C240" i="13"/>
  <c r="D228" i="13"/>
  <c r="C267" i="13"/>
  <c r="D255" i="13"/>
  <c r="D268" i="13"/>
  <c r="D269" i="13"/>
  <c r="C280" i="13"/>
  <c r="C268" i="13"/>
  <c r="C288" i="13"/>
  <c r="D276" i="13"/>
  <c r="D309" i="13"/>
  <c r="D335" i="13"/>
  <c r="D358" i="13"/>
  <c r="D389" i="13"/>
  <c r="D388" i="13"/>
  <c r="C400" i="13"/>
  <c r="C408" i="13"/>
  <c r="D396" i="13"/>
  <c r="C449" i="13"/>
  <c r="D438" i="13"/>
  <c r="D443" i="13"/>
  <c r="D514" i="13"/>
  <c r="C526" i="13"/>
  <c r="D522" i="13"/>
  <c r="C534" i="13"/>
  <c r="P76" i="12"/>
  <c r="G79" i="12"/>
  <c r="Q83" i="12"/>
  <c r="Q89" i="12"/>
  <c r="G92" i="12"/>
  <c r="H98" i="12"/>
  <c r="G98" i="12"/>
  <c r="F98" i="12"/>
  <c r="Q98" i="12"/>
  <c r="C79" i="13"/>
  <c r="D68" i="13"/>
  <c r="D86" i="13"/>
  <c r="C98" i="13"/>
  <c r="C248" i="13"/>
  <c r="C236" i="13"/>
  <c r="D277" i="13"/>
  <c r="C289" i="13"/>
  <c r="C315" i="13"/>
  <c r="D304" i="13"/>
  <c r="D336" i="13"/>
  <c r="D337" i="13"/>
  <c r="C348" i="13"/>
  <c r="D375" i="13"/>
  <c r="D374" i="13"/>
  <c r="C374" i="13"/>
  <c r="C388" i="13"/>
  <c r="D437" i="13"/>
  <c r="C527" i="13"/>
  <c r="D515" i="13"/>
  <c r="C535" i="13"/>
  <c r="D523" i="13"/>
  <c r="C425" i="13"/>
  <c r="D413" i="13"/>
  <c r="C445" i="13"/>
  <c r="D433" i="13"/>
  <c r="D512" i="13"/>
  <c r="C524" i="13"/>
  <c r="C577" i="13"/>
  <c r="D565" i="13"/>
  <c r="D574" i="13"/>
  <c r="C586" i="13"/>
  <c r="C273" i="13"/>
  <c r="C319" i="13"/>
  <c r="C336" i="13"/>
  <c r="C369" i="13"/>
  <c r="C413" i="13"/>
  <c r="D415" i="13"/>
  <c r="D414" i="13"/>
  <c r="C433" i="13"/>
  <c r="D421" i="13"/>
  <c r="C440" i="13"/>
  <c r="D429" i="13"/>
  <c r="D435" i="13"/>
  <c r="C446" i="13"/>
  <c r="D434" i="13"/>
  <c r="C551" i="13"/>
  <c r="D539" i="13"/>
  <c r="D540" i="13"/>
  <c r="C569" i="13"/>
  <c r="D557" i="13"/>
  <c r="C383" i="13"/>
  <c r="D371" i="13"/>
  <c r="D391" i="13"/>
  <c r="C390" i="13"/>
  <c r="D444" i="13"/>
  <c r="C456" i="13"/>
  <c r="C529" i="13"/>
  <c r="D517" i="13"/>
  <c r="D651" i="13"/>
  <c r="C663" i="13"/>
  <c r="D652" i="13"/>
  <c r="D22" i="13"/>
  <c r="C85" i="13"/>
  <c r="C131" i="13"/>
  <c r="D133" i="13"/>
  <c r="C238" i="13"/>
  <c r="C255" i="13"/>
  <c r="C260" i="13"/>
  <c r="D248" i="13"/>
  <c r="D258" i="13"/>
  <c r="C286" i="13"/>
  <c r="D294" i="13"/>
  <c r="C306" i="13"/>
  <c r="C353" i="13"/>
  <c r="D383" i="13"/>
  <c r="D390" i="13"/>
  <c r="D417" i="13"/>
  <c r="C477" i="13"/>
  <c r="D465" i="13"/>
  <c r="D598" i="13"/>
  <c r="C610" i="13"/>
  <c r="D609" i="13"/>
  <c r="C620" i="13"/>
  <c r="D640" i="13"/>
  <c r="C652" i="13"/>
  <c r="D11" i="13"/>
  <c r="D18" i="13"/>
  <c r="D41" i="13"/>
  <c r="D50" i="13"/>
  <c r="D59" i="13"/>
  <c r="D78" i="13"/>
  <c r="D110" i="13"/>
  <c r="D124" i="13"/>
  <c r="C155" i="13"/>
  <c r="C174" i="13"/>
  <c r="D171" i="13"/>
  <c r="C193" i="13"/>
  <c r="C190" i="13"/>
  <c r="D200" i="13"/>
  <c r="D209" i="13"/>
  <c r="C214" i="13"/>
  <c r="D243" i="13"/>
  <c r="D253" i="13"/>
  <c r="C294" i="13"/>
  <c r="D317" i="13"/>
  <c r="D316" i="13"/>
  <c r="D321" i="13"/>
  <c r="D353" i="13"/>
  <c r="C372" i="13"/>
  <c r="C397" i="13"/>
  <c r="D459" i="13"/>
  <c r="C471" i="13"/>
  <c r="D572" i="13"/>
  <c r="C584" i="13"/>
  <c r="D599" i="13"/>
  <c r="C611" i="13"/>
  <c r="D608" i="13"/>
  <c r="N25" i="12"/>
  <c r="N31" i="12"/>
  <c r="N37" i="12"/>
  <c r="N43" i="12"/>
  <c r="N49" i="12"/>
  <c r="Z67" i="12"/>
  <c r="C24" i="13"/>
  <c r="C32" i="13"/>
  <c r="D36" i="13"/>
  <c r="C72" i="13"/>
  <c r="D73" i="13"/>
  <c r="C78" i="13"/>
  <c r="C101" i="13"/>
  <c r="C110" i="13"/>
  <c r="C115" i="13"/>
  <c r="D119" i="13"/>
  <c r="C138" i="13"/>
  <c r="D143" i="13"/>
  <c r="C179" i="13"/>
  <c r="C184" i="13"/>
  <c r="D190" i="13"/>
  <c r="D195" i="13"/>
  <c r="C222" i="13"/>
  <c r="D214" i="13"/>
  <c r="D219" i="13"/>
  <c r="C224" i="13"/>
  <c r="D234" i="13"/>
  <c r="C251" i="13"/>
  <c r="D239" i="13"/>
  <c r="C271" i="13"/>
  <c r="D274" i="13"/>
  <c r="D284" i="13"/>
  <c r="D310" i="13"/>
  <c r="C316" i="13"/>
  <c r="C361" i="13"/>
  <c r="D350" i="13"/>
  <c r="D372" i="13"/>
  <c r="D397" i="13"/>
  <c r="C417" i="13"/>
  <c r="D405" i="13"/>
  <c r="C444" i="13"/>
  <c r="C465" i="13"/>
  <c r="C472" i="13"/>
  <c r="D460" i="13"/>
  <c r="D536" i="13"/>
  <c r="C548" i="13"/>
  <c r="C572" i="13"/>
  <c r="C601" i="13"/>
  <c r="D589" i="13"/>
  <c r="D630" i="13"/>
  <c r="C642" i="13"/>
  <c r="P65" i="12"/>
  <c r="D65" i="12"/>
  <c r="N67" i="12"/>
  <c r="D12" i="13"/>
  <c r="D28" i="13"/>
  <c r="D42" i="13"/>
  <c r="D74" i="13"/>
  <c r="D106" i="13"/>
  <c r="D111" i="13"/>
  <c r="D162" i="13"/>
  <c r="D167" i="13"/>
  <c r="D181" i="13"/>
  <c r="C203" i="13"/>
  <c r="C210" i="13"/>
  <c r="C227" i="13"/>
  <c r="D244" i="13"/>
  <c r="D259" i="13"/>
  <c r="C287" i="13"/>
  <c r="D295" i="13"/>
  <c r="C323" i="13"/>
  <c r="D311" i="13"/>
  <c r="D322" i="13"/>
  <c r="C349" i="13"/>
  <c r="D354" i="13"/>
  <c r="D361" i="13"/>
  <c r="C392" i="13"/>
  <c r="C410" i="13"/>
  <c r="D399" i="13"/>
  <c r="D398" i="13"/>
  <c r="C412" i="13"/>
  <c r="D418" i="13"/>
  <c r="C426" i="13"/>
  <c r="C432" i="13"/>
  <c r="C452" i="13"/>
  <c r="D453" i="13"/>
  <c r="C488" i="13"/>
  <c r="C564" i="13"/>
  <c r="D581" i="13"/>
  <c r="D600" i="13"/>
  <c r="D23" i="13"/>
  <c r="C59" i="13"/>
  <c r="D83" i="13"/>
  <c r="D120" i="13"/>
  <c r="D134" i="13"/>
  <c r="C151" i="13"/>
  <c r="D139" i="13"/>
  <c r="D172" i="13"/>
  <c r="C247" i="13"/>
  <c r="D235" i="13"/>
  <c r="D249" i="13"/>
  <c r="D254" i="13"/>
  <c r="D275" i="13"/>
  <c r="C303" i="13"/>
  <c r="C308" i="13"/>
  <c r="C313" i="13"/>
  <c r="C335" i="13"/>
  <c r="C328" i="13"/>
  <c r="C345" i="13"/>
  <c r="C367" i="13"/>
  <c r="D356" i="13"/>
  <c r="D355" i="13"/>
  <c r="D386" i="13"/>
  <c r="C398" i="13"/>
  <c r="D432" i="13"/>
  <c r="D454" i="13"/>
  <c r="C466" i="13"/>
  <c r="D455" i="13"/>
  <c r="D482" i="13"/>
  <c r="D483" i="13"/>
  <c r="C541" i="13"/>
  <c r="D529" i="13"/>
  <c r="D573" i="13"/>
  <c r="D582" i="13"/>
  <c r="C594" i="13"/>
  <c r="C632" i="13"/>
  <c r="D620" i="13"/>
  <c r="C407" i="13"/>
  <c r="D395" i="13"/>
  <c r="D411" i="13"/>
  <c r="C431" i="13"/>
  <c r="D468" i="13"/>
  <c r="C480" i="13"/>
  <c r="C485" i="13"/>
  <c r="D498" i="13"/>
  <c r="C510" i="13"/>
  <c r="C525" i="13"/>
  <c r="D513" i="13"/>
  <c r="C556" i="13"/>
  <c r="D545" i="13"/>
  <c r="D544" i="13"/>
  <c r="C565" i="13"/>
  <c r="D553" i="13"/>
  <c r="D629" i="13"/>
  <c r="C641" i="13"/>
  <c r="D662" i="13"/>
  <c r="C674" i="13"/>
  <c r="D685" i="13"/>
  <c r="C697" i="13"/>
  <c r="D696" i="13"/>
  <c r="C708" i="13"/>
  <c r="C720" i="13"/>
  <c r="D642" i="13"/>
  <c r="C654" i="13"/>
  <c r="D663" i="13"/>
  <c r="C675" i="13"/>
  <c r="D686" i="13"/>
  <c r="C698" i="13"/>
  <c r="D720" i="13"/>
  <c r="C732" i="13"/>
  <c r="D424" i="13"/>
  <c r="C436" i="13"/>
  <c r="C520" i="13"/>
  <c r="D509" i="13"/>
  <c r="D508" i="13"/>
  <c r="D526" i="13"/>
  <c r="C538" i="13"/>
  <c r="D566" i="13"/>
  <c r="C578" i="13"/>
  <c r="D575" i="13"/>
  <c r="C587" i="13"/>
  <c r="C604" i="13"/>
  <c r="D593" i="13"/>
  <c r="D592" i="13"/>
  <c r="C592" i="13"/>
  <c r="D631" i="13"/>
  <c r="C643" i="13"/>
  <c r="D643" i="13"/>
  <c r="C655" i="13"/>
  <c r="D653" i="13"/>
  <c r="C665" i="13"/>
  <c r="D664" i="13"/>
  <c r="C676" i="13"/>
  <c r="D687" i="13"/>
  <c r="C699" i="13"/>
  <c r="D733" i="13"/>
  <c r="C744" i="13"/>
  <c r="D732" i="13"/>
  <c r="C396" i="13"/>
  <c r="C457" i="13"/>
  <c r="D445" i="13"/>
  <c r="D466" i="13"/>
  <c r="C478" i="13"/>
  <c r="C508" i="13"/>
  <c r="D558" i="13"/>
  <c r="C570" i="13"/>
  <c r="D567" i="13"/>
  <c r="C579" i="13"/>
  <c r="D632" i="13"/>
  <c r="C644" i="13"/>
  <c r="D654" i="13"/>
  <c r="C666" i="13"/>
  <c r="D676" i="13"/>
  <c r="D688" i="13"/>
  <c r="C700" i="13"/>
  <c r="C343" i="13"/>
  <c r="D331" i="13"/>
  <c r="D379" i="13"/>
  <c r="D403" i="13"/>
  <c r="C421" i="13"/>
  <c r="D440" i="13"/>
  <c r="D446" i="13"/>
  <c r="D461" i="13"/>
  <c r="D471" i="13"/>
  <c r="D477" i="13"/>
  <c r="D489" i="13"/>
  <c r="D534" i="13"/>
  <c r="C546" i="13"/>
  <c r="D568" i="13"/>
  <c r="C589" i="13"/>
  <c r="D577" i="13"/>
  <c r="D621" i="13"/>
  <c r="D644" i="13"/>
  <c r="D655" i="13"/>
  <c r="C667" i="13"/>
  <c r="D666" i="13"/>
  <c r="C678" i="13"/>
  <c r="P95" i="12"/>
  <c r="D95" i="12"/>
  <c r="N97" i="12"/>
  <c r="D46" i="13"/>
  <c r="D94" i="13"/>
  <c r="C159" i="13"/>
  <c r="D152" i="13"/>
  <c r="C187" i="13"/>
  <c r="C219" i="13"/>
  <c r="D264" i="13"/>
  <c r="C276" i="13"/>
  <c r="D312" i="13"/>
  <c r="C334" i="13"/>
  <c r="C363" i="13"/>
  <c r="C368" i="13"/>
  <c r="D384" i="13"/>
  <c r="D409" i="13"/>
  <c r="C427" i="13"/>
  <c r="D425" i="13"/>
  <c r="C451" i="13"/>
  <c r="C474" i="13"/>
  <c r="C496" i="13"/>
  <c r="C515" i="13"/>
  <c r="D510" i="13"/>
  <c r="C522" i="13"/>
  <c r="D550" i="13"/>
  <c r="C562" i="13"/>
  <c r="D561" i="13"/>
  <c r="C560" i="13"/>
  <c r="D595" i="13"/>
  <c r="C607" i="13"/>
  <c r="C625" i="13"/>
  <c r="D613" i="13"/>
  <c r="D622" i="13"/>
  <c r="C634" i="13"/>
  <c r="D634" i="13"/>
  <c r="C646" i="13"/>
  <c r="D678" i="13"/>
  <c r="C690" i="13"/>
  <c r="D404" i="13"/>
  <c r="D420" i="13"/>
  <c r="C453" i="13"/>
  <c r="C459" i="13"/>
  <c r="D479" i="13"/>
  <c r="C491" i="13"/>
  <c r="C523" i="13"/>
  <c r="D511" i="13"/>
  <c r="D535" i="13"/>
  <c r="D551" i="13"/>
  <c r="C563" i="13"/>
  <c r="D597" i="13"/>
  <c r="D596" i="13"/>
  <c r="C608" i="13"/>
  <c r="D614" i="13"/>
  <c r="C626" i="13"/>
  <c r="D623" i="13"/>
  <c r="C635" i="13"/>
  <c r="D646" i="13"/>
  <c r="C658" i="13"/>
  <c r="C680" i="13"/>
  <c r="D668" i="13"/>
  <c r="D494" i="13"/>
  <c r="D495" i="13"/>
  <c r="C512" i="13"/>
  <c r="C539" i="13"/>
  <c r="D527" i="13"/>
  <c r="D594" i="13"/>
  <c r="C606" i="13"/>
  <c r="D603" i="13"/>
  <c r="C615" i="13"/>
  <c r="D604" i="13"/>
  <c r="D619" i="13"/>
  <c r="C631" i="13"/>
  <c r="D639" i="13"/>
  <c r="C651" i="13"/>
  <c r="D650" i="13"/>
  <c r="C662" i="13"/>
  <c r="D671" i="13"/>
  <c r="C683" i="13"/>
  <c r="D693" i="13"/>
  <c r="C705" i="13"/>
  <c r="D661" i="13"/>
  <c r="C673" i="13"/>
  <c r="D672" i="13"/>
  <c r="C684" i="13"/>
  <c r="D694" i="13"/>
  <c r="C706" i="13"/>
  <c r="C728" i="13"/>
  <c r="D716" i="13"/>
  <c r="D486" i="13"/>
  <c r="D538" i="13"/>
  <c r="C550" i="13"/>
  <c r="D576" i="13"/>
  <c r="D624" i="13"/>
  <c r="C636" i="13"/>
  <c r="D635" i="13"/>
  <c r="C647" i="13"/>
  <c r="D645" i="13"/>
  <c r="C657" i="13"/>
  <c r="D656" i="13"/>
  <c r="C668" i="13"/>
  <c r="D677" i="13"/>
  <c r="C689" i="13"/>
  <c r="D710" i="13"/>
  <c r="C722" i="13"/>
  <c r="D690" i="13"/>
  <c r="C702" i="13"/>
  <c r="D700" i="13"/>
  <c r="N54" i="12"/>
  <c r="N60" i="12"/>
  <c r="N66" i="12"/>
  <c r="N72" i="12"/>
  <c r="N78" i="12"/>
  <c r="N84" i="12"/>
  <c r="N90" i="12"/>
  <c r="N96" i="12"/>
  <c r="C147" i="13"/>
  <c r="C195" i="13"/>
  <c r="C243" i="13"/>
  <c r="C279" i="13"/>
  <c r="D290" i="13"/>
  <c r="C311" i="13"/>
  <c r="D299" i="13"/>
  <c r="C339" i="13"/>
  <c r="C371" i="13"/>
  <c r="D373" i="13"/>
  <c r="C399" i="13"/>
  <c r="C437" i="13"/>
  <c r="C442" i="13"/>
  <c r="C493" i="13"/>
  <c r="D487" i="13"/>
  <c r="D492" i="13"/>
  <c r="C504" i="13"/>
  <c r="C498" i="13"/>
  <c r="C537" i="13"/>
  <c r="C552" i="13"/>
  <c r="C573" i="13"/>
  <c r="C613" i="13"/>
  <c r="C621" i="13"/>
  <c r="D616" i="13"/>
  <c r="D626" i="13"/>
  <c r="C638" i="13"/>
  <c r="D647" i="13"/>
  <c r="C659" i="13"/>
  <c r="D658" i="13"/>
  <c r="C670" i="13"/>
  <c r="D679" i="13"/>
  <c r="C691" i="13"/>
  <c r="D701" i="13"/>
  <c r="C713" i="13"/>
  <c r="D712" i="13"/>
  <c r="C724" i="13"/>
  <c r="D546" i="13"/>
  <c r="C558" i="13"/>
  <c r="D554" i="13"/>
  <c r="C566" i="13"/>
  <c r="D578" i="13"/>
  <c r="C590" i="13"/>
  <c r="D627" i="13"/>
  <c r="C639" i="13"/>
  <c r="D637" i="13"/>
  <c r="C649" i="13"/>
  <c r="D648" i="13"/>
  <c r="C660" i="13"/>
  <c r="D669" i="13"/>
  <c r="C681" i="13"/>
  <c r="D680" i="13"/>
  <c r="C692" i="13"/>
  <c r="D547" i="13"/>
  <c r="C559" i="13"/>
  <c r="D555" i="13"/>
  <c r="C567" i="13"/>
  <c r="D570" i="13"/>
  <c r="C582" i="13"/>
  <c r="D579" i="13"/>
  <c r="C591" i="13"/>
  <c r="D585" i="13"/>
  <c r="D726" i="13"/>
  <c r="C738" i="13"/>
  <c r="D674" i="13"/>
  <c r="C686" i="13"/>
  <c r="C307" i="13"/>
  <c r="C355" i="13"/>
  <c r="C403" i="13"/>
  <c r="C481" i="13"/>
  <c r="D490" i="13"/>
  <c r="C513" i="13"/>
  <c r="C553" i="13"/>
  <c r="D548" i="13"/>
  <c r="D571" i="13"/>
  <c r="C583" i="13"/>
  <c r="D602" i="13"/>
  <c r="C614" i="13"/>
  <c r="C640" i="13"/>
  <c r="D638" i="13"/>
  <c r="C650" i="13"/>
  <c r="C672" i="13"/>
  <c r="D670" i="13"/>
  <c r="C682" i="13"/>
  <c r="C704" i="13"/>
  <c r="D702" i="13"/>
  <c r="C714" i="13"/>
  <c r="D725" i="13"/>
  <c r="C736" i="13"/>
  <c r="D734" i="13"/>
  <c r="C746" i="13"/>
  <c r="D682" i="13"/>
  <c r="C694" i="13"/>
  <c r="D704" i="13"/>
  <c r="C716" i="13"/>
  <c r="C557" i="13"/>
  <c r="D559" i="13"/>
  <c r="C571" i="13"/>
  <c r="D586" i="13"/>
  <c r="C598" i="13"/>
  <c r="C605" i="13"/>
  <c r="D607" i="13"/>
  <c r="C619" i="13"/>
  <c r="D695" i="13"/>
  <c r="C707" i="13"/>
  <c r="D703" i="13"/>
  <c r="C715" i="13"/>
  <c r="D711" i="13"/>
  <c r="C723" i="13"/>
  <c r="D719" i="13"/>
  <c r="C731" i="13"/>
  <c r="D727" i="13"/>
  <c r="C739" i="13"/>
  <c r="D735" i="13"/>
  <c r="C747" i="13"/>
  <c r="D743" i="13"/>
  <c r="D478" i="13"/>
  <c r="C509" i="13"/>
  <c r="D502" i="13"/>
  <c r="C514" i="13"/>
  <c r="D518" i="13"/>
  <c r="C530" i="13"/>
  <c r="D530" i="13"/>
  <c r="C542" i="13"/>
  <c r="D542" i="13"/>
  <c r="C554" i="13"/>
  <c r="D562" i="13"/>
  <c r="C574" i="13"/>
  <c r="C581" i="13"/>
  <c r="D583" i="13"/>
  <c r="C595" i="13"/>
  <c r="D610" i="13"/>
  <c r="C622" i="13"/>
  <c r="C629" i="13"/>
  <c r="C441" i="13"/>
  <c r="D473" i="13"/>
  <c r="D497" i="13"/>
  <c r="C502" i="13"/>
  <c r="C555" i="13"/>
  <c r="C561" i="13"/>
  <c r="D563" i="13"/>
  <c r="C575" i="13"/>
  <c r="D569" i="13"/>
  <c r="D590" i="13"/>
  <c r="C602" i="13"/>
  <c r="C609" i="13"/>
  <c r="D611" i="13"/>
  <c r="C623" i="13"/>
  <c r="D617" i="13"/>
  <c r="D736" i="13"/>
  <c r="D744" i="13"/>
  <c r="D591" i="13"/>
  <c r="C603" i="13"/>
  <c r="D618" i="13"/>
  <c r="C630" i="13"/>
  <c r="D625" i="13"/>
  <c r="C637" i="13"/>
  <c r="D633" i="13"/>
  <c r="C645" i="13"/>
  <c r="D641" i="13"/>
  <c r="C653" i="13"/>
  <c r="D649" i="13"/>
  <c r="C661" i="13"/>
  <c r="D657" i="13"/>
  <c r="C669" i="13"/>
  <c r="D665" i="13"/>
  <c r="C677" i="13"/>
  <c r="D673" i="13"/>
  <c r="C685" i="13"/>
  <c r="D681" i="13"/>
  <c r="C693" i="13"/>
  <c r="D689" i="13"/>
  <c r="C701" i="13"/>
  <c r="D697" i="13"/>
  <c r="C709" i="13"/>
  <c r="D705" i="13"/>
  <c r="C717" i="13"/>
  <c r="D713" i="13"/>
  <c r="D721" i="13"/>
  <c r="D698" i="13"/>
  <c r="C710" i="13"/>
  <c r="D706" i="13"/>
  <c r="C718" i="13"/>
  <c r="D714" i="13"/>
  <c r="C726" i="13"/>
  <c r="D722" i="13"/>
  <c r="C734" i="13"/>
  <c r="D730" i="13"/>
  <c r="C742" i="13"/>
  <c r="D659" i="13"/>
  <c r="C671" i="13"/>
  <c r="D667" i="13"/>
  <c r="C679" i="13"/>
  <c r="D675" i="13"/>
  <c r="C687" i="13"/>
  <c r="D683" i="13"/>
  <c r="C695" i="13"/>
  <c r="D691" i="13"/>
  <c r="C703" i="13"/>
  <c r="D699" i="13"/>
  <c r="C711" i="13"/>
  <c r="D707" i="13"/>
  <c r="C719" i="13"/>
  <c r="D715" i="13"/>
  <c r="C727" i="13"/>
  <c r="D723" i="13"/>
  <c r="C735" i="13"/>
  <c r="D731" i="13"/>
  <c r="C743" i="13"/>
  <c r="D739" i="13"/>
  <c r="C721" i="13"/>
  <c r="C725" i="13"/>
  <c r="C729" i="13"/>
  <c r="C733" i="13"/>
  <c r="G4" i="13" l="1"/>
  <c r="F3" i="9"/>
  <c r="F4" i="9"/>
  <c r="L3" i="12"/>
  <c r="L5" i="12"/>
  <c r="L4" i="12"/>
  <c r="AA5" i="12"/>
  <c r="W5" i="12"/>
  <c r="R3" i="12"/>
  <c r="G4" i="11"/>
  <c r="G5" i="11"/>
  <c r="G3" i="11"/>
  <c r="AA4" i="11"/>
  <c r="AA5" i="11"/>
  <c r="AA3" i="11"/>
  <c r="P4" i="12"/>
  <c r="X3" i="12"/>
  <c r="X5" i="12"/>
  <c r="X4" i="12"/>
  <c r="O3" i="12"/>
  <c r="C3" i="12"/>
  <c r="U5" i="12"/>
  <c r="U3" i="12"/>
  <c r="W3" i="12"/>
  <c r="J4" i="11"/>
  <c r="J3" i="11"/>
  <c r="J5" i="11"/>
  <c r="E3" i="11"/>
  <c r="E4" i="11"/>
  <c r="E5" i="11"/>
  <c r="U5" i="11"/>
  <c r="U4" i="11"/>
  <c r="U3" i="11"/>
  <c r="Y3" i="12"/>
  <c r="Y5" i="12"/>
  <c r="Y4" i="12"/>
  <c r="D3" i="12"/>
  <c r="L4" i="11"/>
  <c r="L5" i="11"/>
  <c r="L3" i="11"/>
  <c r="T3" i="12"/>
  <c r="J4" i="12"/>
  <c r="Z5" i="12"/>
  <c r="V3" i="11"/>
  <c r="V5" i="11"/>
  <c r="V4" i="11"/>
  <c r="Z4" i="11"/>
  <c r="Z5" i="11"/>
  <c r="Z3" i="11"/>
  <c r="N4" i="12"/>
  <c r="N3" i="11"/>
  <c r="N4" i="11"/>
  <c r="N5" i="11"/>
  <c r="C5" i="12"/>
  <c r="Z3" i="12"/>
  <c r="Q3" i="11"/>
  <c r="Q5" i="11"/>
  <c r="Q4" i="11"/>
  <c r="E4" i="12"/>
  <c r="E5" i="12"/>
  <c r="G4" i="12"/>
  <c r="W5" i="11"/>
  <c r="W4" i="11"/>
  <c r="W3" i="11"/>
  <c r="K5" i="11"/>
  <c r="K4" i="11"/>
  <c r="K3" i="11"/>
  <c r="K4" i="12"/>
  <c r="G5" i="12"/>
  <c r="Y3" i="11"/>
  <c r="Y5" i="11"/>
  <c r="Y4" i="11"/>
  <c r="X4" i="11"/>
  <c r="X5" i="11"/>
  <c r="X3" i="11"/>
  <c r="M4" i="12"/>
  <c r="M3" i="12"/>
  <c r="M5" i="12"/>
  <c r="F4" i="11"/>
  <c r="F5" i="11"/>
  <c r="F3" i="11"/>
  <c r="H5" i="11"/>
  <c r="H3" i="11"/>
  <c r="H4" i="11"/>
  <c r="J5" i="12"/>
  <c r="R3" i="11"/>
  <c r="R4" i="11"/>
  <c r="R5" i="11"/>
  <c r="O3" i="11"/>
  <c r="O5" i="11"/>
  <c r="O4" i="11"/>
  <c r="T4" i="11"/>
  <c r="T3" i="11"/>
  <c r="T5" i="11"/>
  <c r="Q3" i="12"/>
  <c r="Q4" i="12"/>
  <c r="Q5" i="12"/>
  <c r="J3" i="12"/>
  <c r="S3" i="12"/>
  <c r="G2" i="13"/>
  <c r="S5" i="11"/>
  <c r="S4" i="11"/>
  <c r="S3" i="11"/>
  <c r="P3" i="11"/>
  <c r="P5" i="11"/>
  <c r="P4" i="11"/>
  <c r="D5" i="12"/>
  <c r="H3" i="12"/>
  <c r="H5" i="12"/>
  <c r="H4" i="12"/>
  <c r="N3" i="12"/>
  <c r="AA3" i="12"/>
  <c r="S4" i="12"/>
  <c r="G3" i="13"/>
  <c r="C3" i="11"/>
  <c r="C5" i="11"/>
  <c r="C4" i="11"/>
  <c r="M3" i="11"/>
  <c r="M5" i="11"/>
  <c r="M4" i="11"/>
  <c r="V3" i="12"/>
  <c r="V4" i="12"/>
  <c r="V5" i="12"/>
  <c r="N5" i="12"/>
  <c r="I4" i="12"/>
  <c r="D5" i="11"/>
  <c r="D4" i="11"/>
  <c r="D3" i="11"/>
  <c r="I3" i="11"/>
  <c r="I5" i="11"/>
  <c r="I4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<sst xmlns="http://schemas.openxmlformats.org/spreadsheetml/2006/main" count="314" uniqueCount="176">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</sst>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Velocity!$A$12:$A$266</c:f>
              <c:numCache>
                <c:formatCode>dd\-mm\-yyyy</c:formatCode>
                <c:ptCount val="255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</c:numCache>
            </c:numRef>
          </c:cat>
          <c:val>
            <c:numRef>
              <c:f>Velocity!$B$12:$B$266</c:f>
              <c:numCache>
                <c:formatCode>0.000</c:formatCode>
                <c:ptCount val="255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74-40DA-89A2-C7F97A724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Monthly'!$A$6:$A$773</c:f>
              <c:numCache>
                <c:formatCode>yyyy\-mm\-dd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M1 Real Monthly'!$B$6:$B$773</c:f>
              <c:numCache>
                <c:formatCode>0.0</c:formatCode>
                <c:ptCount val="768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7253.9</c:v>
                </c:pt>
                <c:pt idx="754">
                  <c:v>7281.1</c:v>
                </c:pt>
                <c:pt idx="755">
                  <c:v>7293.4</c:v>
                </c:pt>
                <c:pt idx="756">
                  <c:v>7301.6</c:v>
                </c:pt>
                <c:pt idx="757">
                  <c:v>7270.3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6960.6</c:v>
                </c:pt>
                <c:pt idx="762">
                  <c:v>6953.8</c:v>
                </c:pt>
                <c:pt idx="763">
                  <c:v>6925.2</c:v>
                </c:pt>
                <c:pt idx="764">
                  <c:v>6834.9</c:v>
                </c:pt>
                <c:pt idx="765">
                  <c:v>6743.5</c:v>
                </c:pt>
                <c:pt idx="766">
                  <c:v>6681.2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7-405E-89A1-757022C9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8.7557534595721076E-2</c:v>
                </c:pt>
                <c:pt idx="742">
                  <c:v>7.6958348124482337E-2</c:v>
                </c:pt>
                <c:pt idx="743">
                  <c:v>6.9664437404669724E-2</c:v>
                </c:pt>
                <c:pt idx="744">
                  <c:v>5.7314141735932141E-2</c:v>
                </c:pt>
                <c:pt idx="745">
                  <c:v>4.239669658475035E-2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-4.1388665873037848E-2</c:v>
                </c:pt>
                <c:pt idx="752">
                  <c:v>-5.6877923583226492E-2</c:v>
                </c:pt>
                <c:pt idx="753">
                  <c:v>-7.0362150015853497E-2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5-4D02-8B51-EF194F000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7448.5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7645.7</c:v>
                </c:pt>
                <c:pt idx="753">
                  <c:v>7644.5</c:v>
                </c:pt>
                <c:pt idx="754">
                  <c:v>7665.1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7427.5</c:v>
                </c:pt>
                <c:pt idx="761">
                  <c:v>7316.4</c:v>
                </c:pt>
                <c:pt idx="762">
                  <c:v>7327.5</c:v>
                </c:pt>
                <c:pt idx="763">
                  <c:v>7317.4</c:v>
                </c:pt>
                <c:pt idx="764">
                  <c:v>7245.9</c:v>
                </c:pt>
                <c:pt idx="765">
                  <c:v>7184.7</c:v>
                </c:pt>
                <c:pt idx="766">
                  <c:v>7156.6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7-4AB8-BD59-23FD13EF0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0.24798941089739301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7.0961325657295654E-2</c:v>
                </c:pt>
                <c:pt idx="753" formatCode="0.0%">
                  <c:v>6.2282006030876955E-2</c:v>
                </c:pt>
                <c:pt idx="754" formatCode="0.0%">
                  <c:v>5.3491664261466038E-2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2.5562193730281214E-2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-2.2941633012799386E-2</c:v>
                </c:pt>
                <c:pt idx="761" formatCode="0.0%">
                  <c:v>-3.1081564275403678E-2</c:v>
                </c:pt>
                <c:pt idx="762" formatCode="0.0%">
                  <c:v>-3.2545550567731715E-2</c:v>
                </c:pt>
                <c:pt idx="763" formatCode="0.0%">
                  <c:v>-4.0894434686869222E-2</c:v>
                </c:pt>
                <c:pt idx="764" formatCode="0.0%">
                  <c:v>-5.2290830139817175E-2</c:v>
                </c:pt>
                <c:pt idx="765" formatCode="0.0%">
                  <c:v>-6.0147818693178125E-2</c:v>
                </c:pt>
                <c:pt idx="766" formatCode="0.0%">
                  <c:v>-6.6339643318417241E-2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9-44A1-8C9B-D3CF7F55E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C6-4E06-89E8-761B84D4A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4-4EE5-BDC0-30D97EF03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19372.5</c:v>
                </c:pt>
                <c:pt idx="744">
                  <c:v>19615.2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20965.7</c:v>
                </c:pt>
                <c:pt idx="752">
                  <c:v>21143.9</c:v>
                </c:pt>
                <c:pt idx="753">
                  <c:v>21349.200000000001</c:v>
                </c:pt>
                <c:pt idx="754">
                  <c:v>21490</c:v>
                </c:pt>
                <c:pt idx="755">
                  <c:v>21649.599999999999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21644.3</c:v>
                </c:pt>
                <c:pt idx="759">
                  <c:v>21649.200000000001</c:v>
                </c:pt>
                <c:pt idx="760">
                  <c:v>21607.4</c:v>
                </c:pt>
                <c:pt idx="761">
                  <c:v>21636.1</c:v>
                </c:pt>
                <c:pt idx="762">
                  <c:v>21631.8</c:v>
                </c:pt>
                <c:pt idx="763">
                  <c:v>21503.1</c:v>
                </c:pt>
                <c:pt idx="764">
                  <c:v>21414.799999999999</c:v>
                </c:pt>
                <c:pt idx="765">
                  <c:v>21351.599999999999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F9-43B5-86A0-F00AA7DE4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0.16698482544390147</c:v>
                </c:pt>
                <c:pt idx="744">
                  <c:v>0.16114071251662976</c:v>
                </c:pt>
                <c:pt idx="745">
                  <c:v>0.15614105685260604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7.7743243059239964E-2</c:v>
                </c:pt>
                <c:pt idx="752">
                  <c:v>0.10690091853662831</c:v>
                </c:pt>
                <c:pt idx="753">
                  <c:v>0.12294404163284445</c:v>
                </c:pt>
                <c:pt idx="754">
                  <c:v>8.2075881664832595E-2</c:v>
                </c:pt>
                <c:pt idx="755">
                  <c:v>9.2852460729210051E-2</c:v>
                </c:pt>
                <c:pt idx="756">
                  <c:v>3.3083114961071525E-2</c:v>
                </c:pt>
                <c:pt idx="757">
                  <c:v>1.7439926993811916E-2</c:v>
                </c:pt>
                <c:pt idx="758">
                  <c:v>-5.1406864230155724E-2</c:v>
                </c:pt>
                <c:pt idx="759">
                  <c:v>2.7200357142538323E-3</c:v>
                </c:pt>
                <c:pt idx="760">
                  <c:v>-2.2924980032042463E-2</c:v>
                </c:pt>
                <c:pt idx="761">
                  <c:v>1.6055941085218794E-2</c:v>
                </c:pt>
                <c:pt idx="762">
                  <c:v>-2.3822978444623111E-3</c:v>
                </c:pt>
                <c:pt idx="763">
                  <c:v>-6.9104377800779937E-2</c:v>
                </c:pt>
                <c:pt idx="764">
                  <c:v>-4.8178791598420645E-2</c:v>
                </c:pt>
                <c:pt idx="765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B-4E04-9CBD-DBE713D56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Country!$B$474:$B$752</c:f>
              <c:numCache>
                <c:formatCode>0.00</c:formatCode>
                <c:ptCount val="279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160.83279999999999</c:v>
                </c:pt>
                <c:pt idx="253">
                  <c:v>162.8477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174.06059999999999</c:v>
                </c:pt>
                <c:pt idx="261">
                  <c:v>175.53919999999999</c:v>
                </c:pt>
                <c:pt idx="262">
                  <c:v>177.24440000000001</c:v>
                </c:pt>
                <c:pt idx="263">
                  <c:v>178.4117</c:v>
                </c:pt>
                <c:pt idx="264">
                  <c:v>179.73759999999999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179.6927</c:v>
                </c:pt>
                <c:pt idx="268">
                  <c:v>179.73429999999999</c:v>
                </c:pt>
                <c:pt idx="269">
                  <c:v>179.38890000000001</c:v>
                </c:pt>
                <c:pt idx="270">
                  <c:v>179.62549999999999</c:v>
                </c:pt>
                <c:pt idx="271">
                  <c:v>179.59389999999999</c:v>
                </c:pt>
                <c:pt idx="272">
                  <c:v>178.52459999999999</c:v>
                </c:pt>
                <c:pt idx="273">
                  <c:v>177.79150000000001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C-4862-A832-8D3CCE9D3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Country!$A$474:$A$751</c:f>
              <c:numCache>
                <c:formatCode>m/d/yyyy</c:formatCode>
                <c:ptCount val="27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</c:numCache>
            </c:numRef>
          </c:cat>
          <c:val>
            <c:numRef>
              <c:f>Country!$D$474:$D$751</c:f>
              <c:numCache>
                <c:formatCode>0.0%</c:formatCode>
                <c:ptCount val="278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0.16698174978452229</c:v>
                </c:pt>
                <c:pt idx="253">
                  <c:v>0.16113863529616612</c:v>
                </c:pt>
                <c:pt idx="254">
                  <c:v>0.15614229465868501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7.780293154994955E-2</c:v>
                </c:pt>
                <c:pt idx="261">
                  <c:v>0.10683698457305923</c:v>
                </c:pt>
                <c:pt idx="262">
                  <c:v>0.12300294251042043</c:v>
                </c:pt>
                <c:pt idx="263">
                  <c:v>8.1956263855708977E-2</c:v>
                </c:pt>
                <c:pt idx="264">
                  <c:v>9.2917256028390405E-2</c:v>
                </c:pt>
                <c:pt idx="265">
                  <c:v>3.307866327807707E-2</c:v>
                </c:pt>
                <c:pt idx="266">
                  <c:v>1.7442883454594771E-2</c:v>
                </c:pt>
                <c:pt idx="267">
                  <c:v>-5.1462465516829869E-2</c:v>
                </c:pt>
                <c:pt idx="268">
                  <c:v>2.7816161400908701E-3</c:v>
                </c:pt>
                <c:pt idx="269">
                  <c:v>-2.2818521514590073E-2</c:v>
                </c:pt>
                <c:pt idx="270">
                  <c:v>1.5942383156957618E-2</c:v>
                </c:pt>
                <c:pt idx="271">
                  <c:v>-2.1090174448583632E-3</c:v>
                </c:pt>
                <c:pt idx="272">
                  <c:v>-6.9153981373691331E-2</c:v>
                </c:pt>
                <c:pt idx="273">
                  <c:v>-4.8179390405783784E-2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22-456C-B76E-3C67E06A8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118534</xdr:colOff>
      <xdr:row>752</xdr:row>
      <xdr:rowOff>117123</xdr:rowOff>
    </xdr:from>
    <xdr:to>
      <xdr:col>31</xdr:col>
      <xdr:colOff>165100</xdr:colOff>
      <xdr:row>775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752</xdr:row>
      <xdr:rowOff>139700</xdr:rowOff>
    </xdr:from>
    <xdr:to>
      <xdr:col>15</xdr:col>
      <xdr:colOff>596900</xdr:colOff>
      <xdr:row>775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318526</xdr:colOff>
      <xdr:row>745</xdr:row>
      <xdr:rowOff>123265</xdr:rowOff>
    </xdr:from>
    <xdr:to>
      <xdr:col>26</xdr:col>
      <xdr:colOff>12700</xdr:colOff>
      <xdr:row>770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122464</xdr:colOff>
      <xdr:row>735</xdr:row>
      <xdr:rowOff>9069</xdr:rowOff>
    </xdr:from>
    <xdr:to>
      <xdr:col>22</xdr:col>
      <xdr:colOff>562429</xdr:colOff>
      <xdr:row>755</xdr:row>
      <xdr:rowOff>97743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4306</xdr:rowOff>
    </xdr:from>
    <xdr:to>
      <xdr:col>13</xdr:col>
      <xdr:colOff>18143</xdr:colOff>
      <xdr:row>755</xdr:row>
      <xdr:rowOff>72570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6" totalsRowShown="0" headerRowCellStyle="Normal 3" dataCellStyle="Normal 3">
  <autoFilter ref="A11:B266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2" totalsRowShown="0" headerRowDxfId="33" dataDxfId="31" headerRowBorderDxfId="32">
  <autoFilter ref="A5:C772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2" totalsRowShown="0" headerRowDxfId="27" dataDxfId="26" tableBorderDxfId="25">
  <autoFilter ref="A5:C772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2" totalsRowShown="0" headerRowDxfId="12" dataDxfId="10" headerRowBorderDxfId="11" dataCellStyle="Normal 2">
  <autoFilter ref="A5:D772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7" totalsRowShown="0" headerRowDxfId="5" headerRowBorderDxfId="4">
  <autoFilter ref="A5:D74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90" zoomScaleNormal="90" workbookViewId="0">
      <selection activeCell="AB17" sqref="AB17"/>
    </sheetView>
  </sheetViews>
  <sheetFormatPr defaultColWidth="9.1796875" defaultRowHeight="14.5" x14ac:dyDescent="0.35"/>
  <cols>
    <col min="1" max="1" width="9.1796875" style="70" customWidth="1"/>
    <col min="2" max="10" width="12.81640625" style="70" customWidth="1"/>
    <col min="11" max="13" width="3.36328125" style="70" customWidth="1"/>
    <col min="14" max="14" width="21.36328125" style="70" customWidth="1"/>
    <col min="15" max="15" width="15.6328125" style="70" customWidth="1"/>
    <col min="16" max="16" width="16.81640625" style="70" customWidth="1"/>
    <col min="17" max="17" width="23" style="70" customWidth="1"/>
    <col min="18" max="46" width="9.1796875" style="70" customWidth="1"/>
    <col min="47" max="16384" width="9.1796875" style="70"/>
  </cols>
  <sheetData>
    <row r="1" spans="2:27" x14ac:dyDescent="0.35">
      <c r="B1" s="82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4">
      <c r="B2" s="83"/>
      <c r="C2" s="83"/>
      <c r="D2" s="83"/>
      <c r="E2" s="83"/>
      <c r="F2" s="83"/>
      <c r="G2" s="83"/>
      <c r="H2" s="83"/>
      <c r="I2" s="83"/>
      <c r="J2" s="83"/>
    </row>
    <row r="3" spans="2:27" ht="16" customHeight="1" thickBot="1" x14ac:dyDescent="0.4">
      <c r="B3" s="84" t="s">
        <v>0</v>
      </c>
      <c r="C3" s="85"/>
      <c r="D3" s="85"/>
      <c r="E3" s="85"/>
      <c r="F3" s="85"/>
      <c r="G3" s="85"/>
      <c r="H3" s="85"/>
      <c r="I3" s="85"/>
      <c r="J3" s="86"/>
    </row>
    <row r="5" spans="2:27" x14ac:dyDescent="0.35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27" ht="100.5" customHeight="1" x14ac:dyDescent="0.35">
      <c r="B7" s="87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35">
      <c r="B8" s="77"/>
      <c r="C8" s="76"/>
      <c r="D8" s="76"/>
      <c r="E8" s="76"/>
      <c r="F8" s="76"/>
      <c r="G8" s="76"/>
      <c r="H8" s="76"/>
      <c r="I8" s="76"/>
      <c r="J8" s="76"/>
    </row>
    <row r="9" spans="2:27" x14ac:dyDescent="0.35">
      <c r="B9" s="42"/>
      <c r="C9" s="42"/>
      <c r="D9" s="42"/>
      <c r="E9" s="42"/>
    </row>
    <row r="10" spans="2:27" x14ac:dyDescent="0.35">
      <c r="B10" s="79" t="s">
        <v>3</v>
      </c>
      <c r="C10" s="80"/>
      <c r="D10" s="80"/>
      <c r="E10" s="80"/>
      <c r="F10" s="80"/>
      <c r="G10" s="80"/>
      <c r="H10" s="80"/>
      <c r="I10" s="80"/>
      <c r="J10" s="81"/>
    </row>
    <row r="11" spans="2:27" ht="16" customHeight="1" x14ac:dyDescent="0.35"/>
    <row r="12" spans="2:27" ht="16" customHeight="1" x14ac:dyDescent="0.35">
      <c r="B12" s="79" t="s">
        <v>4</v>
      </c>
      <c r="C12" s="80"/>
      <c r="D12" s="80"/>
      <c r="E12" s="80"/>
      <c r="F12" s="81"/>
      <c r="G12" s="79" t="s">
        <v>5</v>
      </c>
      <c r="H12" s="80"/>
      <c r="I12" s="80"/>
      <c r="J12" s="81"/>
    </row>
    <row r="14" spans="2:27" ht="19.5" customHeight="1" x14ac:dyDescent="0.35">
      <c r="B14" s="1" t="s">
        <v>6</v>
      </c>
      <c r="G14" s="76" t="s">
        <v>7</v>
      </c>
      <c r="H14" s="76"/>
      <c r="I14" s="76"/>
      <c r="J14" s="76"/>
    </row>
    <row r="15" spans="2:27" ht="16" customHeight="1" thickBot="1" x14ac:dyDescent="0.4">
      <c r="B15" s="77" t="s">
        <v>8</v>
      </c>
      <c r="C15" s="76"/>
      <c r="D15" s="76"/>
      <c r="E15" s="76"/>
      <c r="F15" s="76"/>
      <c r="G15" s="75" t="s">
        <v>7</v>
      </c>
      <c r="H15" s="76"/>
      <c r="I15" s="76"/>
      <c r="J15" s="76"/>
    </row>
    <row r="16" spans="2:27" ht="18" customHeight="1" x14ac:dyDescent="0.35">
      <c r="B16" s="77" t="s">
        <v>9</v>
      </c>
      <c r="C16" s="76"/>
      <c r="D16" s="76"/>
      <c r="E16" s="76"/>
      <c r="F16" s="76"/>
      <c r="G16" s="75" t="s">
        <v>10</v>
      </c>
      <c r="H16" s="76"/>
      <c r="I16" s="76"/>
      <c r="J16" s="76"/>
      <c r="Z16" s="43" t="s">
        <v>11</v>
      </c>
      <c r="AA16" s="70" t="s">
        <v>12</v>
      </c>
    </row>
    <row r="17" spans="2:27" ht="18" customHeight="1" x14ac:dyDescent="0.35">
      <c r="B17" s="77" t="s">
        <v>13</v>
      </c>
      <c r="C17" s="76"/>
      <c r="D17" s="76"/>
      <c r="E17" s="76"/>
      <c r="F17" s="76"/>
      <c r="G17" s="78" t="s">
        <v>14</v>
      </c>
      <c r="H17" s="76"/>
      <c r="I17" s="76"/>
      <c r="J17" s="76"/>
      <c r="Z17" s="44" t="s">
        <v>15</v>
      </c>
      <c r="AA17" s="70" t="s">
        <v>16</v>
      </c>
    </row>
    <row r="18" spans="2:27" ht="33.75" customHeight="1" x14ac:dyDescent="0.35">
      <c r="B18" s="77" t="s">
        <v>17</v>
      </c>
      <c r="C18" s="76"/>
      <c r="D18" s="76"/>
      <c r="E18" s="76"/>
      <c r="F18" s="76"/>
      <c r="G18" s="78" t="s">
        <v>7</v>
      </c>
      <c r="H18" s="76"/>
      <c r="I18" s="76"/>
      <c r="J18" s="76"/>
      <c r="Z18" s="45" t="s">
        <v>18</v>
      </c>
      <c r="AA18" s="70" t="s">
        <v>19</v>
      </c>
    </row>
    <row r="19" spans="2:27" ht="18" customHeight="1" x14ac:dyDescent="0.35">
      <c r="B19" s="77" t="s">
        <v>20</v>
      </c>
      <c r="C19" s="76"/>
      <c r="D19" s="76"/>
      <c r="E19" s="76"/>
      <c r="F19" s="76"/>
      <c r="G19" s="78" t="s">
        <v>21</v>
      </c>
      <c r="H19" s="76"/>
      <c r="I19" s="76"/>
      <c r="J19" s="76"/>
      <c r="Z19" s="44" t="s">
        <v>22</v>
      </c>
      <c r="AA19" s="70" t="s">
        <v>23</v>
      </c>
    </row>
    <row r="20" spans="2:27" ht="18" customHeight="1" x14ac:dyDescent="0.35">
      <c r="B20" s="77" t="s">
        <v>24</v>
      </c>
      <c r="C20" s="76"/>
      <c r="D20" s="76"/>
      <c r="E20" s="76"/>
      <c r="F20" s="76"/>
      <c r="G20" s="70" t="s">
        <v>25</v>
      </c>
      <c r="Z20" s="45" t="s">
        <v>26</v>
      </c>
      <c r="AA20" s="70" t="s">
        <v>27</v>
      </c>
    </row>
    <row r="21" spans="2:27" ht="18" customHeight="1" x14ac:dyDescent="0.35">
      <c r="B21" s="77"/>
      <c r="C21" s="76"/>
      <c r="D21" s="76"/>
      <c r="E21" s="76"/>
      <c r="F21" s="76"/>
      <c r="G21" s="70" t="s">
        <v>28</v>
      </c>
      <c r="Z21" s="45" t="s">
        <v>29</v>
      </c>
      <c r="AA21" s="70" t="s">
        <v>30</v>
      </c>
    </row>
    <row r="22" spans="2:27" ht="18" customHeight="1" x14ac:dyDescent="0.35">
      <c r="B22" s="77"/>
      <c r="C22" s="76"/>
      <c r="D22" s="76"/>
      <c r="E22" s="76"/>
      <c r="F22" s="76"/>
      <c r="G22" s="70" t="s">
        <v>31</v>
      </c>
      <c r="Z22" s="45" t="s">
        <v>32</v>
      </c>
      <c r="AA22" s="70" t="s">
        <v>33</v>
      </c>
    </row>
    <row r="23" spans="2:27" ht="18" customHeight="1" x14ac:dyDescent="0.35">
      <c r="B23" s="77"/>
      <c r="C23" s="76"/>
      <c r="D23" s="76"/>
      <c r="E23" s="76"/>
      <c r="F23" s="76"/>
      <c r="G23" s="70" t="s">
        <v>34</v>
      </c>
      <c r="Z23" s="45" t="s">
        <v>35</v>
      </c>
      <c r="AA23" s="70" t="s">
        <v>36</v>
      </c>
    </row>
    <row r="24" spans="2:27" ht="18" customHeight="1" x14ac:dyDescent="0.35">
      <c r="B24" s="77"/>
      <c r="C24" s="76"/>
      <c r="D24" s="76"/>
      <c r="E24" s="76"/>
      <c r="F24" s="76"/>
      <c r="G24" s="78" t="s">
        <v>37</v>
      </c>
      <c r="H24" s="76"/>
      <c r="I24" s="76"/>
      <c r="J24" s="76"/>
      <c r="Z24" s="45" t="s">
        <v>38</v>
      </c>
      <c r="AA24" s="70" t="s">
        <v>39</v>
      </c>
    </row>
    <row r="25" spans="2:27" ht="16" customHeight="1" thickBot="1" x14ac:dyDescent="0.4">
      <c r="Z25" s="46" t="s">
        <v>40</v>
      </c>
      <c r="AA25" s="70" t="s">
        <v>41</v>
      </c>
    </row>
    <row r="35" spans="2:17" ht="16" customHeight="1" x14ac:dyDescent="0.35"/>
    <row r="39" spans="2:17" x14ac:dyDescent="0.35">
      <c r="B39" s="40"/>
    </row>
    <row r="40" spans="2:17" x14ac:dyDescent="0.35"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35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5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defaultColWidth="10.90625" defaultRowHeight="14.5" x14ac:dyDescent="0.35"/>
  <sheetData>
    <row r="1" spans="1:6" x14ac:dyDescent="0.3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35">
      <c r="A2" s="73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73">
        <v>21582</v>
      </c>
      <c r="B3">
        <v>480.7</v>
      </c>
      <c r="C3">
        <v>992.1</v>
      </c>
      <c r="E3">
        <v>287.7</v>
      </c>
    </row>
    <row r="4" spans="1:6" x14ac:dyDescent="0.35">
      <c r="A4" s="73">
        <v>21610</v>
      </c>
      <c r="B4">
        <v>482.2</v>
      </c>
      <c r="C4">
        <v>998.3</v>
      </c>
      <c r="E4">
        <v>289.2</v>
      </c>
    </row>
    <row r="5" spans="1:6" x14ac:dyDescent="0.35">
      <c r="A5" s="73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73">
        <v>21671</v>
      </c>
      <c r="B6">
        <v>484.5</v>
      </c>
      <c r="C6">
        <v>1006.2</v>
      </c>
      <c r="E6">
        <v>292.2</v>
      </c>
    </row>
    <row r="7" spans="1:6" x14ac:dyDescent="0.35">
      <c r="A7" s="73">
        <v>21702</v>
      </c>
      <c r="B7">
        <v>485.1</v>
      </c>
      <c r="C7">
        <v>1010.3</v>
      </c>
      <c r="E7">
        <v>294.10000000000002</v>
      </c>
    </row>
    <row r="8" spans="1:6" x14ac:dyDescent="0.35">
      <c r="A8" s="73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73">
        <v>21763</v>
      </c>
      <c r="B9">
        <v>486.3</v>
      </c>
      <c r="C9">
        <v>1015.8</v>
      </c>
      <c r="E9">
        <v>296.39999999999998</v>
      </c>
    </row>
    <row r="10" spans="1:6" x14ac:dyDescent="0.35">
      <c r="A10" s="73">
        <v>21794</v>
      </c>
      <c r="B10">
        <v>482.1</v>
      </c>
      <c r="C10">
        <v>1014.4</v>
      </c>
      <c r="E10">
        <v>296.7</v>
      </c>
    </row>
    <row r="11" spans="1:6" x14ac:dyDescent="0.35">
      <c r="A11" s="73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73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73">
        <v>21885</v>
      </c>
      <c r="B13">
        <v>475.7</v>
      </c>
      <c r="C13">
        <v>1012.6</v>
      </c>
      <c r="E13">
        <v>297.8</v>
      </c>
    </row>
    <row r="14" spans="1:6" x14ac:dyDescent="0.35">
      <c r="A14" s="73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73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73">
        <v>21976</v>
      </c>
      <c r="B16">
        <v>475.3</v>
      </c>
      <c r="C16">
        <v>1017.7</v>
      </c>
      <c r="E16">
        <v>299.3</v>
      </c>
    </row>
    <row r="17" spans="1:6" x14ac:dyDescent="0.35">
      <c r="A17" s="73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73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73">
        <v>22068</v>
      </c>
      <c r="B19">
        <v>471.5</v>
      </c>
      <c r="C19">
        <v>1020.9</v>
      </c>
      <c r="E19">
        <v>302.3</v>
      </c>
    </row>
    <row r="20" spans="1:6" x14ac:dyDescent="0.35">
      <c r="A20" s="73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73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73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73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73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73">
        <v>22251</v>
      </c>
      <c r="B25">
        <v>472</v>
      </c>
      <c r="C25">
        <v>1048</v>
      </c>
      <c r="E25">
        <v>312.39999999999998</v>
      </c>
    </row>
    <row r="26" spans="1:6" x14ac:dyDescent="0.35">
      <c r="A26" s="73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73">
        <v>22313</v>
      </c>
      <c r="B27">
        <v>474.5</v>
      </c>
      <c r="C27">
        <v>1060.7</v>
      </c>
      <c r="E27">
        <v>316.5</v>
      </c>
    </row>
    <row r="28" spans="1:6" x14ac:dyDescent="0.35">
      <c r="A28" s="73">
        <v>22341</v>
      </c>
      <c r="B28">
        <v>475.5</v>
      </c>
      <c r="C28">
        <v>1066.7</v>
      </c>
      <c r="E28">
        <v>318.3</v>
      </c>
    </row>
    <row r="29" spans="1:6" x14ac:dyDescent="0.35">
      <c r="A29" s="73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73">
        <v>22402</v>
      </c>
      <c r="B30">
        <v>478.2</v>
      </c>
      <c r="C30">
        <v>1079.8</v>
      </c>
      <c r="E30">
        <v>322.2</v>
      </c>
    </row>
    <row r="31" spans="1:6" x14ac:dyDescent="0.35">
      <c r="A31" s="73">
        <v>22433</v>
      </c>
      <c r="B31">
        <v>478.9</v>
      </c>
      <c r="C31">
        <v>1086.8</v>
      </c>
      <c r="E31">
        <v>324.3</v>
      </c>
    </row>
    <row r="32" spans="1:6" x14ac:dyDescent="0.35">
      <c r="A32" s="73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73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73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73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73">
        <v>22586</v>
      </c>
      <c r="B36">
        <v>483</v>
      </c>
      <c r="C36">
        <v>1112.0999999999999</v>
      </c>
      <c r="E36">
        <v>333.4</v>
      </c>
    </row>
    <row r="37" spans="1:6" x14ac:dyDescent="0.35">
      <c r="A37" s="73">
        <v>22616</v>
      </c>
      <c r="B37">
        <v>483.8</v>
      </c>
      <c r="C37">
        <v>1118</v>
      </c>
      <c r="E37">
        <v>335.5</v>
      </c>
    </row>
    <row r="38" spans="1:6" x14ac:dyDescent="0.35">
      <c r="A38" s="73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73">
        <v>22678</v>
      </c>
      <c r="B39">
        <v>483.9</v>
      </c>
      <c r="C39">
        <v>1129.5</v>
      </c>
      <c r="E39">
        <v>340.1</v>
      </c>
    </row>
    <row r="40" spans="1:6" x14ac:dyDescent="0.35">
      <c r="A40" s="73">
        <v>22706</v>
      </c>
      <c r="B40">
        <v>483.9</v>
      </c>
      <c r="C40">
        <v>1137.2</v>
      </c>
      <c r="E40">
        <v>343.1</v>
      </c>
    </row>
    <row r="41" spans="1:6" x14ac:dyDescent="0.35">
      <c r="A41" s="73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73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73">
        <v>22798</v>
      </c>
      <c r="B43">
        <v>485.3</v>
      </c>
      <c r="C43">
        <v>1156.2</v>
      </c>
      <c r="E43">
        <v>349.3</v>
      </c>
    </row>
    <row r="44" spans="1:6" x14ac:dyDescent="0.35">
      <c r="A44" s="73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73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73">
        <v>22890</v>
      </c>
      <c r="B46">
        <v>480.9</v>
      </c>
      <c r="C46">
        <v>1166.7</v>
      </c>
      <c r="E46">
        <v>354.9</v>
      </c>
    </row>
    <row r="47" spans="1:6" x14ac:dyDescent="0.35">
      <c r="A47" s="73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73">
        <v>22951</v>
      </c>
      <c r="B48">
        <v>484.9</v>
      </c>
      <c r="C48">
        <v>1184.3</v>
      </c>
      <c r="E48">
        <v>359.8</v>
      </c>
    </row>
    <row r="49" spans="1:6" x14ac:dyDescent="0.35">
      <c r="A49" s="73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73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73">
        <v>23043</v>
      </c>
      <c r="B51">
        <v>488.5</v>
      </c>
      <c r="C51">
        <v>1207</v>
      </c>
      <c r="E51">
        <v>367.9</v>
      </c>
    </row>
    <row r="52" spans="1:6" x14ac:dyDescent="0.35">
      <c r="A52" s="73">
        <v>23071</v>
      </c>
      <c r="B52">
        <v>489</v>
      </c>
      <c r="C52">
        <v>1215</v>
      </c>
      <c r="E52">
        <v>370.7</v>
      </c>
    </row>
    <row r="53" spans="1:6" x14ac:dyDescent="0.35">
      <c r="A53" s="73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73">
        <v>23132</v>
      </c>
      <c r="B54">
        <v>493</v>
      </c>
      <c r="C54">
        <v>1232.7</v>
      </c>
      <c r="E54">
        <v>376.1</v>
      </c>
    </row>
    <row r="55" spans="1:6" x14ac:dyDescent="0.35">
      <c r="A55" s="73">
        <v>23163</v>
      </c>
      <c r="B55">
        <v>491.3</v>
      </c>
      <c r="C55">
        <v>1236.2</v>
      </c>
      <c r="E55">
        <v>378.4</v>
      </c>
    </row>
    <row r="56" spans="1:6" x14ac:dyDescent="0.35">
      <c r="A56" s="73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73">
        <v>23224</v>
      </c>
      <c r="B57">
        <v>493.7</v>
      </c>
      <c r="C57">
        <v>1247.5</v>
      </c>
      <c r="E57">
        <v>383.6</v>
      </c>
    </row>
    <row r="58" spans="1:6" x14ac:dyDescent="0.35">
      <c r="A58" s="73">
        <v>23255</v>
      </c>
      <c r="B58">
        <v>494.8</v>
      </c>
      <c r="C58">
        <v>1256.5</v>
      </c>
      <c r="E58">
        <v>386</v>
      </c>
    </row>
    <row r="59" spans="1:6" x14ac:dyDescent="0.35">
      <c r="A59" s="73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73">
        <v>23316</v>
      </c>
      <c r="B60">
        <v>499</v>
      </c>
      <c r="C60">
        <v>1271.9000000000001</v>
      </c>
      <c r="E60">
        <v>391.5</v>
      </c>
    </row>
    <row r="61" spans="1:6" x14ac:dyDescent="0.35">
      <c r="A61" s="73">
        <v>23346</v>
      </c>
      <c r="B61">
        <v>496.4</v>
      </c>
      <c r="C61">
        <v>1273.3</v>
      </c>
      <c r="E61">
        <v>393.2</v>
      </c>
    </row>
    <row r="62" spans="1:6" x14ac:dyDescent="0.35">
      <c r="A62" s="73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73">
        <v>23408</v>
      </c>
      <c r="B63">
        <v>499.2</v>
      </c>
      <c r="C63">
        <v>1286.3</v>
      </c>
      <c r="E63">
        <v>397.6</v>
      </c>
    </row>
    <row r="64" spans="1:6" x14ac:dyDescent="0.35">
      <c r="A64" s="73">
        <v>23437</v>
      </c>
      <c r="B64">
        <v>499.4</v>
      </c>
      <c r="C64">
        <v>1292.2</v>
      </c>
      <c r="E64">
        <v>399.8</v>
      </c>
    </row>
    <row r="65" spans="1:6" x14ac:dyDescent="0.35">
      <c r="A65" s="73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73">
        <v>23498</v>
      </c>
      <c r="B66">
        <v>501.3</v>
      </c>
      <c r="C66">
        <v>1304.7</v>
      </c>
      <c r="E66">
        <v>404.2</v>
      </c>
    </row>
    <row r="67" spans="1:6" x14ac:dyDescent="0.35">
      <c r="A67" s="73">
        <v>23529</v>
      </c>
      <c r="B67">
        <v>501.8</v>
      </c>
      <c r="C67">
        <v>1312.8</v>
      </c>
      <c r="E67">
        <v>407.1</v>
      </c>
    </row>
    <row r="68" spans="1:6" x14ac:dyDescent="0.35">
      <c r="A68" s="73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73">
        <v>23590</v>
      </c>
      <c r="B69">
        <v>508.2</v>
      </c>
      <c r="C69">
        <v>1331.4</v>
      </c>
      <c r="E69">
        <v>413.4</v>
      </c>
    </row>
    <row r="70" spans="1:6" x14ac:dyDescent="0.35">
      <c r="A70" s="73">
        <v>23621</v>
      </c>
      <c r="B70">
        <v>510.6</v>
      </c>
      <c r="C70">
        <v>1341.4</v>
      </c>
      <c r="E70">
        <v>416.9</v>
      </c>
    </row>
    <row r="71" spans="1:6" x14ac:dyDescent="0.35">
      <c r="A71" s="73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73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73">
        <v>23712</v>
      </c>
      <c r="B73">
        <v>513</v>
      </c>
      <c r="C73">
        <v>1359</v>
      </c>
      <c r="E73">
        <v>424.7</v>
      </c>
    </row>
    <row r="74" spans="1:6" x14ac:dyDescent="0.35">
      <c r="A74" s="73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73">
        <v>23774</v>
      </c>
      <c r="B75">
        <v>514.4</v>
      </c>
      <c r="C75">
        <v>1376</v>
      </c>
      <c r="E75">
        <v>430.4</v>
      </c>
    </row>
    <row r="76" spans="1:6" x14ac:dyDescent="0.35">
      <c r="A76" s="73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73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73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73">
        <v>23894</v>
      </c>
      <c r="B79">
        <v>513.1</v>
      </c>
      <c r="C79">
        <v>1392.3</v>
      </c>
      <c r="E79">
        <v>440.1</v>
      </c>
    </row>
    <row r="80" spans="1:6" x14ac:dyDescent="0.35">
      <c r="A80" s="73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73">
        <v>23955</v>
      </c>
      <c r="B81">
        <v>518.9</v>
      </c>
      <c r="C81">
        <v>1413</v>
      </c>
      <c r="E81">
        <v>445.8</v>
      </c>
    </row>
    <row r="82" spans="1:6" x14ac:dyDescent="0.35">
      <c r="A82" s="73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73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73">
        <v>24047</v>
      </c>
      <c r="B84">
        <v>525</v>
      </c>
      <c r="C84">
        <v>1435.3</v>
      </c>
      <c r="E84">
        <v>455.7</v>
      </c>
    </row>
    <row r="85" spans="1:6" x14ac:dyDescent="0.35">
      <c r="A85" s="73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73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73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73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73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73">
        <v>24228</v>
      </c>
      <c r="B90">
        <v>529.5</v>
      </c>
      <c r="C90">
        <v>1453.2</v>
      </c>
      <c r="E90">
        <v>470.1</v>
      </c>
    </row>
    <row r="91" spans="1:6" x14ac:dyDescent="0.35">
      <c r="A91" s="73">
        <v>24259</v>
      </c>
      <c r="B91">
        <v>530</v>
      </c>
      <c r="C91">
        <v>1455.2</v>
      </c>
      <c r="E91">
        <v>471.2</v>
      </c>
    </row>
    <row r="92" spans="1:6" x14ac:dyDescent="0.35">
      <c r="A92" s="73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73">
        <v>24320</v>
      </c>
      <c r="B93">
        <v>523.1</v>
      </c>
      <c r="C93">
        <v>1447.5</v>
      </c>
      <c r="E93">
        <v>472.6</v>
      </c>
    </row>
    <row r="94" spans="1:6" x14ac:dyDescent="0.35">
      <c r="A94" s="73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73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73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73">
        <v>24442</v>
      </c>
      <c r="B97">
        <v>522.5</v>
      </c>
      <c r="C97">
        <v>1458.7</v>
      </c>
      <c r="E97">
        <v>480.2</v>
      </c>
    </row>
    <row r="98" spans="1:6" x14ac:dyDescent="0.35">
      <c r="A98" s="73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73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73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73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73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73">
        <v>24624</v>
      </c>
      <c r="B103">
        <v>531.5</v>
      </c>
      <c r="C103">
        <v>1507.5</v>
      </c>
      <c r="E103">
        <v>502</v>
      </c>
    </row>
    <row r="104" spans="1:6" x14ac:dyDescent="0.35">
      <c r="A104" s="73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73">
        <v>24685</v>
      </c>
      <c r="B105">
        <v>536.4</v>
      </c>
      <c r="C105">
        <v>1524.8</v>
      </c>
      <c r="E105">
        <v>510.8</v>
      </c>
    </row>
    <row r="106" spans="1:6" x14ac:dyDescent="0.35">
      <c r="A106" s="73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73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73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73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73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73">
        <v>24869</v>
      </c>
      <c r="B111">
        <v>540.1</v>
      </c>
      <c r="C111">
        <v>1550.9</v>
      </c>
      <c r="E111">
        <v>530.4</v>
      </c>
    </row>
    <row r="112" spans="1:6" x14ac:dyDescent="0.35">
      <c r="A112" s="73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73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73">
        <v>24959</v>
      </c>
      <c r="B114">
        <v>544.9</v>
      </c>
      <c r="C114">
        <v>1562</v>
      </c>
      <c r="E114">
        <v>538.9</v>
      </c>
    </row>
    <row r="115" spans="1:6" x14ac:dyDescent="0.35">
      <c r="A115" s="73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73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73">
        <v>25051</v>
      </c>
      <c r="B117">
        <v>548</v>
      </c>
      <c r="C117">
        <v>1569.7</v>
      </c>
      <c r="E117">
        <v>549.4</v>
      </c>
    </row>
    <row r="118" spans="1:6" x14ac:dyDescent="0.35">
      <c r="A118" s="73">
        <v>25082</v>
      </c>
      <c r="B118">
        <v>549</v>
      </c>
      <c r="C118">
        <v>1577.2</v>
      </c>
      <c r="E118">
        <v>553.6</v>
      </c>
    </row>
    <row r="119" spans="1:6" x14ac:dyDescent="0.35">
      <c r="A119" s="73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73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73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73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73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73">
        <v>25263</v>
      </c>
      <c r="B124">
        <v>554</v>
      </c>
      <c r="C124">
        <v>1591.1</v>
      </c>
      <c r="E124">
        <v>574.4</v>
      </c>
    </row>
    <row r="125" spans="1:6" x14ac:dyDescent="0.35">
      <c r="A125" s="73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73">
        <v>25324</v>
      </c>
      <c r="B126">
        <v>551.6</v>
      </c>
      <c r="C126">
        <v>1583.8</v>
      </c>
      <c r="E126">
        <v>576.5</v>
      </c>
    </row>
    <row r="127" spans="1:6" x14ac:dyDescent="0.35">
      <c r="A127" s="73">
        <v>25355</v>
      </c>
      <c r="B127">
        <v>550</v>
      </c>
      <c r="C127">
        <v>1580.6</v>
      </c>
      <c r="E127">
        <v>578.5</v>
      </c>
    </row>
    <row r="128" spans="1:6" x14ac:dyDescent="0.35">
      <c r="A128" s="73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73">
        <v>25416</v>
      </c>
      <c r="B129">
        <v>546.6</v>
      </c>
      <c r="C129">
        <v>1572.1</v>
      </c>
      <c r="E129">
        <v>580.1</v>
      </c>
    </row>
    <row r="130" spans="1:6" x14ac:dyDescent="0.35">
      <c r="A130" s="73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73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73">
        <v>25508</v>
      </c>
      <c r="B132">
        <v>542.9</v>
      </c>
      <c r="C132">
        <v>1561.1</v>
      </c>
      <c r="E132">
        <v>585.4</v>
      </c>
    </row>
    <row r="133" spans="1:6" x14ac:dyDescent="0.35">
      <c r="A133" s="73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73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73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73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73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73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73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73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73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73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73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73">
        <v>25873</v>
      </c>
      <c r="B144">
        <v>539.6</v>
      </c>
      <c r="C144">
        <v>1568.4</v>
      </c>
      <c r="E144">
        <v>621.1</v>
      </c>
    </row>
    <row r="145" spans="1:6" x14ac:dyDescent="0.35">
      <c r="A145" s="73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73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73">
        <v>25965</v>
      </c>
      <c r="B147">
        <v>544.9</v>
      </c>
      <c r="C147">
        <v>1606.5</v>
      </c>
      <c r="E147">
        <v>641</v>
      </c>
    </row>
    <row r="148" spans="1:6" x14ac:dyDescent="0.35">
      <c r="A148" s="73">
        <v>25993</v>
      </c>
      <c r="B148">
        <v>547</v>
      </c>
      <c r="C148">
        <v>1624.7</v>
      </c>
      <c r="E148">
        <v>649.9</v>
      </c>
    </row>
    <row r="149" spans="1:6" x14ac:dyDescent="0.35">
      <c r="A149" s="73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73">
        <v>26054</v>
      </c>
      <c r="B150">
        <v>550.9</v>
      </c>
      <c r="C150">
        <v>1654.3</v>
      </c>
      <c r="E150">
        <v>666.7</v>
      </c>
    </row>
    <row r="151" spans="1:6" x14ac:dyDescent="0.35">
      <c r="A151" s="73">
        <v>26085</v>
      </c>
      <c r="B151">
        <v>551.9</v>
      </c>
      <c r="C151">
        <v>1661.7</v>
      </c>
      <c r="E151">
        <v>673</v>
      </c>
    </row>
    <row r="152" spans="1:6" x14ac:dyDescent="0.35">
      <c r="A152" s="73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73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73">
        <v>26177</v>
      </c>
      <c r="B154">
        <v>555.1</v>
      </c>
      <c r="C154">
        <v>1697.3</v>
      </c>
      <c r="E154">
        <v>692.5</v>
      </c>
    </row>
    <row r="155" spans="1:6" x14ac:dyDescent="0.35">
      <c r="A155" s="73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73">
        <v>26238</v>
      </c>
      <c r="B156">
        <v>555.6</v>
      </c>
      <c r="C156">
        <v>1718.5</v>
      </c>
      <c r="E156">
        <v>704.6</v>
      </c>
    </row>
    <row r="157" spans="1:6" x14ac:dyDescent="0.35">
      <c r="A157" s="73">
        <v>26268</v>
      </c>
      <c r="B157">
        <v>555.5</v>
      </c>
      <c r="C157">
        <v>1728.2</v>
      </c>
      <c r="E157">
        <v>710.3</v>
      </c>
    </row>
    <row r="158" spans="1:6" x14ac:dyDescent="0.35">
      <c r="A158" s="73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73">
        <v>26330</v>
      </c>
      <c r="B159">
        <v>561.1</v>
      </c>
      <c r="C159">
        <v>1752.9</v>
      </c>
      <c r="E159">
        <v>725.7</v>
      </c>
    </row>
    <row r="160" spans="1:6" x14ac:dyDescent="0.35">
      <c r="A160" s="73">
        <v>26359</v>
      </c>
      <c r="B160">
        <v>565.9</v>
      </c>
      <c r="C160">
        <v>1771.7</v>
      </c>
      <c r="E160">
        <v>733.5</v>
      </c>
    </row>
    <row r="161" spans="1:6" x14ac:dyDescent="0.35">
      <c r="A161" s="73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73">
        <v>26420</v>
      </c>
      <c r="B162">
        <v>567.1</v>
      </c>
      <c r="C162">
        <v>1786.8</v>
      </c>
      <c r="E162">
        <v>743.3</v>
      </c>
    </row>
    <row r="163" spans="1:6" x14ac:dyDescent="0.35">
      <c r="A163" s="73">
        <v>26451</v>
      </c>
      <c r="B163">
        <v>567.4</v>
      </c>
      <c r="C163">
        <v>1797.8</v>
      </c>
      <c r="E163">
        <v>749.7</v>
      </c>
    </row>
    <row r="164" spans="1:6" x14ac:dyDescent="0.35">
      <c r="A164" s="73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73">
        <v>26512</v>
      </c>
      <c r="B165">
        <v>574.9</v>
      </c>
      <c r="C165">
        <v>1834.6</v>
      </c>
      <c r="E165">
        <v>768.7</v>
      </c>
    </row>
    <row r="166" spans="1:6" x14ac:dyDescent="0.35">
      <c r="A166" s="73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73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73">
        <v>26604</v>
      </c>
      <c r="B168">
        <v>581.1</v>
      </c>
      <c r="C168">
        <v>1872.4</v>
      </c>
      <c r="E168">
        <v>793.9</v>
      </c>
    </row>
    <row r="169" spans="1:6" x14ac:dyDescent="0.35">
      <c r="A169" s="73">
        <v>26634</v>
      </c>
      <c r="B169">
        <v>586.4</v>
      </c>
      <c r="C169">
        <v>1887.8</v>
      </c>
      <c r="E169">
        <v>802.3</v>
      </c>
    </row>
    <row r="170" spans="1:6" x14ac:dyDescent="0.35">
      <c r="A170" s="73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73">
        <v>26696</v>
      </c>
      <c r="B171">
        <v>586.5</v>
      </c>
      <c r="C171">
        <v>1893.3</v>
      </c>
      <c r="E171">
        <v>814.1</v>
      </c>
    </row>
    <row r="172" spans="1:6" x14ac:dyDescent="0.35">
      <c r="A172" s="73">
        <v>26724</v>
      </c>
      <c r="B172">
        <v>580</v>
      </c>
      <c r="C172">
        <v>1878.6</v>
      </c>
      <c r="E172">
        <v>815.3</v>
      </c>
    </row>
    <row r="173" spans="1:6" x14ac:dyDescent="0.35">
      <c r="A173" s="73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73">
        <v>26785</v>
      </c>
      <c r="B174">
        <v>580.6</v>
      </c>
      <c r="C174">
        <v>1883.4</v>
      </c>
      <c r="E174">
        <v>826.8</v>
      </c>
    </row>
    <row r="175" spans="1:6" x14ac:dyDescent="0.35">
      <c r="A175" s="73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73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73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73">
        <v>26908</v>
      </c>
      <c r="B178">
        <v>570.6</v>
      </c>
      <c r="C178">
        <v>1856.9</v>
      </c>
      <c r="E178">
        <v>839.3</v>
      </c>
    </row>
    <row r="179" spans="1:6" x14ac:dyDescent="0.35">
      <c r="A179" s="73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73">
        <v>26969</v>
      </c>
      <c r="B180">
        <v>568.6</v>
      </c>
      <c r="C180">
        <v>1849.5</v>
      </c>
      <c r="E180">
        <v>848.9</v>
      </c>
    </row>
    <row r="181" spans="1:6" x14ac:dyDescent="0.35">
      <c r="A181" s="73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73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73">
        <v>27061</v>
      </c>
      <c r="B183">
        <v>560.9</v>
      </c>
      <c r="C183">
        <v>1827.1</v>
      </c>
      <c r="E183">
        <v>864.2</v>
      </c>
    </row>
    <row r="184" spans="1:6" x14ac:dyDescent="0.35">
      <c r="A184" s="73">
        <v>27089</v>
      </c>
      <c r="B184">
        <v>557.9</v>
      </c>
      <c r="C184">
        <v>1820.3</v>
      </c>
      <c r="E184">
        <v>870.1</v>
      </c>
    </row>
    <row r="185" spans="1:6" x14ac:dyDescent="0.35">
      <c r="A185" s="73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73">
        <v>27150</v>
      </c>
      <c r="B186">
        <v>550.6</v>
      </c>
      <c r="C186">
        <v>1799.6</v>
      </c>
      <c r="E186">
        <v>874.6</v>
      </c>
    </row>
    <row r="187" spans="1:6" x14ac:dyDescent="0.35">
      <c r="A187" s="73">
        <v>27181</v>
      </c>
      <c r="B187">
        <v>548</v>
      </c>
      <c r="C187">
        <v>1791.4</v>
      </c>
      <c r="E187">
        <v>877.8</v>
      </c>
    </row>
    <row r="188" spans="1:6" x14ac:dyDescent="0.35">
      <c r="A188" s="73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73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73">
        <v>27273</v>
      </c>
      <c r="B190">
        <v>535.6</v>
      </c>
      <c r="C190">
        <v>1754.7</v>
      </c>
      <c r="E190">
        <v>887.9</v>
      </c>
    </row>
    <row r="191" spans="1:6" x14ac:dyDescent="0.35">
      <c r="A191" s="73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73">
        <v>27334</v>
      </c>
      <c r="B192">
        <v>531.5</v>
      </c>
      <c r="C192">
        <v>1744.9</v>
      </c>
      <c r="E192">
        <v>898.6</v>
      </c>
    </row>
    <row r="193" spans="1:6" x14ac:dyDescent="0.35">
      <c r="A193" s="73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73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73">
        <v>27400</v>
      </c>
      <c r="D195">
        <v>273.39999999999998</v>
      </c>
    </row>
    <row r="196" spans="1:6" x14ac:dyDescent="0.35">
      <c r="A196" s="73">
        <v>27407</v>
      </c>
      <c r="D196">
        <v>273.7</v>
      </c>
    </row>
    <row r="197" spans="1:6" x14ac:dyDescent="0.35">
      <c r="A197" s="73">
        <v>27414</v>
      </c>
      <c r="D197">
        <v>273.8</v>
      </c>
    </row>
    <row r="198" spans="1:6" x14ac:dyDescent="0.35">
      <c r="A198" s="73">
        <v>27421</v>
      </c>
      <c r="D198">
        <v>273.7</v>
      </c>
    </row>
    <row r="199" spans="1:6" x14ac:dyDescent="0.35">
      <c r="A199" s="73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73">
        <v>27428</v>
      </c>
      <c r="D200">
        <v>275.2</v>
      </c>
    </row>
    <row r="201" spans="1:6" x14ac:dyDescent="0.35">
      <c r="A201" s="73">
        <v>27435</v>
      </c>
      <c r="D201">
        <v>274.5</v>
      </c>
    </row>
    <row r="202" spans="1:6" x14ac:dyDescent="0.35">
      <c r="A202" s="73">
        <v>27442</v>
      </c>
      <c r="D202">
        <v>274.60000000000002</v>
      </c>
    </row>
    <row r="203" spans="1:6" x14ac:dyDescent="0.35">
      <c r="A203" s="73">
        <v>27449</v>
      </c>
      <c r="D203">
        <v>274.2</v>
      </c>
    </row>
    <row r="204" spans="1:6" x14ac:dyDescent="0.35">
      <c r="A204" s="73">
        <v>27454</v>
      </c>
      <c r="B204">
        <v>523.5</v>
      </c>
      <c r="C204">
        <v>1751.9</v>
      </c>
      <c r="E204">
        <v>925</v>
      </c>
    </row>
    <row r="205" spans="1:6" x14ac:dyDescent="0.35">
      <c r="A205" s="73">
        <v>27456</v>
      </c>
      <c r="D205">
        <v>275.39999999999998</v>
      </c>
    </row>
    <row r="206" spans="1:6" x14ac:dyDescent="0.35">
      <c r="A206" s="73">
        <v>27463</v>
      </c>
      <c r="D206">
        <v>276.89999999999998</v>
      </c>
    </row>
    <row r="207" spans="1:6" x14ac:dyDescent="0.35">
      <c r="A207" s="73">
        <v>27470</v>
      </c>
      <c r="D207">
        <v>276.3</v>
      </c>
    </row>
    <row r="208" spans="1:6" x14ac:dyDescent="0.35">
      <c r="A208" s="73">
        <v>27477</v>
      </c>
      <c r="D208">
        <v>277.60000000000002</v>
      </c>
    </row>
    <row r="209" spans="1:6" x14ac:dyDescent="0.35">
      <c r="A209" s="73">
        <v>27484</v>
      </c>
      <c r="D209">
        <v>273.39999999999998</v>
      </c>
    </row>
    <row r="210" spans="1:6" x14ac:dyDescent="0.35">
      <c r="A210" s="73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73">
        <v>27491</v>
      </c>
      <c r="D211">
        <v>275.2</v>
      </c>
    </row>
    <row r="212" spans="1:6" x14ac:dyDescent="0.35">
      <c r="A212" s="73">
        <v>27498</v>
      </c>
      <c r="D212">
        <v>276.10000000000002</v>
      </c>
    </row>
    <row r="213" spans="1:6" x14ac:dyDescent="0.35">
      <c r="A213" s="73">
        <v>27505</v>
      </c>
      <c r="D213">
        <v>276.7</v>
      </c>
    </row>
    <row r="214" spans="1:6" x14ac:dyDescent="0.35">
      <c r="A214" s="73">
        <v>27512</v>
      </c>
      <c r="D214">
        <v>276.8</v>
      </c>
    </row>
    <row r="215" spans="1:6" x14ac:dyDescent="0.35">
      <c r="A215" s="73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73">
        <v>27519</v>
      </c>
      <c r="D216">
        <v>277.39999999999998</v>
      </c>
    </row>
    <row r="217" spans="1:6" x14ac:dyDescent="0.35">
      <c r="A217" s="73">
        <v>27526</v>
      </c>
      <c r="D217">
        <v>278.10000000000002</v>
      </c>
    </row>
    <row r="218" spans="1:6" x14ac:dyDescent="0.35">
      <c r="A218" s="73">
        <v>27533</v>
      </c>
      <c r="D218">
        <v>279.3</v>
      </c>
    </row>
    <row r="219" spans="1:6" x14ac:dyDescent="0.35">
      <c r="A219" s="73">
        <v>27540</v>
      </c>
      <c r="D219">
        <v>280.39999999999998</v>
      </c>
    </row>
    <row r="220" spans="1:6" x14ac:dyDescent="0.35">
      <c r="A220" s="73">
        <v>27546</v>
      </c>
      <c r="B220">
        <v>527.9</v>
      </c>
      <c r="C220">
        <v>1800</v>
      </c>
      <c r="E220">
        <v>963</v>
      </c>
    </row>
    <row r="221" spans="1:6" x14ac:dyDescent="0.35">
      <c r="A221" s="73">
        <v>27547</v>
      </c>
      <c r="D221">
        <v>280.7</v>
      </c>
    </row>
    <row r="222" spans="1:6" x14ac:dyDescent="0.35">
      <c r="A222" s="73">
        <v>27554</v>
      </c>
      <c r="D222">
        <v>281.5</v>
      </c>
    </row>
    <row r="223" spans="1:6" x14ac:dyDescent="0.35">
      <c r="A223" s="73">
        <v>27561</v>
      </c>
      <c r="D223">
        <v>282.2</v>
      </c>
    </row>
    <row r="224" spans="1:6" x14ac:dyDescent="0.35">
      <c r="A224" s="73">
        <v>27568</v>
      </c>
      <c r="D224">
        <v>283.2</v>
      </c>
    </row>
    <row r="225" spans="1:6" x14ac:dyDescent="0.35">
      <c r="A225" s="73">
        <v>27575</v>
      </c>
      <c r="D225">
        <v>283.3</v>
      </c>
    </row>
    <row r="226" spans="1:6" x14ac:dyDescent="0.35">
      <c r="A226" s="73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73">
        <v>27582</v>
      </c>
      <c r="D227">
        <v>283.3</v>
      </c>
    </row>
    <row r="228" spans="1:6" x14ac:dyDescent="0.35">
      <c r="A228" s="73">
        <v>27589</v>
      </c>
      <c r="D228">
        <v>283.7</v>
      </c>
    </row>
    <row r="229" spans="1:6" x14ac:dyDescent="0.35">
      <c r="A229" s="73">
        <v>27596</v>
      </c>
      <c r="D229">
        <v>283.89999999999998</v>
      </c>
    </row>
    <row r="230" spans="1:6" x14ac:dyDescent="0.35">
      <c r="A230" s="73">
        <v>27603</v>
      </c>
      <c r="D230">
        <v>283.7</v>
      </c>
    </row>
    <row r="231" spans="1:6" x14ac:dyDescent="0.35">
      <c r="A231" s="73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73">
        <v>27610</v>
      </c>
      <c r="D232">
        <v>283.7</v>
      </c>
    </row>
    <row r="233" spans="1:6" x14ac:dyDescent="0.35">
      <c r="A233" s="73">
        <v>27617</v>
      </c>
      <c r="D233">
        <v>283.10000000000002</v>
      </c>
    </row>
    <row r="234" spans="1:6" x14ac:dyDescent="0.35">
      <c r="A234" s="73">
        <v>27624</v>
      </c>
      <c r="D234">
        <v>283.5</v>
      </c>
    </row>
    <row r="235" spans="1:6" x14ac:dyDescent="0.35">
      <c r="A235" s="73">
        <v>27631</v>
      </c>
      <c r="D235">
        <v>284.7</v>
      </c>
    </row>
    <row r="236" spans="1:6" x14ac:dyDescent="0.35">
      <c r="A236" s="73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73">
        <v>27645</v>
      </c>
      <c r="D237">
        <v>285.60000000000002</v>
      </c>
    </row>
    <row r="238" spans="1:6" x14ac:dyDescent="0.35">
      <c r="A238" s="73">
        <v>27652</v>
      </c>
      <c r="D238">
        <v>285.3</v>
      </c>
    </row>
    <row r="239" spans="1:6" x14ac:dyDescent="0.35">
      <c r="A239" s="73">
        <v>27659</v>
      </c>
      <c r="D239">
        <v>285.8</v>
      </c>
    </row>
    <row r="240" spans="1:6" x14ac:dyDescent="0.35">
      <c r="A240" s="73">
        <v>27666</v>
      </c>
      <c r="D240">
        <v>286.10000000000002</v>
      </c>
    </row>
    <row r="241" spans="1:6" x14ac:dyDescent="0.35">
      <c r="A241" s="73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73">
        <v>27673</v>
      </c>
      <c r="D242">
        <v>284.5</v>
      </c>
    </row>
    <row r="243" spans="1:6" x14ac:dyDescent="0.35">
      <c r="A243" s="73">
        <v>27680</v>
      </c>
      <c r="D243">
        <v>285.5</v>
      </c>
    </row>
    <row r="244" spans="1:6" x14ac:dyDescent="0.35">
      <c r="A244" s="73">
        <v>27687</v>
      </c>
      <c r="D244">
        <v>286.2</v>
      </c>
    </row>
    <row r="245" spans="1:6" x14ac:dyDescent="0.35">
      <c r="A245" s="73">
        <v>27694</v>
      </c>
      <c r="D245">
        <v>284.89999999999998</v>
      </c>
    </row>
    <row r="246" spans="1:6" x14ac:dyDescent="0.35">
      <c r="A246" s="73">
        <v>27699</v>
      </c>
      <c r="B246">
        <v>518.6</v>
      </c>
      <c r="C246">
        <v>1820.8</v>
      </c>
      <c r="E246">
        <v>1006.9</v>
      </c>
    </row>
    <row r="247" spans="1:6" x14ac:dyDescent="0.35">
      <c r="A247" s="73">
        <v>27701</v>
      </c>
      <c r="D247">
        <v>285.89999999999998</v>
      </c>
    </row>
    <row r="248" spans="1:6" x14ac:dyDescent="0.35">
      <c r="A248" s="73">
        <v>27708</v>
      </c>
      <c r="D248">
        <v>286.8</v>
      </c>
    </row>
    <row r="249" spans="1:6" x14ac:dyDescent="0.35">
      <c r="A249" s="73">
        <v>27715</v>
      </c>
      <c r="D249">
        <v>286.3</v>
      </c>
    </row>
    <row r="250" spans="1:6" x14ac:dyDescent="0.35">
      <c r="A250" s="73">
        <v>27722</v>
      </c>
      <c r="D250">
        <v>287.5</v>
      </c>
    </row>
    <row r="251" spans="1:6" x14ac:dyDescent="0.35">
      <c r="A251" s="73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73">
        <v>27736</v>
      </c>
      <c r="D252">
        <v>286.8</v>
      </c>
    </row>
    <row r="253" spans="1:6" x14ac:dyDescent="0.35">
      <c r="A253" s="73">
        <v>27743</v>
      </c>
      <c r="D253">
        <v>287.10000000000002</v>
      </c>
    </row>
    <row r="254" spans="1:6" x14ac:dyDescent="0.35">
      <c r="A254" s="73">
        <v>27750</v>
      </c>
      <c r="D254">
        <v>287.39999999999998</v>
      </c>
    </row>
    <row r="255" spans="1:6" x14ac:dyDescent="0.35">
      <c r="A255" s="73">
        <v>27757</v>
      </c>
      <c r="D255">
        <v>287.2</v>
      </c>
    </row>
    <row r="256" spans="1:6" x14ac:dyDescent="0.35">
      <c r="A256" s="73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73">
        <v>27764</v>
      </c>
      <c r="D257">
        <v>287.3</v>
      </c>
    </row>
    <row r="258" spans="1:6" x14ac:dyDescent="0.35">
      <c r="A258" s="73">
        <v>27771</v>
      </c>
      <c r="D258">
        <v>287.89999999999998</v>
      </c>
    </row>
    <row r="259" spans="1:6" x14ac:dyDescent="0.35">
      <c r="A259" s="73">
        <v>27778</v>
      </c>
      <c r="D259">
        <v>288.39999999999998</v>
      </c>
    </row>
    <row r="260" spans="1:6" x14ac:dyDescent="0.35">
      <c r="A260" s="73">
        <v>27785</v>
      </c>
      <c r="D260">
        <v>289.10000000000002</v>
      </c>
    </row>
    <row r="261" spans="1:6" x14ac:dyDescent="0.35">
      <c r="A261" s="73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73">
        <v>27792</v>
      </c>
      <c r="D262">
        <v>290.2</v>
      </c>
    </row>
    <row r="263" spans="1:6" x14ac:dyDescent="0.35">
      <c r="A263" s="73">
        <v>27799</v>
      </c>
      <c r="D263">
        <v>290.3</v>
      </c>
    </row>
    <row r="264" spans="1:6" x14ac:dyDescent="0.35">
      <c r="A264" s="73">
        <v>27806</v>
      </c>
      <c r="D264">
        <v>291.2</v>
      </c>
    </row>
    <row r="265" spans="1:6" x14ac:dyDescent="0.35">
      <c r="A265" s="73">
        <v>27813</v>
      </c>
      <c r="D265">
        <v>290.7</v>
      </c>
    </row>
    <row r="266" spans="1:6" x14ac:dyDescent="0.35">
      <c r="A266" s="73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73">
        <v>27827</v>
      </c>
      <c r="D267">
        <v>291.10000000000002</v>
      </c>
    </row>
    <row r="268" spans="1:6" x14ac:dyDescent="0.35">
      <c r="A268" s="73">
        <v>27834</v>
      </c>
      <c r="D268">
        <v>292.8</v>
      </c>
    </row>
    <row r="269" spans="1:6" x14ac:dyDescent="0.35">
      <c r="A269" s="73">
        <v>27841</v>
      </c>
      <c r="D269">
        <v>292.8</v>
      </c>
    </row>
    <row r="270" spans="1:6" x14ac:dyDescent="0.35">
      <c r="A270" s="73">
        <v>27848</v>
      </c>
      <c r="D270">
        <v>294.2</v>
      </c>
    </row>
    <row r="271" spans="1:6" x14ac:dyDescent="0.35">
      <c r="A271" s="73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73">
        <v>27855</v>
      </c>
      <c r="D272">
        <v>293</v>
      </c>
    </row>
    <row r="273" spans="1:6" x14ac:dyDescent="0.35">
      <c r="A273" s="73">
        <v>27862</v>
      </c>
      <c r="D273">
        <v>294.5</v>
      </c>
    </row>
    <row r="274" spans="1:6" x14ac:dyDescent="0.35">
      <c r="A274" s="73">
        <v>27869</v>
      </c>
      <c r="D274">
        <v>294.89999999999998</v>
      </c>
    </row>
    <row r="275" spans="1:6" x14ac:dyDescent="0.35">
      <c r="A275" s="73">
        <v>27876</v>
      </c>
      <c r="D275">
        <v>295.39999999999998</v>
      </c>
    </row>
    <row r="276" spans="1:6" x14ac:dyDescent="0.35">
      <c r="A276" s="73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73">
        <v>27883</v>
      </c>
      <c r="D277">
        <v>294.89999999999998</v>
      </c>
    </row>
    <row r="278" spans="1:6" x14ac:dyDescent="0.35">
      <c r="A278" s="73">
        <v>27890</v>
      </c>
      <c r="D278">
        <v>296.3</v>
      </c>
    </row>
    <row r="279" spans="1:6" x14ac:dyDescent="0.35">
      <c r="A279" s="73">
        <v>27897</v>
      </c>
      <c r="D279">
        <v>295.3</v>
      </c>
    </row>
    <row r="280" spans="1:6" x14ac:dyDescent="0.35">
      <c r="A280" s="73">
        <v>27904</v>
      </c>
      <c r="D280">
        <v>295.5</v>
      </c>
    </row>
    <row r="281" spans="1:6" x14ac:dyDescent="0.35">
      <c r="A281" s="73">
        <v>27911</v>
      </c>
      <c r="D281">
        <v>296.39999999999998</v>
      </c>
    </row>
    <row r="282" spans="1:6" x14ac:dyDescent="0.35">
      <c r="A282" s="73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73">
        <v>27918</v>
      </c>
      <c r="D283">
        <v>295.5</v>
      </c>
    </row>
    <row r="284" spans="1:6" x14ac:dyDescent="0.35">
      <c r="A284" s="73">
        <v>27925</v>
      </c>
      <c r="D284">
        <v>296.7</v>
      </c>
    </row>
    <row r="285" spans="1:6" x14ac:dyDescent="0.35">
      <c r="A285" s="73">
        <v>27932</v>
      </c>
      <c r="D285">
        <v>296.10000000000002</v>
      </c>
    </row>
    <row r="286" spans="1:6" x14ac:dyDescent="0.35">
      <c r="A286" s="73">
        <v>27939</v>
      </c>
      <c r="D286">
        <v>296.10000000000002</v>
      </c>
    </row>
    <row r="287" spans="1:6" x14ac:dyDescent="0.35">
      <c r="A287" s="73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73">
        <v>27946</v>
      </c>
      <c r="D288">
        <v>296.10000000000002</v>
      </c>
    </row>
    <row r="289" spans="1:6" x14ac:dyDescent="0.35">
      <c r="A289" s="73">
        <v>27953</v>
      </c>
      <c r="D289">
        <v>296.60000000000002</v>
      </c>
    </row>
    <row r="290" spans="1:6" x14ac:dyDescent="0.35">
      <c r="A290" s="73">
        <v>27960</v>
      </c>
      <c r="D290">
        <v>297.2</v>
      </c>
    </row>
    <row r="291" spans="1:6" x14ac:dyDescent="0.35">
      <c r="A291" s="73">
        <v>27967</v>
      </c>
      <c r="D291">
        <v>297.5</v>
      </c>
    </row>
    <row r="292" spans="1:6" x14ac:dyDescent="0.35">
      <c r="A292" s="73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73">
        <v>27974</v>
      </c>
      <c r="D293">
        <v>297.7</v>
      </c>
    </row>
    <row r="294" spans="1:6" x14ac:dyDescent="0.35">
      <c r="A294" s="73">
        <v>27981</v>
      </c>
      <c r="D294">
        <v>298.5</v>
      </c>
    </row>
    <row r="295" spans="1:6" x14ac:dyDescent="0.35">
      <c r="A295" s="73">
        <v>27988</v>
      </c>
      <c r="D295">
        <v>299.60000000000002</v>
      </c>
    </row>
    <row r="296" spans="1:6" x14ac:dyDescent="0.35">
      <c r="A296" s="73">
        <v>27995</v>
      </c>
      <c r="D296">
        <v>299</v>
      </c>
    </row>
    <row r="297" spans="1:6" x14ac:dyDescent="0.35">
      <c r="A297" s="73">
        <v>28002</v>
      </c>
      <c r="D297">
        <v>299</v>
      </c>
    </row>
    <row r="298" spans="1:6" x14ac:dyDescent="0.35">
      <c r="A298" s="73">
        <v>28004</v>
      </c>
      <c r="B298">
        <v>520.1</v>
      </c>
      <c r="C298">
        <v>1928.5</v>
      </c>
      <c r="E298">
        <v>1110.8</v>
      </c>
    </row>
    <row r="299" spans="1:6" x14ac:dyDescent="0.35">
      <c r="A299" s="73">
        <v>28009</v>
      </c>
      <c r="D299">
        <v>298.2</v>
      </c>
    </row>
    <row r="300" spans="1:6" x14ac:dyDescent="0.35">
      <c r="A300" s="73">
        <v>28016</v>
      </c>
      <c r="D300">
        <v>299.7</v>
      </c>
    </row>
    <row r="301" spans="1:6" x14ac:dyDescent="0.35">
      <c r="A301" s="73">
        <v>28023</v>
      </c>
      <c r="D301">
        <v>300.10000000000002</v>
      </c>
    </row>
    <row r="302" spans="1:6" x14ac:dyDescent="0.35">
      <c r="A302" s="73">
        <v>28030</v>
      </c>
      <c r="D302">
        <v>299.3</v>
      </c>
    </row>
    <row r="303" spans="1:6" x14ac:dyDescent="0.35">
      <c r="A303" s="73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73">
        <v>28037</v>
      </c>
      <c r="D304">
        <v>300.7</v>
      </c>
    </row>
    <row r="305" spans="1:6" x14ac:dyDescent="0.35">
      <c r="A305" s="73">
        <v>28044</v>
      </c>
      <c r="D305">
        <v>302.10000000000002</v>
      </c>
    </row>
    <row r="306" spans="1:6" x14ac:dyDescent="0.35">
      <c r="A306" s="73">
        <v>28051</v>
      </c>
      <c r="D306">
        <v>300.10000000000002</v>
      </c>
    </row>
    <row r="307" spans="1:6" x14ac:dyDescent="0.35">
      <c r="A307" s="73">
        <v>28058</v>
      </c>
      <c r="D307">
        <v>302.7</v>
      </c>
    </row>
    <row r="308" spans="1:6" x14ac:dyDescent="0.35">
      <c r="A308" s="73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73">
        <v>28072</v>
      </c>
      <c r="D309">
        <v>302.2</v>
      </c>
    </row>
    <row r="310" spans="1:6" x14ac:dyDescent="0.35">
      <c r="A310" s="73">
        <v>28079</v>
      </c>
      <c r="D310">
        <v>304.3</v>
      </c>
    </row>
    <row r="311" spans="1:6" x14ac:dyDescent="0.35">
      <c r="A311" s="73">
        <v>28086</v>
      </c>
      <c r="D311">
        <v>303.8</v>
      </c>
    </row>
    <row r="312" spans="1:6" x14ac:dyDescent="0.35">
      <c r="A312" s="73">
        <v>28093</v>
      </c>
      <c r="D312">
        <v>303.60000000000002</v>
      </c>
    </row>
    <row r="313" spans="1:6" x14ac:dyDescent="0.35">
      <c r="A313" s="73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73">
        <v>28100</v>
      </c>
      <c r="D314">
        <v>305.3</v>
      </c>
    </row>
    <row r="315" spans="1:6" x14ac:dyDescent="0.35">
      <c r="A315" s="73">
        <v>28107</v>
      </c>
      <c r="D315">
        <v>305.8</v>
      </c>
    </row>
    <row r="316" spans="1:6" x14ac:dyDescent="0.35">
      <c r="A316" s="73">
        <v>28114</v>
      </c>
      <c r="D316">
        <v>306.39999999999998</v>
      </c>
    </row>
    <row r="317" spans="1:6" x14ac:dyDescent="0.35">
      <c r="A317" s="73">
        <v>28121</v>
      </c>
      <c r="D317">
        <v>306.60000000000002</v>
      </c>
    </row>
    <row r="318" spans="1:6" x14ac:dyDescent="0.35">
      <c r="A318" s="73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73">
        <v>28128</v>
      </c>
      <c r="D319">
        <v>306.89999999999998</v>
      </c>
    </row>
    <row r="320" spans="1:6" x14ac:dyDescent="0.35">
      <c r="A320" s="73">
        <v>28135</v>
      </c>
      <c r="D320">
        <v>307.7</v>
      </c>
    </row>
    <row r="321" spans="1:6" x14ac:dyDescent="0.35">
      <c r="A321" s="73">
        <v>28142</v>
      </c>
      <c r="D321">
        <v>308</v>
      </c>
    </row>
    <row r="322" spans="1:6" x14ac:dyDescent="0.35">
      <c r="A322" s="73">
        <v>28149</v>
      </c>
      <c r="D322">
        <v>308.89999999999998</v>
      </c>
    </row>
    <row r="323" spans="1:6" x14ac:dyDescent="0.35">
      <c r="A323" s="73">
        <v>28156</v>
      </c>
      <c r="D323">
        <v>309.5</v>
      </c>
    </row>
    <row r="324" spans="1:6" x14ac:dyDescent="0.35">
      <c r="A324" s="73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73">
        <v>28163</v>
      </c>
      <c r="D325">
        <v>310.3</v>
      </c>
    </row>
    <row r="326" spans="1:6" x14ac:dyDescent="0.35">
      <c r="A326" s="73">
        <v>28170</v>
      </c>
      <c r="D326">
        <v>311.3</v>
      </c>
    </row>
    <row r="327" spans="1:6" x14ac:dyDescent="0.35">
      <c r="A327" s="73">
        <v>28177</v>
      </c>
      <c r="D327">
        <v>311.7</v>
      </c>
    </row>
    <row r="328" spans="1:6" x14ac:dyDescent="0.35">
      <c r="A328" s="73">
        <v>28184</v>
      </c>
      <c r="D328">
        <v>312.3</v>
      </c>
    </row>
    <row r="329" spans="1:6" x14ac:dyDescent="0.35">
      <c r="A329" s="73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73">
        <v>28191</v>
      </c>
      <c r="D330">
        <v>312.7</v>
      </c>
    </row>
    <row r="331" spans="1:6" x14ac:dyDescent="0.35">
      <c r="A331" s="73">
        <v>28198</v>
      </c>
      <c r="D331">
        <v>313.8</v>
      </c>
    </row>
    <row r="332" spans="1:6" x14ac:dyDescent="0.35">
      <c r="A332" s="73">
        <v>28205</v>
      </c>
      <c r="D332">
        <v>314.5</v>
      </c>
    </row>
    <row r="333" spans="1:6" x14ac:dyDescent="0.35">
      <c r="A333" s="73">
        <v>28212</v>
      </c>
      <c r="D333">
        <v>313.89999999999998</v>
      </c>
    </row>
    <row r="334" spans="1:6" x14ac:dyDescent="0.35">
      <c r="A334" s="73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73">
        <v>28219</v>
      </c>
      <c r="D335">
        <v>315.60000000000002</v>
      </c>
    </row>
    <row r="336" spans="1:6" x14ac:dyDescent="0.35">
      <c r="A336" s="73">
        <v>28226</v>
      </c>
      <c r="D336">
        <v>315.8</v>
      </c>
    </row>
    <row r="337" spans="1:6" x14ac:dyDescent="0.35">
      <c r="A337" s="73">
        <v>28233</v>
      </c>
      <c r="D337">
        <v>315.7</v>
      </c>
    </row>
    <row r="338" spans="1:6" x14ac:dyDescent="0.35">
      <c r="A338" s="73">
        <v>28240</v>
      </c>
      <c r="D338">
        <v>316.10000000000002</v>
      </c>
    </row>
    <row r="339" spans="1:6" x14ac:dyDescent="0.35">
      <c r="A339" s="73">
        <v>28246</v>
      </c>
      <c r="B339">
        <v>526.9</v>
      </c>
      <c r="C339">
        <v>2008.3</v>
      </c>
      <c r="E339">
        <v>1209</v>
      </c>
    </row>
    <row r="340" spans="1:6" x14ac:dyDescent="0.35">
      <c r="A340" s="73">
        <v>28247</v>
      </c>
      <c r="D340">
        <v>316.60000000000002</v>
      </c>
    </row>
    <row r="341" spans="1:6" x14ac:dyDescent="0.35">
      <c r="A341" s="73">
        <v>28254</v>
      </c>
      <c r="D341">
        <v>316.7</v>
      </c>
    </row>
    <row r="342" spans="1:6" x14ac:dyDescent="0.35">
      <c r="A342" s="73">
        <v>28261</v>
      </c>
      <c r="D342">
        <v>317.60000000000002</v>
      </c>
    </row>
    <row r="343" spans="1:6" x14ac:dyDescent="0.35">
      <c r="A343" s="73">
        <v>28268</v>
      </c>
      <c r="D343">
        <v>317.39999999999998</v>
      </c>
    </row>
    <row r="344" spans="1:6" x14ac:dyDescent="0.35">
      <c r="A344" s="73">
        <v>28275</v>
      </c>
      <c r="D344">
        <v>316.8</v>
      </c>
    </row>
    <row r="345" spans="1:6" x14ac:dyDescent="0.35">
      <c r="A345" s="73">
        <v>28277</v>
      </c>
      <c r="B345">
        <v>526.9</v>
      </c>
      <c r="C345">
        <v>2012.9</v>
      </c>
      <c r="E345">
        <v>1217.8</v>
      </c>
    </row>
    <row r="346" spans="1:6" x14ac:dyDescent="0.35">
      <c r="A346" s="73">
        <v>28282</v>
      </c>
      <c r="D346">
        <v>317.60000000000002</v>
      </c>
    </row>
    <row r="347" spans="1:6" x14ac:dyDescent="0.35">
      <c r="A347" s="73">
        <v>28289</v>
      </c>
      <c r="D347">
        <v>317.8</v>
      </c>
    </row>
    <row r="348" spans="1:6" x14ac:dyDescent="0.35">
      <c r="A348" s="73">
        <v>28296</v>
      </c>
      <c r="D348">
        <v>319.39999999999998</v>
      </c>
    </row>
    <row r="349" spans="1:6" x14ac:dyDescent="0.35">
      <c r="A349" s="73">
        <v>28303</v>
      </c>
      <c r="D349">
        <v>319.39999999999998</v>
      </c>
    </row>
    <row r="350" spans="1:6" x14ac:dyDescent="0.35">
      <c r="A350" s="73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73">
        <v>28310</v>
      </c>
      <c r="D351">
        <v>319.5</v>
      </c>
    </row>
    <row r="352" spans="1:6" x14ac:dyDescent="0.35">
      <c r="A352" s="73">
        <v>28317</v>
      </c>
      <c r="D352">
        <v>319.3</v>
      </c>
    </row>
    <row r="353" spans="1:6" x14ac:dyDescent="0.35">
      <c r="A353" s="73">
        <v>28324</v>
      </c>
      <c r="D353">
        <v>320.2</v>
      </c>
    </row>
    <row r="354" spans="1:6" x14ac:dyDescent="0.35">
      <c r="A354" s="73">
        <v>28331</v>
      </c>
      <c r="D354">
        <v>320.10000000000002</v>
      </c>
    </row>
    <row r="355" spans="1:6" x14ac:dyDescent="0.35">
      <c r="A355" s="73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73">
        <v>28345</v>
      </c>
      <c r="D356">
        <v>321.39999999999998</v>
      </c>
    </row>
    <row r="357" spans="1:6" x14ac:dyDescent="0.35">
      <c r="A357" s="73">
        <v>28352</v>
      </c>
      <c r="D357">
        <v>321.2</v>
      </c>
    </row>
    <row r="358" spans="1:6" x14ac:dyDescent="0.35">
      <c r="A358" s="73">
        <v>28359</v>
      </c>
      <c r="D358">
        <v>322.39999999999998</v>
      </c>
    </row>
    <row r="359" spans="1:6" x14ac:dyDescent="0.35">
      <c r="A359" s="73">
        <v>28366</v>
      </c>
      <c r="D359">
        <v>323.39999999999998</v>
      </c>
    </row>
    <row r="360" spans="1:6" x14ac:dyDescent="0.35">
      <c r="A360" s="73">
        <v>28369</v>
      </c>
      <c r="B360">
        <v>529.4</v>
      </c>
      <c r="C360">
        <v>2033</v>
      </c>
      <c r="E360">
        <v>1246.2</v>
      </c>
    </row>
    <row r="361" spans="1:6" x14ac:dyDescent="0.35">
      <c r="A361" s="73">
        <v>28373</v>
      </c>
      <c r="D361">
        <v>324.60000000000002</v>
      </c>
    </row>
    <row r="362" spans="1:6" x14ac:dyDescent="0.35">
      <c r="A362" s="73">
        <v>28380</v>
      </c>
      <c r="D362">
        <v>323.3</v>
      </c>
    </row>
    <row r="363" spans="1:6" x14ac:dyDescent="0.35">
      <c r="A363" s="73">
        <v>28387</v>
      </c>
      <c r="D363">
        <v>324.2</v>
      </c>
    </row>
    <row r="364" spans="1:6" x14ac:dyDescent="0.35">
      <c r="A364" s="73">
        <v>28394</v>
      </c>
      <c r="D364">
        <v>324.5</v>
      </c>
    </row>
    <row r="365" spans="1:6" x14ac:dyDescent="0.35">
      <c r="A365" s="73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73">
        <v>28401</v>
      </c>
      <c r="D366">
        <v>325.60000000000002</v>
      </c>
    </row>
    <row r="367" spans="1:6" x14ac:dyDescent="0.35">
      <c r="A367" s="73">
        <v>28408</v>
      </c>
      <c r="D367">
        <v>326.10000000000002</v>
      </c>
    </row>
    <row r="368" spans="1:6" x14ac:dyDescent="0.35">
      <c r="A368" s="73">
        <v>28415</v>
      </c>
      <c r="D368">
        <v>325.60000000000002</v>
      </c>
    </row>
    <row r="369" spans="1:6" x14ac:dyDescent="0.35">
      <c r="A369" s="73">
        <v>28422</v>
      </c>
      <c r="D369">
        <v>327.5</v>
      </c>
    </row>
    <row r="370" spans="1:6" x14ac:dyDescent="0.35">
      <c r="A370" s="73">
        <v>28429</v>
      </c>
      <c r="D370">
        <v>327</v>
      </c>
    </row>
    <row r="371" spans="1:6" x14ac:dyDescent="0.35">
      <c r="A371" s="73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73">
        <v>28436</v>
      </c>
      <c r="D372">
        <v>328.2</v>
      </c>
    </row>
    <row r="373" spans="1:6" x14ac:dyDescent="0.35">
      <c r="A373" s="73">
        <v>28443</v>
      </c>
      <c r="D373">
        <v>328.6</v>
      </c>
    </row>
    <row r="374" spans="1:6" x14ac:dyDescent="0.35">
      <c r="A374" s="73">
        <v>28450</v>
      </c>
      <c r="D374">
        <v>329</v>
      </c>
    </row>
    <row r="375" spans="1:6" x14ac:dyDescent="0.35">
      <c r="A375" s="73">
        <v>28457</v>
      </c>
      <c r="D375">
        <v>328.7</v>
      </c>
    </row>
    <row r="376" spans="1:6" x14ac:dyDescent="0.35">
      <c r="A376" s="73">
        <v>28460</v>
      </c>
      <c r="B376">
        <v>531.1</v>
      </c>
      <c r="C376">
        <v>2039</v>
      </c>
      <c r="E376">
        <v>1270.3</v>
      </c>
    </row>
    <row r="377" spans="1:6" x14ac:dyDescent="0.35">
      <c r="A377" s="73">
        <v>28464</v>
      </c>
      <c r="D377">
        <v>330</v>
      </c>
    </row>
    <row r="378" spans="1:6" x14ac:dyDescent="0.35">
      <c r="A378" s="73">
        <v>28471</v>
      </c>
      <c r="D378">
        <v>330.2</v>
      </c>
    </row>
    <row r="379" spans="1:6" x14ac:dyDescent="0.35">
      <c r="A379" s="73">
        <v>28478</v>
      </c>
      <c r="D379">
        <v>331</v>
      </c>
    </row>
    <row r="380" spans="1:6" x14ac:dyDescent="0.35">
      <c r="A380" s="73">
        <v>28485</v>
      </c>
      <c r="D380">
        <v>330.7</v>
      </c>
    </row>
    <row r="381" spans="1:6" x14ac:dyDescent="0.35">
      <c r="A381" s="73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73">
        <v>28492</v>
      </c>
      <c r="D382">
        <v>332.5</v>
      </c>
    </row>
    <row r="383" spans="1:6" x14ac:dyDescent="0.35">
      <c r="A383" s="73">
        <v>28499</v>
      </c>
      <c r="D383">
        <v>334</v>
      </c>
    </row>
    <row r="384" spans="1:6" x14ac:dyDescent="0.35">
      <c r="A384" s="73">
        <v>28506</v>
      </c>
      <c r="D384">
        <v>334.5</v>
      </c>
    </row>
    <row r="385" spans="1:6" x14ac:dyDescent="0.35">
      <c r="A385" s="73">
        <v>28513</v>
      </c>
      <c r="D385">
        <v>335.9</v>
      </c>
    </row>
    <row r="386" spans="1:6" x14ac:dyDescent="0.35">
      <c r="A386" s="73">
        <v>28520</v>
      </c>
      <c r="D386">
        <v>334.4</v>
      </c>
    </row>
    <row r="387" spans="1:6" x14ac:dyDescent="0.35">
      <c r="A387" s="73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73">
        <v>28527</v>
      </c>
      <c r="D388">
        <v>333.8</v>
      </c>
    </row>
    <row r="389" spans="1:6" x14ac:dyDescent="0.35">
      <c r="A389" s="73">
        <v>28534</v>
      </c>
      <c r="D389">
        <v>335.1</v>
      </c>
    </row>
    <row r="390" spans="1:6" x14ac:dyDescent="0.35">
      <c r="A390" s="73">
        <v>28541</v>
      </c>
      <c r="D390">
        <v>335.5</v>
      </c>
    </row>
    <row r="391" spans="1:6" x14ac:dyDescent="0.35">
      <c r="A391" s="73">
        <v>28548</v>
      </c>
      <c r="D391">
        <v>336.1</v>
      </c>
    </row>
    <row r="392" spans="1:6" x14ac:dyDescent="0.35">
      <c r="A392" s="73">
        <v>28550</v>
      </c>
      <c r="B392">
        <v>531.5</v>
      </c>
      <c r="C392">
        <v>2038.2</v>
      </c>
      <c r="E392">
        <v>1292.2</v>
      </c>
    </row>
    <row r="393" spans="1:6" x14ac:dyDescent="0.35">
      <c r="A393" s="73">
        <v>28555</v>
      </c>
      <c r="D393">
        <v>336.8</v>
      </c>
    </row>
    <row r="394" spans="1:6" x14ac:dyDescent="0.35">
      <c r="A394" s="73">
        <v>28562</v>
      </c>
      <c r="D394">
        <v>336.2</v>
      </c>
    </row>
    <row r="395" spans="1:6" x14ac:dyDescent="0.35">
      <c r="A395" s="73">
        <v>28569</v>
      </c>
      <c r="D395">
        <v>336.7</v>
      </c>
    </row>
    <row r="396" spans="1:6" x14ac:dyDescent="0.35">
      <c r="A396" s="73">
        <v>28576</v>
      </c>
      <c r="D396">
        <v>336.7</v>
      </c>
    </row>
    <row r="397" spans="1:6" x14ac:dyDescent="0.35">
      <c r="A397" s="73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73">
        <v>28583</v>
      </c>
      <c r="D398">
        <v>338.6</v>
      </c>
    </row>
    <row r="399" spans="1:6" x14ac:dyDescent="0.35">
      <c r="A399" s="73">
        <v>28590</v>
      </c>
      <c r="D399">
        <v>338.3</v>
      </c>
    </row>
    <row r="400" spans="1:6" x14ac:dyDescent="0.35">
      <c r="A400" s="73">
        <v>28597</v>
      </c>
      <c r="D400">
        <v>337.6</v>
      </c>
    </row>
    <row r="401" spans="1:6" x14ac:dyDescent="0.35">
      <c r="A401" s="73">
        <v>28604</v>
      </c>
      <c r="D401">
        <v>340.6</v>
      </c>
    </row>
    <row r="402" spans="1:6" x14ac:dyDescent="0.35">
      <c r="A402" s="73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73">
        <v>28618</v>
      </c>
      <c r="D403">
        <v>342.6</v>
      </c>
    </row>
    <row r="404" spans="1:6" x14ac:dyDescent="0.35">
      <c r="A404" s="73">
        <v>28625</v>
      </c>
      <c r="D404">
        <v>344.1</v>
      </c>
    </row>
    <row r="405" spans="1:6" x14ac:dyDescent="0.35">
      <c r="A405" s="73">
        <v>28632</v>
      </c>
      <c r="D405">
        <v>345.1</v>
      </c>
    </row>
    <row r="406" spans="1:6" x14ac:dyDescent="0.35">
      <c r="A406" s="73">
        <v>28639</v>
      </c>
      <c r="D406">
        <v>346.7</v>
      </c>
    </row>
    <row r="407" spans="1:6" x14ac:dyDescent="0.35">
      <c r="A407" s="73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73">
        <v>28646</v>
      </c>
      <c r="D408">
        <v>346.6</v>
      </c>
    </row>
    <row r="409" spans="1:6" x14ac:dyDescent="0.35">
      <c r="A409" s="73">
        <v>28653</v>
      </c>
      <c r="D409">
        <v>346.8</v>
      </c>
    </row>
    <row r="410" spans="1:6" x14ac:dyDescent="0.35">
      <c r="A410" s="73">
        <v>28660</v>
      </c>
      <c r="D410">
        <v>345.8</v>
      </c>
    </row>
    <row r="411" spans="1:6" x14ac:dyDescent="0.35">
      <c r="A411" s="73">
        <v>28667</v>
      </c>
      <c r="D411">
        <v>346.5</v>
      </c>
    </row>
    <row r="412" spans="1:6" x14ac:dyDescent="0.35">
      <c r="A412" s="73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73">
        <v>28674</v>
      </c>
      <c r="D413">
        <v>348.1</v>
      </c>
    </row>
    <row r="414" spans="1:6" x14ac:dyDescent="0.35">
      <c r="A414" s="73">
        <v>28681</v>
      </c>
      <c r="D414">
        <v>347.7</v>
      </c>
    </row>
    <row r="415" spans="1:6" x14ac:dyDescent="0.35">
      <c r="A415" s="73">
        <v>28688</v>
      </c>
      <c r="D415">
        <v>346.2</v>
      </c>
    </row>
    <row r="416" spans="1:6" x14ac:dyDescent="0.35">
      <c r="A416" s="73">
        <v>28695</v>
      </c>
      <c r="D416">
        <v>348.2</v>
      </c>
    </row>
    <row r="417" spans="1:6" x14ac:dyDescent="0.35">
      <c r="A417" s="73">
        <v>28702</v>
      </c>
      <c r="D417">
        <v>348.6</v>
      </c>
    </row>
    <row r="418" spans="1:6" x14ac:dyDescent="0.35">
      <c r="A418" s="73">
        <v>28703</v>
      </c>
      <c r="B418">
        <v>530.5</v>
      </c>
      <c r="C418">
        <v>2023.5</v>
      </c>
      <c r="E418">
        <v>1333.5</v>
      </c>
    </row>
    <row r="419" spans="1:6" x14ac:dyDescent="0.35">
      <c r="A419" s="73">
        <v>28709</v>
      </c>
      <c r="D419">
        <v>348.4</v>
      </c>
    </row>
    <row r="420" spans="1:6" x14ac:dyDescent="0.35">
      <c r="A420" s="73">
        <v>28716</v>
      </c>
      <c r="D420">
        <v>349.7</v>
      </c>
    </row>
    <row r="421" spans="1:6" x14ac:dyDescent="0.35">
      <c r="A421" s="73">
        <v>28723</v>
      </c>
      <c r="D421">
        <v>349.7</v>
      </c>
    </row>
    <row r="422" spans="1:6" x14ac:dyDescent="0.35">
      <c r="A422" s="73">
        <v>28730</v>
      </c>
      <c r="D422">
        <v>349.3</v>
      </c>
    </row>
    <row r="423" spans="1:6" x14ac:dyDescent="0.35">
      <c r="A423" s="73">
        <v>28734</v>
      </c>
      <c r="B423">
        <v>529.6</v>
      </c>
      <c r="C423">
        <v>2022.6</v>
      </c>
      <c r="E423">
        <v>1345</v>
      </c>
    </row>
    <row r="424" spans="1:6" x14ac:dyDescent="0.35">
      <c r="A424" s="73">
        <v>28737</v>
      </c>
      <c r="D424">
        <v>352.7</v>
      </c>
    </row>
    <row r="425" spans="1:6" x14ac:dyDescent="0.35">
      <c r="A425" s="73">
        <v>28744</v>
      </c>
      <c r="D425">
        <v>351.6</v>
      </c>
    </row>
    <row r="426" spans="1:6" x14ac:dyDescent="0.35">
      <c r="A426" s="73">
        <v>28751</v>
      </c>
      <c r="D426">
        <v>351.5</v>
      </c>
    </row>
    <row r="427" spans="1:6" x14ac:dyDescent="0.35">
      <c r="A427" s="73">
        <v>28758</v>
      </c>
      <c r="D427">
        <v>352.8</v>
      </c>
    </row>
    <row r="428" spans="1:6" x14ac:dyDescent="0.35">
      <c r="A428" s="73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73">
        <v>28765</v>
      </c>
      <c r="D429">
        <v>352.9</v>
      </c>
    </row>
    <row r="430" spans="1:6" x14ac:dyDescent="0.35">
      <c r="A430" s="73">
        <v>28772</v>
      </c>
      <c r="D430">
        <v>353</v>
      </c>
    </row>
    <row r="431" spans="1:6" x14ac:dyDescent="0.35">
      <c r="A431" s="73">
        <v>28779</v>
      </c>
      <c r="D431">
        <v>354.3</v>
      </c>
    </row>
    <row r="432" spans="1:6" x14ac:dyDescent="0.35">
      <c r="A432" s="73">
        <v>28786</v>
      </c>
      <c r="D432">
        <v>353.1</v>
      </c>
    </row>
    <row r="433" spans="1:6" x14ac:dyDescent="0.35">
      <c r="A433" s="73">
        <v>28793</v>
      </c>
      <c r="D433">
        <v>353.3</v>
      </c>
    </row>
    <row r="434" spans="1:6" x14ac:dyDescent="0.35">
      <c r="A434" s="73">
        <v>28795</v>
      </c>
      <c r="B434">
        <v>526.5</v>
      </c>
      <c r="C434">
        <v>2013.5</v>
      </c>
      <c r="E434">
        <v>1359.1</v>
      </c>
    </row>
    <row r="435" spans="1:6" x14ac:dyDescent="0.35">
      <c r="A435" s="73">
        <v>28800</v>
      </c>
      <c r="D435">
        <v>355.1</v>
      </c>
    </row>
    <row r="436" spans="1:6" x14ac:dyDescent="0.35">
      <c r="A436" s="73">
        <v>28807</v>
      </c>
      <c r="D436">
        <v>355.2</v>
      </c>
    </row>
    <row r="437" spans="1:6" x14ac:dyDescent="0.35">
      <c r="A437" s="73">
        <v>28814</v>
      </c>
      <c r="D437">
        <v>355.8</v>
      </c>
    </row>
    <row r="438" spans="1:6" x14ac:dyDescent="0.35">
      <c r="A438" s="73">
        <v>28821</v>
      </c>
      <c r="D438">
        <v>355.3</v>
      </c>
    </row>
    <row r="439" spans="1:6" x14ac:dyDescent="0.35">
      <c r="A439" s="73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73">
        <v>28828</v>
      </c>
      <c r="D440">
        <v>357.1</v>
      </c>
    </row>
    <row r="441" spans="1:6" x14ac:dyDescent="0.35">
      <c r="A441" s="73">
        <v>28835</v>
      </c>
      <c r="D441">
        <v>356.8</v>
      </c>
    </row>
    <row r="442" spans="1:6" x14ac:dyDescent="0.35">
      <c r="A442" s="73">
        <v>28842</v>
      </c>
      <c r="D442">
        <v>356.2</v>
      </c>
    </row>
    <row r="443" spans="1:6" x14ac:dyDescent="0.35">
      <c r="A443" s="73">
        <v>28849</v>
      </c>
      <c r="D443">
        <v>357.7</v>
      </c>
    </row>
    <row r="444" spans="1:6" x14ac:dyDescent="0.35">
      <c r="A444" s="73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73">
        <v>28863</v>
      </c>
      <c r="D445">
        <v>357.1</v>
      </c>
    </row>
    <row r="446" spans="1:6" x14ac:dyDescent="0.35">
      <c r="A446" s="73">
        <v>28870</v>
      </c>
      <c r="D446">
        <v>359.5</v>
      </c>
    </row>
    <row r="447" spans="1:6" x14ac:dyDescent="0.35">
      <c r="A447" s="73">
        <v>28877</v>
      </c>
      <c r="D447">
        <v>358.7</v>
      </c>
    </row>
    <row r="448" spans="1:6" x14ac:dyDescent="0.35">
      <c r="A448" s="73">
        <v>28884</v>
      </c>
      <c r="D448">
        <v>358.8</v>
      </c>
    </row>
    <row r="449" spans="1:6" x14ac:dyDescent="0.35">
      <c r="A449" s="73">
        <v>28887</v>
      </c>
      <c r="B449">
        <v>520.1</v>
      </c>
      <c r="C449">
        <v>1991</v>
      </c>
      <c r="E449">
        <v>1377.8</v>
      </c>
    </row>
    <row r="450" spans="1:6" x14ac:dyDescent="0.35">
      <c r="A450" s="73">
        <v>28891</v>
      </c>
      <c r="D450">
        <v>360.6</v>
      </c>
    </row>
    <row r="451" spans="1:6" x14ac:dyDescent="0.35">
      <c r="A451" s="73">
        <v>28898</v>
      </c>
      <c r="D451">
        <v>359.3</v>
      </c>
    </row>
    <row r="452" spans="1:6" x14ac:dyDescent="0.35">
      <c r="A452" s="73">
        <v>28905</v>
      </c>
      <c r="D452">
        <v>359.1</v>
      </c>
    </row>
    <row r="453" spans="1:6" x14ac:dyDescent="0.35">
      <c r="A453" s="73">
        <v>28912</v>
      </c>
      <c r="D453">
        <v>360.1</v>
      </c>
    </row>
    <row r="454" spans="1:6" x14ac:dyDescent="0.35">
      <c r="A454" s="73">
        <v>28915</v>
      </c>
      <c r="B454">
        <v>518.6</v>
      </c>
      <c r="C454">
        <v>1985.4</v>
      </c>
      <c r="E454">
        <v>1387.8</v>
      </c>
    </row>
    <row r="455" spans="1:6" x14ac:dyDescent="0.35">
      <c r="A455" s="73">
        <v>28919</v>
      </c>
      <c r="D455">
        <v>361.9</v>
      </c>
    </row>
    <row r="456" spans="1:6" x14ac:dyDescent="0.35">
      <c r="A456" s="73">
        <v>28926</v>
      </c>
      <c r="D456">
        <v>361.2</v>
      </c>
    </row>
    <row r="457" spans="1:6" x14ac:dyDescent="0.35">
      <c r="A457" s="73">
        <v>28933</v>
      </c>
      <c r="D457">
        <v>361.8</v>
      </c>
    </row>
    <row r="458" spans="1:6" x14ac:dyDescent="0.35">
      <c r="A458" s="73">
        <v>28940</v>
      </c>
      <c r="D458">
        <v>363.2</v>
      </c>
    </row>
    <row r="459" spans="1:6" x14ac:dyDescent="0.35">
      <c r="A459" s="73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73">
        <v>28947</v>
      </c>
      <c r="D460">
        <v>364.2</v>
      </c>
    </row>
    <row r="461" spans="1:6" x14ac:dyDescent="0.35">
      <c r="A461" s="73">
        <v>28954</v>
      </c>
      <c r="D461">
        <v>365</v>
      </c>
    </row>
    <row r="462" spans="1:6" x14ac:dyDescent="0.35">
      <c r="A462" s="73">
        <v>28961</v>
      </c>
      <c r="D462">
        <v>368.7</v>
      </c>
    </row>
    <row r="463" spans="1:6" x14ac:dyDescent="0.35">
      <c r="A463" s="73">
        <v>28968</v>
      </c>
      <c r="D463">
        <v>370.2</v>
      </c>
    </row>
    <row r="464" spans="1:6" x14ac:dyDescent="0.35">
      <c r="A464" s="73">
        <v>28975</v>
      </c>
      <c r="D464">
        <v>369.6</v>
      </c>
    </row>
    <row r="465" spans="1:6" x14ac:dyDescent="0.35">
      <c r="A465" s="73">
        <v>28976</v>
      </c>
      <c r="B465">
        <v>517.6</v>
      </c>
      <c r="C465">
        <v>1975.1</v>
      </c>
      <c r="E465">
        <v>1410.2</v>
      </c>
    </row>
    <row r="466" spans="1:6" x14ac:dyDescent="0.35">
      <c r="A466" s="73">
        <v>28982</v>
      </c>
      <c r="D466">
        <v>368.9</v>
      </c>
    </row>
    <row r="467" spans="1:6" x14ac:dyDescent="0.35">
      <c r="A467" s="73">
        <v>28989</v>
      </c>
      <c r="D467">
        <v>369.1</v>
      </c>
    </row>
    <row r="468" spans="1:6" x14ac:dyDescent="0.35">
      <c r="A468" s="73">
        <v>28996</v>
      </c>
      <c r="D468">
        <v>369.6</v>
      </c>
    </row>
    <row r="469" spans="1:6" x14ac:dyDescent="0.35">
      <c r="A469" s="73">
        <v>29003</v>
      </c>
      <c r="D469">
        <v>369</v>
      </c>
    </row>
    <row r="470" spans="1:6" x14ac:dyDescent="0.35">
      <c r="A470" s="73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73">
        <v>29010</v>
      </c>
      <c r="D471">
        <v>372.4</v>
      </c>
    </row>
    <row r="472" spans="1:6" x14ac:dyDescent="0.35">
      <c r="A472" s="73">
        <v>29017</v>
      </c>
      <c r="D472">
        <v>372.7</v>
      </c>
    </row>
    <row r="473" spans="1:6" x14ac:dyDescent="0.35">
      <c r="A473" s="73">
        <v>29024</v>
      </c>
      <c r="D473">
        <v>372.2</v>
      </c>
    </row>
    <row r="474" spans="1:6" x14ac:dyDescent="0.35">
      <c r="A474" s="73">
        <v>29031</v>
      </c>
      <c r="D474">
        <v>374.3</v>
      </c>
    </row>
    <row r="475" spans="1:6" x14ac:dyDescent="0.35">
      <c r="A475" s="73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73">
        <v>29038</v>
      </c>
      <c r="D476">
        <v>374.9</v>
      </c>
    </row>
    <row r="477" spans="1:6" x14ac:dyDescent="0.35">
      <c r="A477" s="73">
        <v>29045</v>
      </c>
      <c r="D477">
        <v>375.7</v>
      </c>
    </row>
    <row r="478" spans="1:6" x14ac:dyDescent="0.35">
      <c r="A478" s="73">
        <v>29052</v>
      </c>
      <c r="D478">
        <v>377.8</v>
      </c>
    </row>
    <row r="479" spans="1:6" x14ac:dyDescent="0.35">
      <c r="A479" s="73">
        <v>29059</v>
      </c>
      <c r="D479">
        <v>378.3</v>
      </c>
    </row>
    <row r="480" spans="1:6" x14ac:dyDescent="0.35">
      <c r="A480" s="73">
        <v>29066</v>
      </c>
      <c r="D480">
        <v>378.5</v>
      </c>
    </row>
    <row r="481" spans="1:6" x14ac:dyDescent="0.35">
      <c r="A481" s="73">
        <v>29068</v>
      </c>
      <c r="B481">
        <v>514</v>
      </c>
      <c r="C481">
        <v>1962.8</v>
      </c>
      <c r="E481">
        <v>1446.6</v>
      </c>
    </row>
    <row r="482" spans="1:6" x14ac:dyDescent="0.35">
      <c r="A482" s="73">
        <v>29073</v>
      </c>
      <c r="D482">
        <v>377.7</v>
      </c>
    </row>
    <row r="483" spans="1:6" x14ac:dyDescent="0.35">
      <c r="A483" s="73">
        <v>29080</v>
      </c>
      <c r="D483">
        <v>378.3</v>
      </c>
    </row>
    <row r="484" spans="1:6" x14ac:dyDescent="0.35">
      <c r="A484" s="73">
        <v>29087</v>
      </c>
      <c r="D484">
        <v>379.9</v>
      </c>
    </row>
    <row r="485" spans="1:6" x14ac:dyDescent="0.35">
      <c r="A485" s="73">
        <v>29094</v>
      </c>
      <c r="D485">
        <v>379.4</v>
      </c>
    </row>
    <row r="486" spans="1:6" x14ac:dyDescent="0.35">
      <c r="A486" s="73">
        <v>29099</v>
      </c>
      <c r="B486">
        <v>509.8</v>
      </c>
      <c r="C486">
        <v>1954.4</v>
      </c>
      <c r="E486">
        <v>1454.1</v>
      </c>
    </row>
    <row r="487" spans="1:6" x14ac:dyDescent="0.35">
      <c r="A487" s="73">
        <v>29101</v>
      </c>
      <c r="D487">
        <v>379</v>
      </c>
    </row>
    <row r="488" spans="1:6" x14ac:dyDescent="0.35">
      <c r="A488" s="73">
        <v>29108</v>
      </c>
      <c r="D488">
        <v>378.7</v>
      </c>
    </row>
    <row r="489" spans="1:6" x14ac:dyDescent="0.35">
      <c r="A489" s="73">
        <v>29115</v>
      </c>
      <c r="D489">
        <v>378.1</v>
      </c>
    </row>
    <row r="490" spans="1:6" x14ac:dyDescent="0.35">
      <c r="A490" s="73">
        <v>29122</v>
      </c>
      <c r="D490">
        <v>379.6</v>
      </c>
    </row>
    <row r="491" spans="1:6" x14ac:dyDescent="0.35">
      <c r="A491" s="73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73">
        <v>29136</v>
      </c>
      <c r="D492">
        <v>380.7</v>
      </c>
    </row>
    <row r="493" spans="1:6" x14ac:dyDescent="0.35">
      <c r="A493" s="73">
        <v>29143</v>
      </c>
      <c r="D493">
        <v>381.7</v>
      </c>
    </row>
    <row r="494" spans="1:6" x14ac:dyDescent="0.35">
      <c r="A494" s="73">
        <v>29150</v>
      </c>
      <c r="D494">
        <v>380.5</v>
      </c>
    </row>
    <row r="495" spans="1:6" x14ac:dyDescent="0.35">
      <c r="A495" s="73">
        <v>29157</v>
      </c>
      <c r="D495">
        <v>380.9</v>
      </c>
    </row>
    <row r="496" spans="1:6" x14ac:dyDescent="0.35">
      <c r="A496" s="73">
        <v>29160</v>
      </c>
      <c r="B496">
        <v>501.1</v>
      </c>
      <c r="C496">
        <v>1928.8</v>
      </c>
      <c r="E496">
        <v>1465.9</v>
      </c>
    </row>
    <row r="497" spans="1:6" x14ac:dyDescent="0.35">
      <c r="A497" s="73">
        <v>29164</v>
      </c>
      <c r="D497">
        <v>382.3</v>
      </c>
    </row>
    <row r="498" spans="1:6" x14ac:dyDescent="0.35">
      <c r="A498" s="73">
        <v>29171</v>
      </c>
      <c r="D498">
        <v>381.1</v>
      </c>
    </row>
    <row r="499" spans="1:6" x14ac:dyDescent="0.35">
      <c r="A499" s="73">
        <v>29178</v>
      </c>
      <c r="D499">
        <v>381.5</v>
      </c>
    </row>
    <row r="500" spans="1:6" x14ac:dyDescent="0.35">
      <c r="A500" s="73">
        <v>29185</v>
      </c>
      <c r="D500">
        <v>380.6</v>
      </c>
    </row>
    <row r="501" spans="1:6" x14ac:dyDescent="0.35">
      <c r="A501" s="73">
        <v>29190</v>
      </c>
      <c r="B501">
        <v>496.5</v>
      </c>
      <c r="C501">
        <v>1916.4</v>
      </c>
      <c r="E501">
        <v>1473.7</v>
      </c>
    </row>
    <row r="502" spans="1:6" x14ac:dyDescent="0.35">
      <c r="A502" s="73">
        <v>29192</v>
      </c>
      <c r="D502">
        <v>379.3</v>
      </c>
    </row>
    <row r="503" spans="1:6" x14ac:dyDescent="0.35">
      <c r="A503" s="73">
        <v>29199</v>
      </c>
      <c r="D503">
        <v>381.2</v>
      </c>
    </row>
    <row r="504" spans="1:6" x14ac:dyDescent="0.35">
      <c r="A504" s="73">
        <v>29206</v>
      </c>
      <c r="D504">
        <v>381</v>
      </c>
    </row>
    <row r="505" spans="1:6" x14ac:dyDescent="0.35">
      <c r="A505" s="73">
        <v>29213</v>
      </c>
      <c r="D505">
        <v>382.9</v>
      </c>
    </row>
    <row r="506" spans="1:6" x14ac:dyDescent="0.35">
      <c r="A506" s="73">
        <v>29220</v>
      </c>
      <c r="D506">
        <v>384.2</v>
      </c>
    </row>
    <row r="507" spans="1:6" x14ac:dyDescent="0.35">
      <c r="A507" s="73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73">
        <v>29227</v>
      </c>
      <c r="D508">
        <v>383.7</v>
      </c>
    </row>
    <row r="509" spans="1:6" x14ac:dyDescent="0.35">
      <c r="A509" s="73">
        <v>29234</v>
      </c>
      <c r="D509">
        <v>385.5</v>
      </c>
    </row>
    <row r="510" spans="1:6" x14ac:dyDescent="0.35">
      <c r="A510" s="73">
        <v>29241</v>
      </c>
      <c r="D510">
        <v>384.8</v>
      </c>
    </row>
    <row r="511" spans="1:6" x14ac:dyDescent="0.35">
      <c r="A511" s="73">
        <v>29248</v>
      </c>
      <c r="D511">
        <v>387.4</v>
      </c>
    </row>
    <row r="512" spans="1:6" x14ac:dyDescent="0.35">
      <c r="A512" s="73">
        <v>29252</v>
      </c>
      <c r="B512">
        <v>493.8</v>
      </c>
      <c r="C512">
        <v>1891.9</v>
      </c>
      <c r="E512">
        <v>1494.6</v>
      </c>
    </row>
    <row r="513" spans="1:6" x14ac:dyDescent="0.35">
      <c r="A513" s="73">
        <v>29255</v>
      </c>
      <c r="D513">
        <v>390.6</v>
      </c>
    </row>
    <row r="514" spans="1:6" x14ac:dyDescent="0.35">
      <c r="A514" s="73">
        <v>29262</v>
      </c>
      <c r="D514">
        <v>390.3</v>
      </c>
    </row>
    <row r="515" spans="1:6" x14ac:dyDescent="0.35">
      <c r="A515" s="73">
        <v>29269</v>
      </c>
      <c r="D515">
        <v>390.3</v>
      </c>
    </row>
    <row r="516" spans="1:6" x14ac:dyDescent="0.35">
      <c r="A516" s="73">
        <v>29276</v>
      </c>
      <c r="D516">
        <v>389.3</v>
      </c>
    </row>
    <row r="517" spans="1:6" x14ac:dyDescent="0.35">
      <c r="A517" s="73">
        <v>29281</v>
      </c>
      <c r="B517">
        <v>484.9</v>
      </c>
      <c r="C517">
        <v>1872.4</v>
      </c>
      <c r="E517">
        <v>1499.8</v>
      </c>
    </row>
    <row r="518" spans="1:6" x14ac:dyDescent="0.35">
      <c r="A518" s="73">
        <v>29283</v>
      </c>
      <c r="D518">
        <v>389.4</v>
      </c>
    </row>
    <row r="519" spans="1:6" x14ac:dyDescent="0.35">
      <c r="A519" s="73">
        <v>29290</v>
      </c>
      <c r="D519">
        <v>388.8</v>
      </c>
    </row>
    <row r="520" spans="1:6" x14ac:dyDescent="0.35">
      <c r="A520" s="73">
        <v>29297</v>
      </c>
      <c r="D520">
        <v>389.2</v>
      </c>
    </row>
    <row r="521" spans="1:6" x14ac:dyDescent="0.35">
      <c r="A521" s="73">
        <v>29304</v>
      </c>
      <c r="D521">
        <v>388.4</v>
      </c>
    </row>
    <row r="522" spans="1:6" x14ac:dyDescent="0.35">
      <c r="A522" s="73">
        <v>29311</v>
      </c>
      <c r="D522">
        <v>387.1</v>
      </c>
    </row>
    <row r="523" spans="1:6" x14ac:dyDescent="0.35">
      <c r="A523" s="73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73">
        <v>29318</v>
      </c>
      <c r="D524">
        <v>386</v>
      </c>
    </row>
    <row r="525" spans="1:6" x14ac:dyDescent="0.35">
      <c r="A525" s="73">
        <v>29325</v>
      </c>
      <c r="D525">
        <v>385</v>
      </c>
    </row>
    <row r="526" spans="1:6" x14ac:dyDescent="0.35">
      <c r="A526" s="73">
        <v>29332</v>
      </c>
      <c r="D526">
        <v>382.8</v>
      </c>
    </row>
    <row r="527" spans="1:6" x14ac:dyDescent="0.35">
      <c r="A527" s="73">
        <v>29339</v>
      </c>
      <c r="D527">
        <v>381.3</v>
      </c>
    </row>
    <row r="528" spans="1:6" x14ac:dyDescent="0.35">
      <c r="A528" s="73">
        <v>29342</v>
      </c>
      <c r="B528">
        <v>471</v>
      </c>
      <c r="C528">
        <v>1851</v>
      </c>
      <c r="E528">
        <v>1512.3</v>
      </c>
    </row>
    <row r="529" spans="1:6" x14ac:dyDescent="0.35">
      <c r="A529" s="73">
        <v>29346</v>
      </c>
      <c r="D529">
        <v>383.6</v>
      </c>
    </row>
    <row r="530" spans="1:6" x14ac:dyDescent="0.35">
      <c r="A530" s="73">
        <v>29353</v>
      </c>
      <c r="D530">
        <v>383.5</v>
      </c>
    </row>
    <row r="531" spans="1:6" x14ac:dyDescent="0.35">
      <c r="A531" s="73">
        <v>29360</v>
      </c>
      <c r="D531">
        <v>384.7</v>
      </c>
    </row>
    <row r="532" spans="1:6" x14ac:dyDescent="0.35">
      <c r="A532" s="73">
        <v>29367</v>
      </c>
      <c r="D532">
        <v>385.8</v>
      </c>
    </row>
    <row r="533" spans="1:6" x14ac:dyDescent="0.35">
      <c r="A533" s="73">
        <v>29373</v>
      </c>
      <c r="B533">
        <v>471.6</v>
      </c>
      <c r="C533">
        <v>1853.6</v>
      </c>
      <c r="E533">
        <v>1529.2</v>
      </c>
    </row>
    <row r="534" spans="1:6" x14ac:dyDescent="0.35">
      <c r="A534" s="73">
        <v>29374</v>
      </c>
      <c r="D534">
        <v>386.8</v>
      </c>
    </row>
    <row r="535" spans="1:6" x14ac:dyDescent="0.35">
      <c r="A535" s="73">
        <v>29381</v>
      </c>
      <c r="D535">
        <v>387.1</v>
      </c>
    </row>
    <row r="536" spans="1:6" x14ac:dyDescent="0.35">
      <c r="A536" s="73">
        <v>29388</v>
      </c>
      <c r="D536">
        <v>389</v>
      </c>
    </row>
    <row r="537" spans="1:6" x14ac:dyDescent="0.35">
      <c r="A537" s="73">
        <v>29395</v>
      </c>
      <c r="D537">
        <v>389.9</v>
      </c>
    </row>
    <row r="538" spans="1:6" x14ac:dyDescent="0.35">
      <c r="A538" s="73">
        <v>29402</v>
      </c>
      <c r="D538">
        <v>391.3</v>
      </c>
    </row>
    <row r="539" spans="1:6" x14ac:dyDescent="0.35">
      <c r="A539" s="73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73">
        <v>29409</v>
      </c>
      <c r="D540">
        <v>391.4</v>
      </c>
    </row>
    <row r="541" spans="1:6" x14ac:dyDescent="0.35">
      <c r="A541" s="73">
        <v>29416</v>
      </c>
      <c r="D541">
        <v>394.2</v>
      </c>
    </row>
    <row r="542" spans="1:6" x14ac:dyDescent="0.35">
      <c r="A542" s="73">
        <v>29423</v>
      </c>
      <c r="D542">
        <v>393.9</v>
      </c>
    </row>
    <row r="543" spans="1:6" x14ac:dyDescent="0.35">
      <c r="A543" s="73">
        <v>29430</v>
      </c>
      <c r="D543">
        <v>394.6</v>
      </c>
    </row>
    <row r="544" spans="1:6" x14ac:dyDescent="0.35">
      <c r="A544" s="73">
        <v>29434</v>
      </c>
      <c r="B544">
        <v>479.8</v>
      </c>
      <c r="C544">
        <v>1876.8</v>
      </c>
      <c r="E544">
        <v>1561.5</v>
      </c>
    </row>
    <row r="545" spans="1:6" x14ac:dyDescent="0.35">
      <c r="A545" s="73">
        <v>29437</v>
      </c>
      <c r="D545">
        <v>398.8</v>
      </c>
    </row>
    <row r="546" spans="1:6" x14ac:dyDescent="0.35">
      <c r="A546" s="73">
        <v>29444</v>
      </c>
      <c r="D546">
        <v>398.2</v>
      </c>
    </row>
    <row r="547" spans="1:6" x14ac:dyDescent="0.35">
      <c r="A547" s="73">
        <v>29451</v>
      </c>
      <c r="D547">
        <v>398.3</v>
      </c>
    </row>
    <row r="548" spans="1:6" x14ac:dyDescent="0.35">
      <c r="A548" s="73">
        <v>29458</v>
      </c>
      <c r="D548">
        <v>399.3</v>
      </c>
    </row>
    <row r="549" spans="1:6" x14ac:dyDescent="0.35">
      <c r="A549" s="73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73">
        <v>29472</v>
      </c>
      <c r="D550">
        <v>403.9</v>
      </c>
    </row>
    <row r="551" spans="1:6" x14ac:dyDescent="0.35">
      <c r="A551" s="73">
        <v>29479</v>
      </c>
      <c r="D551">
        <v>404.7</v>
      </c>
    </row>
    <row r="552" spans="1:6" x14ac:dyDescent="0.35">
      <c r="A552" s="73">
        <v>29486</v>
      </c>
      <c r="D552">
        <v>405.6</v>
      </c>
    </row>
    <row r="553" spans="1:6" x14ac:dyDescent="0.35">
      <c r="A553" s="73">
        <v>29493</v>
      </c>
      <c r="D553">
        <v>405.3</v>
      </c>
    </row>
    <row r="554" spans="1:6" x14ac:dyDescent="0.35">
      <c r="A554" s="73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73">
        <v>29500</v>
      </c>
      <c r="D555">
        <v>408.2</v>
      </c>
    </row>
    <row r="556" spans="1:6" x14ac:dyDescent="0.35">
      <c r="A556" s="73">
        <v>29507</v>
      </c>
      <c r="D556">
        <v>408.9</v>
      </c>
    </row>
    <row r="557" spans="1:6" x14ac:dyDescent="0.35">
      <c r="A557" s="73">
        <v>29514</v>
      </c>
      <c r="D557">
        <v>408.6</v>
      </c>
    </row>
    <row r="558" spans="1:6" x14ac:dyDescent="0.35">
      <c r="A558" s="73">
        <v>29521</v>
      </c>
      <c r="D558">
        <v>409.6</v>
      </c>
    </row>
    <row r="559" spans="1:6" x14ac:dyDescent="0.35">
      <c r="A559" s="73">
        <v>29526</v>
      </c>
      <c r="B559">
        <v>479.8</v>
      </c>
      <c r="C559">
        <v>1864.3</v>
      </c>
      <c r="E559">
        <v>1595.8</v>
      </c>
    </row>
    <row r="560" spans="1:6" x14ac:dyDescent="0.35">
      <c r="A560" s="73">
        <v>29528</v>
      </c>
      <c r="D560">
        <v>409.2</v>
      </c>
    </row>
    <row r="561" spans="1:6" x14ac:dyDescent="0.35">
      <c r="A561" s="73">
        <v>29535</v>
      </c>
      <c r="D561">
        <v>410.4</v>
      </c>
    </row>
    <row r="562" spans="1:6" x14ac:dyDescent="0.35">
      <c r="A562" s="73">
        <v>29542</v>
      </c>
      <c r="D562">
        <v>411.3</v>
      </c>
    </row>
    <row r="563" spans="1:6" x14ac:dyDescent="0.35">
      <c r="A563" s="73">
        <v>29549</v>
      </c>
      <c r="D563">
        <v>410.8</v>
      </c>
    </row>
    <row r="564" spans="1:6" x14ac:dyDescent="0.35">
      <c r="A564" s="73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73">
        <v>29563</v>
      </c>
      <c r="D565">
        <v>409.6</v>
      </c>
    </row>
    <row r="566" spans="1:6" x14ac:dyDescent="0.35">
      <c r="A566" s="73">
        <v>29570</v>
      </c>
      <c r="D566">
        <v>410.7</v>
      </c>
    </row>
    <row r="567" spans="1:6" x14ac:dyDescent="0.35">
      <c r="A567" s="73">
        <v>29577</v>
      </c>
      <c r="D567">
        <v>409.9</v>
      </c>
    </row>
    <row r="568" spans="1:6" x14ac:dyDescent="0.35">
      <c r="A568" s="73">
        <v>29584</v>
      </c>
      <c r="D568">
        <v>404.3</v>
      </c>
    </row>
    <row r="569" spans="1:6" x14ac:dyDescent="0.35">
      <c r="A569" s="73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73">
        <v>29591</v>
      </c>
      <c r="D570">
        <v>407.4</v>
      </c>
    </row>
    <row r="571" spans="1:6" x14ac:dyDescent="0.35">
      <c r="A571" s="73">
        <v>29598</v>
      </c>
      <c r="D571">
        <v>409.4</v>
      </c>
    </row>
    <row r="572" spans="1:6" x14ac:dyDescent="0.35">
      <c r="A572" s="73">
        <v>29605</v>
      </c>
      <c r="D572">
        <v>413.2</v>
      </c>
    </row>
    <row r="573" spans="1:6" x14ac:dyDescent="0.35">
      <c r="A573" s="73">
        <v>29612</v>
      </c>
      <c r="D573">
        <v>413.8</v>
      </c>
    </row>
    <row r="574" spans="1:6" x14ac:dyDescent="0.35">
      <c r="A574" s="73">
        <v>29618</v>
      </c>
      <c r="B574">
        <v>471.4</v>
      </c>
      <c r="C574">
        <v>1839.4</v>
      </c>
      <c r="E574">
        <v>1618.7</v>
      </c>
    </row>
    <row r="575" spans="1:6" x14ac:dyDescent="0.35">
      <c r="A575" s="73">
        <v>29619</v>
      </c>
      <c r="D575">
        <v>410.8</v>
      </c>
    </row>
    <row r="576" spans="1:6" x14ac:dyDescent="0.35">
      <c r="A576" s="73">
        <v>29626</v>
      </c>
      <c r="D576">
        <v>413.6</v>
      </c>
    </row>
    <row r="577" spans="1:6" x14ac:dyDescent="0.35">
      <c r="A577" s="73">
        <v>29633</v>
      </c>
      <c r="D577">
        <v>415.3</v>
      </c>
    </row>
    <row r="578" spans="1:6" x14ac:dyDescent="0.35">
      <c r="A578" s="73">
        <v>29640</v>
      </c>
      <c r="D578">
        <v>416.6</v>
      </c>
    </row>
    <row r="579" spans="1:6" x14ac:dyDescent="0.35">
      <c r="A579" s="73">
        <v>29646</v>
      </c>
      <c r="B579">
        <v>472.9</v>
      </c>
      <c r="C579">
        <v>1847.2</v>
      </c>
      <c r="E579">
        <v>1636.6</v>
      </c>
    </row>
    <row r="580" spans="1:6" x14ac:dyDescent="0.35">
      <c r="A580" s="73">
        <v>29647</v>
      </c>
      <c r="D580">
        <v>414.7</v>
      </c>
    </row>
    <row r="581" spans="1:6" x14ac:dyDescent="0.35">
      <c r="A581" s="73">
        <v>29654</v>
      </c>
      <c r="D581">
        <v>417.4</v>
      </c>
    </row>
    <row r="582" spans="1:6" x14ac:dyDescent="0.35">
      <c r="A582" s="73">
        <v>29661</v>
      </c>
      <c r="D582">
        <v>419.1</v>
      </c>
    </row>
    <row r="583" spans="1:6" x14ac:dyDescent="0.35">
      <c r="A583" s="73">
        <v>29668</v>
      </c>
      <c r="D583">
        <v>419.2</v>
      </c>
    </row>
    <row r="584" spans="1:6" x14ac:dyDescent="0.35">
      <c r="A584" s="73">
        <v>29675</v>
      </c>
      <c r="D584">
        <v>421</v>
      </c>
    </row>
    <row r="585" spans="1:6" x14ac:dyDescent="0.35">
      <c r="A585" s="73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73">
        <v>29682</v>
      </c>
      <c r="D586">
        <v>424</v>
      </c>
    </row>
    <row r="587" spans="1:6" x14ac:dyDescent="0.35">
      <c r="A587" s="73">
        <v>29689</v>
      </c>
      <c r="D587">
        <v>426.1</v>
      </c>
    </row>
    <row r="588" spans="1:6" x14ac:dyDescent="0.35">
      <c r="A588" s="73">
        <v>29696</v>
      </c>
      <c r="D588">
        <v>429.7</v>
      </c>
    </row>
    <row r="589" spans="1:6" x14ac:dyDescent="0.35">
      <c r="A589" s="73">
        <v>29703</v>
      </c>
      <c r="D589">
        <v>429.2</v>
      </c>
    </row>
    <row r="590" spans="1:6" x14ac:dyDescent="0.35">
      <c r="A590" s="73">
        <v>29707</v>
      </c>
      <c r="B590">
        <v>473.5</v>
      </c>
      <c r="C590">
        <v>1855.3</v>
      </c>
      <c r="E590">
        <v>1664.2</v>
      </c>
    </row>
    <row r="591" spans="1:6" x14ac:dyDescent="0.35">
      <c r="A591" s="73">
        <v>29710</v>
      </c>
      <c r="D591">
        <v>427.6</v>
      </c>
    </row>
    <row r="592" spans="1:6" x14ac:dyDescent="0.35">
      <c r="A592" s="73">
        <v>29717</v>
      </c>
      <c r="D592">
        <v>425.7</v>
      </c>
    </row>
    <row r="593" spans="1:6" x14ac:dyDescent="0.35">
      <c r="A593" s="73">
        <v>29724</v>
      </c>
      <c r="D593">
        <v>423.6</v>
      </c>
    </row>
    <row r="594" spans="1:6" x14ac:dyDescent="0.35">
      <c r="A594" s="73">
        <v>29731</v>
      </c>
      <c r="D594">
        <v>423.1</v>
      </c>
    </row>
    <row r="595" spans="1:6" x14ac:dyDescent="0.35">
      <c r="A595" s="73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73">
        <v>29745</v>
      </c>
      <c r="D596">
        <v>423.1</v>
      </c>
    </row>
    <row r="597" spans="1:6" x14ac:dyDescent="0.35">
      <c r="A597" s="73">
        <v>29752</v>
      </c>
      <c r="D597">
        <v>425.4</v>
      </c>
    </row>
    <row r="598" spans="1:6" x14ac:dyDescent="0.35">
      <c r="A598" s="73">
        <v>29759</v>
      </c>
      <c r="D598">
        <v>426.6</v>
      </c>
    </row>
    <row r="599" spans="1:6" x14ac:dyDescent="0.35">
      <c r="A599" s="73">
        <v>29766</v>
      </c>
      <c r="D599">
        <v>425.2</v>
      </c>
    </row>
    <row r="600" spans="1:6" x14ac:dyDescent="0.35">
      <c r="A600" s="73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73">
        <v>29773</v>
      </c>
      <c r="D601">
        <v>428.8</v>
      </c>
    </row>
    <row r="602" spans="1:6" x14ac:dyDescent="0.35">
      <c r="A602" s="73">
        <v>29780</v>
      </c>
      <c r="D602">
        <v>426.2</v>
      </c>
    </row>
    <row r="603" spans="1:6" x14ac:dyDescent="0.35">
      <c r="A603" s="73">
        <v>29787</v>
      </c>
      <c r="D603">
        <v>427.4</v>
      </c>
    </row>
    <row r="604" spans="1:6" x14ac:dyDescent="0.35">
      <c r="A604" s="73">
        <v>29794</v>
      </c>
      <c r="D604">
        <v>426.2</v>
      </c>
    </row>
    <row r="605" spans="1:6" x14ac:dyDescent="0.35">
      <c r="A605" s="73">
        <v>29799</v>
      </c>
      <c r="B605">
        <v>463</v>
      </c>
      <c r="C605">
        <v>1837.6</v>
      </c>
      <c r="E605">
        <v>1694.3</v>
      </c>
    </row>
    <row r="606" spans="1:6" x14ac:dyDescent="0.35">
      <c r="A606" s="73">
        <v>29801</v>
      </c>
      <c r="D606">
        <v>425.9</v>
      </c>
    </row>
    <row r="607" spans="1:6" x14ac:dyDescent="0.35">
      <c r="A607" s="73">
        <v>29808</v>
      </c>
      <c r="D607">
        <v>429</v>
      </c>
    </row>
    <row r="608" spans="1:6" x14ac:dyDescent="0.35">
      <c r="A608" s="73">
        <v>29815</v>
      </c>
      <c r="D608">
        <v>426.3</v>
      </c>
    </row>
    <row r="609" spans="1:6" x14ac:dyDescent="0.35">
      <c r="A609" s="73">
        <v>29822</v>
      </c>
      <c r="D609">
        <v>425.8</v>
      </c>
    </row>
    <row r="610" spans="1:6" x14ac:dyDescent="0.35">
      <c r="A610" s="73">
        <v>29829</v>
      </c>
      <c r="D610">
        <v>427</v>
      </c>
    </row>
    <row r="611" spans="1:6" x14ac:dyDescent="0.35">
      <c r="A611" s="73">
        <v>29830</v>
      </c>
      <c r="B611">
        <v>458.6</v>
      </c>
      <c r="C611">
        <v>1832.4</v>
      </c>
      <c r="E611">
        <v>1706</v>
      </c>
    </row>
    <row r="612" spans="1:6" x14ac:dyDescent="0.35">
      <c r="A612" s="73">
        <v>29836</v>
      </c>
      <c r="D612">
        <v>425.6</v>
      </c>
    </row>
    <row r="613" spans="1:6" x14ac:dyDescent="0.35">
      <c r="A613" s="73">
        <v>29843</v>
      </c>
      <c r="D613">
        <v>429</v>
      </c>
    </row>
    <row r="614" spans="1:6" x14ac:dyDescent="0.35">
      <c r="A614" s="73">
        <v>29850</v>
      </c>
      <c r="D614">
        <v>428.3</v>
      </c>
    </row>
    <row r="615" spans="1:6" x14ac:dyDescent="0.35">
      <c r="A615" s="73">
        <v>29857</v>
      </c>
      <c r="D615">
        <v>424.9</v>
      </c>
    </row>
    <row r="616" spans="1:6" x14ac:dyDescent="0.35">
      <c r="A616" s="73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73">
        <v>29864</v>
      </c>
      <c r="D617">
        <v>427</v>
      </c>
    </row>
    <row r="618" spans="1:6" x14ac:dyDescent="0.35">
      <c r="A618" s="73">
        <v>29871</v>
      </c>
      <c r="D618">
        <v>428.3</v>
      </c>
    </row>
    <row r="619" spans="1:6" x14ac:dyDescent="0.35">
      <c r="A619" s="73">
        <v>29878</v>
      </c>
      <c r="D619">
        <v>428.9</v>
      </c>
    </row>
    <row r="620" spans="1:6" x14ac:dyDescent="0.35">
      <c r="A620" s="73">
        <v>29885</v>
      </c>
      <c r="D620">
        <v>428.9</v>
      </c>
    </row>
    <row r="621" spans="1:6" x14ac:dyDescent="0.35">
      <c r="A621" s="73">
        <v>29891</v>
      </c>
      <c r="B621">
        <v>459.8</v>
      </c>
      <c r="C621">
        <v>1850.9</v>
      </c>
      <c r="E621">
        <v>1736.1</v>
      </c>
    </row>
    <row r="622" spans="1:6" x14ac:dyDescent="0.35">
      <c r="A622" s="73">
        <v>29892</v>
      </c>
      <c r="D622">
        <v>428.3</v>
      </c>
    </row>
    <row r="623" spans="1:6" x14ac:dyDescent="0.35">
      <c r="A623" s="73">
        <v>29899</v>
      </c>
      <c r="D623">
        <v>430.6</v>
      </c>
    </row>
    <row r="624" spans="1:6" x14ac:dyDescent="0.35">
      <c r="A624" s="73">
        <v>29906</v>
      </c>
      <c r="D624">
        <v>431.4</v>
      </c>
    </row>
    <row r="625" spans="1:6" x14ac:dyDescent="0.35">
      <c r="A625" s="73">
        <v>29913</v>
      </c>
      <c r="D625">
        <v>430.4</v>
      </c>
    </row>
    <row r="626" spans="1:6" x14ac:dyDescent="0.35">
      <c r="A626" s="73">
        <v>29920</v>
      </c>
      <c r="D626">
        <v>433.5</v>
      </c>
    </row>
    <row r="627" spans="1:6" x14ac:dyDescent="0.35">
      <c r="A627" s="73">
        <v>29921</v>
      </c>
      <c r="B627">
        <v>464.1</v>
      </c>
      <c r="C627">
        <v>1865.6</v>
      </c>
      <c r="E627">
        <v>1755.5</v>
      </c>
    </row>
    <row r="628" spans="1:6" x14ac:dyDescent="0.35">
      <c r="A628" s="73">
        <v>29927</v>
      </c>
      <c r="D628">
        <v>436.2</v>
      </c>
    </row>
    <row r="629" spans="1:6" x14ac:dyDescent="0.35">
      <c r="A629" s="73">
        <v>29934</v>
      </c>
      <c r="D629">
        <v>435.1</v>
      </c>
    </row>
    <row r="630" spans="1:6" x14ac:dyDescent="0.35">
      <c r="A630" s="73">
        <v>29941</v>
      </c>
      <c r="D630">
        <v>437.2</v>
      </c>
    </row>
    <row r="631" spans="1:6" x14ac:dyDescent="0.35">
      <c r="A631" s="73">
        <v>29948</v>
      </c>
      <c r="D631">
        <v>436.7</v>
      </c>
    </row>
    <row r="632" spans="1:6" x14ac:dyDescent="0.35">
      <c r="A632" s="73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73">
        <v>29955</v>
      </c>
      <c r="D633">
        <v>440.2</v>
      </c>
    </row>
    <row r="634" spans="1:6" x14ac:dyDescent="0.35">
      <c r="A634" s="73">
        <v>29962</v>
      </c>
      <c r="D634">
        <v>442.7</v>
      </c>
    </row>
    <row r="635" spans="1:6" x14ac:dyDescent="0.35">
      <c r="A635" s="73">
        <v>29969</v>
      </c>
      <c r="D635">
        <v>442.8</v>
      </c>
    </row>
    <row r="636" spans="1:6" x14ac:dyDescent="0.35">
      <c r="A636" s="73">
        <v>29976</v>
      </c>
      <c r="D636">
        <v>442.7</v>
      </c>
    </row>
    <row r="637" spans="1:6" x14ac:dyDescent="0.35">
      <c r="A637" s="73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73">
        <v>29990</v>
      </c>
      <c r="D638">
        <v>441.3</v>
      </c>
    </row>
    <row r="639" spans="1:6" x14ac:dyDescent="0.35">
      <c r="A639" s="73">
        <v>29997</v>
      </c>
      <c r="D639">
        <v>442.3</v>
      </c>
    </row>
    <row r="640" spans="1:6" x14ac:dyDescent="0.35">
      <c r="A640" s="73">
        <v>30004</v>
      </c>
      <c r="D640">
        <v>441.6</v>
      </c>
    </row>
    <row r="641" spans="1:6" x14ac:dyDescent="0.35">
      <c r="A641" s="73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73">
        <v>30018</v>
      </c>
      <c r="D642">
        <v>442.1</v>
      </c>
    </row>
    <row r="643" spans="1:6" x14ac:dyDescent="0.35">
      <c r="A643" s="73">
        <v>30025</v>
      </c>
      <c r="D643">
        <v>443.4</v>
      </c>
    </row>
    <row r="644" spans="1:6" x14ac:dyDescent="0.35">
      <c r="A644" s="73">
        <v>30032</v>
      </c>
      <c r="D644">
        <v>442.4</v>
      </c>
    </row>
    <row r="645" spans="1:6" x14ac:dyDescent="0.35">
      <c r="A645" s="73">
        <v>30039</v>
      </c>
      <c r="D645">
        <v>442.4</v>
      </c>
    </row>
    <row r="646" spans="1:6" x14ac:dyDescent="0.35">
      <c r="A646" s="73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73">
        <v>30046</v>
      </c>
      <c r="D647">
        <v>445.2</v>
      </c>
    </row>
    <row r="648" spans="1:6" x14ac:dyDescent="0.35">
      <c r="A648" s="73">
        <v>30053</v>
      </c>
      <c r="D648">
        <v>447.6</v>
      </c>
    </row>
    <row r="649" spans="1:6" x14ac:dyDescent="0.35">
      <c r="A649" s="73">
        <v>30060</v>
      </c>
      <c r="D649">
        <v>448.5</v>
      </c>
    </row>
    <row r="650" spans="1:6" x14ac:dyDescent="0.35">
      <c r="A650" s="73">
        <v>30067</v>
      </c>
      <c r="D650">
        <v>447.7</v>
      </c>
    </row>
    <row r="651" spans="1:6" x14ac:dyDescent="0.35">
      <c r="A651" s="73">
        <v>30072</v>
      </c>
      <c r="B651">
        <v>465.8</v>
      </c>
      <c r="C651">
        <v>1893</v>
      </c>
      <c r="E651">
        <v>1815.4</v>
      </c>
    </row>
    <row r="652" spans="1:6" x14ac:dyDescent="0.35">
      <c r="A652" s="73">
        <v>30074</v>
      </c>
      <c r="D652">
        <v>445.3</v>
      </c>
    </row>
    <row r="653" spans="1:6" x14ac:dyDescent="0.35">
      <c r="A653" s="73">
        <v>30081</v>
      </c>
      <c r="D653">
        <v>447.2</v>
      </c>
    </row>
    <row r="654" spans="1:6" x14ac:dyDescent="0.35">
      <c r="A654" s="73">
        <v>30088</v>
      </c>
      <c r="D654">
        <v>445.9</v>
      </c>
    </row>
    <row r="655" spans="1:6" x14ac:dyDescent="0.35">
      <c r="A655" s="73">
        <v>30095</v>
      </c>
      <c r="D655">
        <v>447.1</v>
      </c>
    </row>
    <row r="656" spans="1:6" x14ac:dyDescent="0.35">
      <c r="A656" s="73">
        <v>30102</v>
      </c>
      <c r="D656">
        <v>447.4</v>
      </c>
    </row>
    <row r="657" spans="1:6" x14ac:dyDescent="0.35">
      <c r="A657" s="73">
        <v>30103</v>
      </c>
      <c r="B657">
        <v>461.3</v>
      </c>
      <c r="C657">
        <v>1882.5</v>
      </c>
      <c r="E657">
        <v>1826</v>
      </c>
    </row>
    <row r="658" spans="1:6" x14ac:dyDescent="0.35">
      <c r="A658" s="73">
        <v>30109</v>
      </c>
      <c r="D658">
        <v>448</v>
      </c>
    </row>
    <row r="659" spans="1:6" x14ac:dyDescent="0.35">
      <c r="A659" s="73">
        <v>30116</v>
      </c>
      <c r="D659">
        <v>449.1</v>
      </c>
    </row>
    <row r="660" spans="1:6" x14ac:dyDescent="0.35">
      <c r="A660" s="73">
        <v>30123</v>
      </c>
      <c r="D660">
        <v>448.3</v>
      </c>
    </row>
    <row r="661" spans="1:6" x14ac:dyDescent="0.35">
      <c r="A661" s="73">
        <v>30130</v>
      </c>
      <c r="D661">
        <v>445</v>
      </c>
    </row>
    <row r="662" spans="1:6" x14ac:dyDescent="0.35">
      <c r="A662" s="73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73">
        <v>30137</v>
      </c>
      <c r="D663">
        <v>446.1</v>
      </c>
    </row>
    <row r="664" spans="1:6" x14ac:dyDescent="0.35">
      <c r="A664" s="73">
        <v>30144</v>
      </c>
      <c r="D664">
        <v>449</v>
      </c>
    </row>
    <row r="665" spans="1:6" x14ac:dyDescent="0.35">
      <c r="A665" s="73">
        <v>30151</v>
      </c>
      <c r="D665">
        <v>447.8</v>
      </c>
    </row>
    <row r="666" spans="1:6" x14ac:dyDescent="0.35">
      <c r="A666" s="73">
        <v>30158</v>
      </c>
      <c r="D666">
        <v>448.4</v>
      </c>
    </row>
    <row r="667" spans="1:6" x14ac:dyDescent="0.35">
      <c r="A667" s="73">
        <v>30164</v>
      </c>
      <c r="B667">
        <v>462</v>
      </c>
      <c r="C667">
        <v>1888.6</v>
      </c>
      <c r="E667">
        <v>1845.2</v>
      </c>
    </row>
    <row r="668" spans="1:6" x14ac:dyDescent="0.35">
      <c r="A668" s="73">
        <v>30165</v>
      </c>
      <c r="D668">
        <v>448.5</v>
      </c>
    </row>
    <row r="669" spans="1:6" x14ac:dyDescent="0.35">
      <c r="A669" s="73">
        <v>30172</v>
      </c>
      <c r="D669">
        <v>449.6</v>
      </c>
    </row>
    <row r="670" spans="1:6" x14ac:dyDescent="0.35">
      <c r="A670" s="73">
        <v>30179</v>
      </c>
      <c r="D670">
        <v>451.2</v>
      </c>
    </row>
    <row r="671" spans="1:6" x14ac:dyDescent="0.35">
      <c r="A671" s="73">
        <v>30186</v>
      </c>
      <c r="D671">
        <v>452.3</v>
      </c>
    </row>
    <row r="672" spans="1:6" x14ac:dyDescent="0.35">
      <c r="A672" s="73">
        <v>30193</v>
      </c>
      <c r="D672">
        <v>453.1</v>
      </c>
    </row>
    <row r="673" spans="1:6" x14ac:dyDescent="0.35">
      <c r="A673" s="73">
        <v>30195</v>
      </c>
      <c r="B673">
        <v>467.7</v>
      </c>
      <c r="C673">
        <v>1902.1</v>
      </c>
      <c r="E673">
        <v>1858.4</v>
      </c>
    </row>
    <row r="674" spans="1:6" x14ac:dyDescent="0.35">
      <c r="A674" s="73">
        <v>30200</v>
      </c>
      <c r="D674">
        <v>454.5</v>
      </c>
    </row>
    <row r="675" spans="1:6" x14ac:dyDescent="0.35">
      <c r="A675" s="73">
        <v>30207</v>
      </c>
      <c r="D675">
        <v>456.6</v>
      </c>
    </row>
    <row r="676" spans="1:6" x14ac:dyDescent="0.35">
      <c r="A676" s="73">
        <v>30214</v>
      </c>
      <c r="D676">
        <v>458.2</v>
      </c>
    </row>
    <row r="677" spans="1:6" x14ac:dyDescent="0.35">
      <c r="A677" s="73">
        <v>30221</v>
      </c>
      <c r="D677">
        <v>456.6</v>
      </c>
    </row>
    <row r="678" spans="1:6" x14ac:dyDescent="0.35">
      <c r="A678" s="73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73">
        <v>30228</v>
      </c>
      <c r="D679">
        <v>460</v>
      </c>
    </row>
    <row r="680" spans="1:6" x14ac:dyDescent="0.35">
      <c r="A680" s="73">
        <v>30235</v>
      </c>
      <c r="D680">
        <v>463.3</v>
      </c>
    </row>
    <row r="681" spans="1:6" x14ac:dyDescent="0.35">
      <c r="A681" s="73">
        <v>30242</v>
      </c>
      <c r="D681">
        <v>463.9</v>
      </c>
    </row>
    <row r="682" spans="1:6" x14ac:dyDescent="0.35">
      <c r="A682" s="73">
        <v>30249</v>
      </c>
      <c r="D682">
        <v>465.5</v>
      </c>
    </row>
    <row r="683" spans="1:6" x14ac:dyDescent="0.35">
      <c r="A683" s="73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73">
        <v>30263</v>
      </c>
      <c r="D684">
        <v>470.4</v>
      </c>
    </row>
    <row r="685" spans="1:6" x14ac:dyDescent="0.35">
      <c r="A685" s="73">
        <v>30270</v>
      </c>
      <c r="D685">
        <v>472.1</v>
      </c>
    </row>
    <row r="686" spans="1:6" x14ac:dyDescent="0.35">
      <c r="A686" s="73">
        <v>30277</v>
      </c>
      <c r="D686">
        <v>471.9</v>
      </c>
    </row>
    <row r="687" spans="1:6" x14ac:dyDescent="0.35">
      <c r="A687" s="73">
        <v>30284</v>
      </c>
      <c r="D687">
        <v>471.5</v>
      </c>
    </row>
    <row r="688" spans="1:6" x14ac:dyDescent="0.35">
      <c r="A688" s="73">
        <v>30286</v>
      </c>
      <c r="B688">
        <v>486</v>
      </c>
      <c r="C688">
        <v>1950.8</v>
      </c>
      <c r="E688">
        <v>1905.9</v>
      </c>
    </row>
    <row r="689" spans="1:6" x14ac:dyDescent="0.35">
      <c r="A689" s="73">
        <v>30291</v>
      </c>
      <c r="D689">
        <v>474.2</v>
      </c>
    </row>
    <row r="690" spans="1:6" x14ac:dyDescent="0.35">
      <c r="A690" s="73">
        <v>30298</v>
      </c>
      <c r="D690">
        <v>477.1</v>
      </c>
    </row>
    <row r="691" spans="1:6" x14ac:dyDescent="0.35">
      <c r="A691" s="73">
        <v>30305</v>
      </c>
      <c r="D691">
        <v>475.2</v>
      </c>
    </row>
    <row r="692" spans="1:6" x14ac:dyDescent="0.35">
      <c r="A692" s="73">
        <v>30312</v>
      </c>
      <c r="D692">
        <v>473.9</v>
      </c>
    </row>
    <row r="693" spans="1:6" x14ac:dyDescent="0.35">
      <c r="A693" s="73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73">
        <v>30319</v>
      </c>
      <c r="D694">
        <v>472.6</v>
      </c>
    </row>
    <row r="695" spans="1:6" x14ac:dyDescent="0.35">
      <c r="A695" s="73">
        <v>30326</v>
      </c>
      <c r="D695">
        <v>475.3</v>
      </c>
    </row>
    <row r="696" spans="1:6" x14ac:dyDescent="0.35">
      <c r="A696" s="73">
        <v>30333</v>
      </c>
      <c r="D696">
        <v>477.2</v>
      </c>
    </row>
    <row r="697" spans="1:6" x14ac:dyDescent="0.35">
      <c r="A697" s="73">
        <v>30340</v>
      </c>
      <c r="D697">
        <v>478.4</v>
      </c>
    </row>
    <row r="698" spans="1:6" x14ac:dyDescent="0.35">
      <c r="A698" s="73">
        <v>30347</v>
      </c>
      <c r="D698">
        <v>479.7</v>
      </c>
    </row>
    <row r="699" spans="1:6" x14ac:dyDescent="0.35">
      <c r="A699" s="73">
        <v>30348</v>
      </c>
      <c r="B699">
        <v>494.2</v>
      </c>
      <c r="C699">
        <v>2037.6</v>
      </c>
      <c r="E699">
        <v>1996.8</v>
      </c>
    </row>
    <row r="700" spans="1:6" x14ac:dyDescent="0.35">
      <c r="A700" s="73">
        <v>30354</v>
      </c>
      <c r="D700">
        <v>482.3</v>
      </c>
    </row>
    <row r="701" spans="1:6" x14ac:dyDescent="0.35">
      <c r="A701" s="73">
        <v>30361</v>
      </c>
      <c r="D701">
        <v>483.4</v>
      </c>
    </row>
    <row r="702" spans="1:6" x14ac:dyDescent="0.35">
      <c r="A702" s="73">
        <v>30368</v>
      </c>
      <c r="D702">
        <v>483.9</v>
      </c>
    </row>
    <row r="703" spans="1:6" x14ac:dyDescent="0.35">
      <c r="A703" s="73">
        <v>30375</v>
      </c>
      <c r="D703">
        <v>487.5</v>
      </c>
    </row>
    <row r="704" spans="1:6" x14ac:dyDescent="0.35">
      <c r="A704" s="73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73">
        <v>30382</v>
      </c>
      <c r="D705">
        <v>489.6</v>
      </c>
    </row>
    <row r="706" spans="1:6" x14ac:dyDescent="0.35">
      <c r="A706" s="73">
        <v>30389</v>
      </c>
      <c r="D706">
        <v>489.6</v>
      </c>
    </row>
    <row r="707" spans="1:6" x14ac:dyDescent="0.35">
      <c r="A707" s="73">
        <v>30396</v>
      </c>
      <c r="D707">
        <v>490.9</v>
      </c>
    </row>
    <row r="708" spans="1:6" x14ac:dyDescent="0.35">
      <c r="A708" s="73">
        <v>30403</v>
      </c>
      <c r="D708">
        <v>491</v>
      </c>
    </row>
    <row r="709" spans="1:6" x14ac:dyDescent="0.35">
      <c r="A709" s="73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73">
        <v>30410</v>
      </c>
      <c r="D710">
        <v>493.4</v>
      </c>
    </row>
    <row r="711" spans="1:6" x14ac:dyDescent="0.35">
      <c r="A711" s="73">
        <v>30417</v>
      </c>
      <c r="D711">
        <v>493.7</v>
      </c>
    </row>
    <row r="712" spans="1:6" x14ac:dyDescent="0.35">
      <c r="A712" s="73">
        <v>30424</v>
      </c>
      <c r="D712">
        <v>491.2</v>
      </c>
    </row>
    <row r="713" spans="1:6" x14ac:dyDescent="0.35">
      <c r="A713" s="73">
        <v>30431</v>
      </c>
      <c r="D713">
        <v>492.5</v>
      </c>
    </row>
    <row r="714" spans="1:6" x14ac:dyDescent="0.35">
      <c r="A714" s="73">
        <v>30437</v>
      </c>
      <c r="B714">
        <v>504</v>
      </c>
      <c r="C714">
        <v>2059.6</v>
      </c>
      <c r="E714">
        <v>2043.1</v>
      </c>
    </row>
    <row r="715" spans="1:6" x14ac:dyDescent="0.35">
      <c r="A715" s="73">
        <v>30438</v>
      </c>
      <c r="D715">
        <v>496</v>
      </c>
    </row>
    <row r="716" spans="1:6" x14ac:dyDescent="0.35">
      <c r="A716" s="73">
        <v>30445</v>
      </c>
      <c r="D716">
        <v>497.5</v>
      </c>
    </row>
    <row r="717" spans="1:6" x14ac:dyDescent="0.35">
      <c r="A717" s="73">
        <v>30452</v>
      </c>
      <c r="D717">
        <v>501.3</v>
      </c>
    </row>
    <row r="718" spans="1:6" x14ac:dyDescent="0.35">
      <c r="A718" s="73">
        <v>30459</v>
      </c>
      <c r="D718">
        <v>500.9</v>
      </c>
    </row>
    <row r="719" spans="1:6" x14ac:dyDescent="0.35">
      <c r="A719" s="73">
        <v>30466</v>
      </c>
      <c r="D719">
        <v>501</v>
      </c>
    </row>
    <row r="720" spans="1:6" x14ac:dyDescent="0.35">
      <c r="A720" s="73">
        <v>30468</v>
      </c>
      <c r="B720">
        <v>507</v>
      </c>
      <c r="C720">
        <v>2065.9</v>
      </c>
      <c r="E720">
        <v>2053.5</v>
      </c>
    </row>
    <row r="721" spans="1:6" x14ac:dyDescent="0.35">
      <c r="A721" s="73">
        <v>30473</v>
      </c>
      <c r="D721">
        <v>502.6</v>
      </c>
    </row>
    <row r="722" spans="1:6" x14ac:dyDescent="0.35">
      <c r="A722" s="73">
        <v>30480</v>
      </c>
      <c r="D722">
        <v>504.2</v>
      </c>
    </row>
    <row r="723" spans="1:6" x14ac:dyDescent="0.35">
      <c r="A723" s="73">
        <v>30487</v>
      </c>
      <c r="D723">
        <v>504.4</v>
      </c>
    </row>
    <row r="724" spans="1:6" x14ac:dyDescent="0.35">
      <c r="A724" s="73">
        <v>30494</v>
      </c>
      <c r="D724">
        <v>503.9</v>
      </c>
    </row>
    <row r="725" spans="1:6" x14ac:dyDescent="0.35">
      <c r="A725" s="73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73">
        <v>30501</v>
      </c>
      <c r="D726">
        <v>505.1</v>
      </c>
    </row>
    <row r="727" spans="1:6" x14ac:dyDescent="0.35">
      <c r="A727" s="73">
        <v>30508</v>
      </c>
      <c r="D727">
        <v>508.2</v>
      </c>
    </row>
    <row r="728" spans="1:6" x14ac:dyDescent="0.35">
      <c r="A728" s="73">
        <v>30515</v>
      </c>
      <c r="D728">
        <v>506.8</v>
      </c>
    </row>
    <row r="729" spans="1:6" x14ac:dyDescent="0.35">
      <c r="A729" s="73">
        <v>30522</v>
      </c>
      <c r="D729">
        <v>508.2</v>
      </c>
    </row>
    <row r="730" spans="1:6" x14ac:dyDescent="0.35">
      <c r="A730" s="73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73">
        <v>30536</v>
      </c>
      <c r="D731">
        <v>509.1</v>
      </c>
    </row>
    <row r="732" spans="1:6" x14ac:dyDescent="0.35">
      <c r="A732" s="73">
        <v>30543</v>
      </c>
      <c r="D732">
        <v>510.8</v>
      </c>
    </row>
    <row r="733" spans="1:6" x14ac:dyDescent="0.35">
      <c r="A733" s="73">
        <v>30550</v>
      </c>
      <c r="D733">
        <v>510.9</v>
      </c>
    </row>
    <row r="734" spans="1:6" x14ac:dyDescent="0.35">
      <c r="A734" s="73">
        <v>30557</v>
      </c>
      <c r="D734">
        <v>510.6</v>
      </c>
    </row>
    <row r="735" spans="1:6" x14ac:dyDescent="0.35">
      <c r="A735" s="73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73">
        <v>30564</v>
      </c>
      <c r="D736">
        <v>512.29999999999995</v>
      </c>
    </row>
    <row r="737" spans="1:6" x14ac:dyDescent="0.35">
      <c r="A737" s="73">
        <v>30571</v>
      </c>
      <c r="D737">
        <v>511.8</v>
      </c>
    </row>
    <row r="738" spans="1:6" x14ac:dyDescent="0.35">
      <c r="A738" s="73">
        <v>30578</v>
      </c>
      <c r="D738">
        <v>512.29999999999995</v>
      </c>
    </row>
    <row r="739" spans="1:6" x14ac:dyDescent="0.35">
      <c r="A739" s="73">
        <v>30585</v>
      </c>
      <c r="D739">
        <v>514</v>
      </c>
    </row>
    <row r="740" spans="1:6" x14ac:dyDescent="0.35">
      <c r="A740" s="73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73">
        <v>30592</v>
      </c>
      <c r="D741">
        <v>513.79999999999995</v>
      </c>
    </row>
    <row r="742" spans="1:6" x14ac:dyDescent="0.35">
      <c r="A742" s="73">
        <v>30599</v>
      </c>
      <c r="D742">
        <v>517.29999999999995</v>
      </c>
    </row>
    <row r="743" spans="1:6" x14ac:dyDescent="0.35">
      <c r="A743" s="73">
        <v>30606</v>
      </c>
      <c r="D743">
        <v>517.70000000000005</v>
      </c>
    </row>
    <row r="744" spans="1:6" x14ac:dyDescent="0.35">
      <c r="A744" s="73">
        <v>30613</v>
      </c>
      <c r="D744">
        <v>518.5</v>
      </c>
    </row>
    <row r="745" spans="1:6" x14ac:dyDescent="0.35">
      <c r="A745" s="73">
        <v>30620</v>
      </c>
      <c r="D745">
        <v>518.4</v>
      </c>
    </row>
    <row r="746" spans="1:6" x14ac:dyDescent="0.35">
      <c r="A746" s="73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73">
        <v>30627</v>
      </c>
      <c r="D747">
        <v>518.9</v>
      </c>
    </row>
    <row r="748" spans="1:6" x14ac:dyDescent="0.35">
      <c r="A748" s="73">
        <v>30634</v>
      </c>
      <c r="D748">
        <v>519.1</v>
      </c>
    </row>
    <row r="749" spans="1:6" x14ac:dyDescent="0.35">
      <c r="A749" s="73">
        <v>30641</v>
      </c>
      <c r="D749">
        <v>518.79999999999995</v>
      </c>
    </row>
    <row r="750" spans="1:6" x14ac:dyDescent="0.35">
      <c r="A750" s="73">
        <v>30648</v>
      </c>
      <c r="D750">
        <v>518.6</v>
      </c>
    </row>
    <row r="751" spans="1:6" x14ac:dyDescent="0.35">
      <c r="A751" s="73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73">
        <v>30655</v>
      </c>
      <c r="D752">
        <v>520.4</v>
      </c>
    </row>
    <row r="753" spans="1:6" x14ac:dyDescent="0.35">
      <c r="A753" s="73">
        <v>30662</v>
      </c>
      <c r="D753">
        <v>521.6</v>
      </c>
    </row>
    <row r="754" spans="1:6" x14ac:dyDescent="0.35">
      <c r="A754" s="73">
        <v>30669</v>
      </c>
      <c r="D754">
        <v>522.20000000000005</v>
      </c>
    </row>
    <row r="755" spans="1:6" x14ac:dyDescent="0.35">
      <c r="A755" s="73">
        <v>30676</v>
      </c>
      <c r="D755">
        <v>520.6</v>
      </c>
    </row>
    <row r="756" spans="1:6" x14ac:dyDescent="0.35">
      <c r="A756" s="73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73">
        <v>30683</v>
      </c>
      <c r="D757">
        <v>522.20000000000005</v>
      </c>
    </row>
    <row r="758" spans="1:6" x14ac:dyDescent="0.35">
      <c r="A758" s="73">
        <v>30690</v>
      </c>
      <c r="D758">
        <v>525.29999999999995</v>
      </c>
    </row>
    <row r="759" spans="1:6" x14ac:dyDescent="0.35">
      <c r="A759" s="73">
        <v>30697</v>
      </c>
      <c r="D759">
        <v>526.29999999999995</v>
      </c>
    </row>
    <row r="760" spans="1:6" x14ac:dyDescent="0.35">
      <c r="A760" s="73">
        <v>30704</v>
      </c>
      <c r="D760">
        <v>525</v>
      </c>
    </row>
    <row r="761" spans="1:6" x14ac:dyDescent="0.35">
      <c r="A761" s="73">
        <v>30711</v>
      </c>
      <c r="D761">
        <v>524.20000000000005</v>
      </c>
    </row>
    <row r="762" spans="1:6" x14ac:dyDescent="0.35">
      <c r="A762" s="73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73">
        <v>30718</v>
      </c>
      <c r="D763">
        <v>526.6</v>
      </c>
    </row>
    <row r="764" spans="1:6" x14ac:dyDescent="0.35">
      <c r="A764" s="73">
        <v>30725</v>
      </c>
      <c r="D764">
        <v>527.1</v>
      </c>
    </row>
    <row r="765" spans="1:6" x14ac:dyDescent="0.35">
      <c r="A765" s="73">
        <v>30732</v>
      </c>
      <c r="D765">
        <v>528.5</v>
      </c>
    </row>
    <row r="766" spans="1:6" x14ac:dyDescent="0.35">
      <c r="A766" s="73">
        <v>30739</v>
      </c>
      <c r="D766">
        <v>527.4</v>
      </c>
    </row>
    <row r="767" spans="1:6" x14ac:dyDescent="0.35">
      <c r="A767" s="73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73">
        <v>30746</v>
      </c>
      <c r="D768">
        <v>529.4</v>
      </c>
    </row>
    <row r="769" spans="1:6" x14ac:dyDescent="0.35">
      <c r="A769" s="73">
        <v>30753</v>
      </c>
      <c r="D769">
        <v>530</v>
      </c>
    </row>
    <row r="770" spans="1:6" x14ac:dyDescent="0.35">
      <c r="A770" s="73">
        <v>30760</v>
      </c>
      <c r="D770">
        <v>531.4</v>
      </c>
    </row>
    <row r="771" spans="1:6" x14ac:dyDescent="0.35">
      <c r="A771" s="73">
        <v>30767</v>
      </c>
      <c r="D771">
        <v>533.29999999999995</v>
      </c>
    </row>
    <row r="772" spans="1:6" x14ac:dyDescent="0.35">
      <c r="A772" s="73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73">
        <v>30774</v>
      </c>
      <c r="D773">
        <v>531.79999999999995</v>
      </c>
    </row>
    <row r="774" spans="1:6" x14ac:dyDescent="0.35">
      <c r="A774" s="73">
        <v>30781</v>
      </c>
      <c r="D774">
        <v>533.79999999999995</v>
      </c>
    </row>
    <row r="775" spans="1:6" x14ac:dyDescent="0.35">
      <c r="A775" s="73">
        <v>30788</v>
      </c>
      <c r="D775">
        <v>535.5</v>
      </c>
    </row>
    <row r="776" spans="1:6" x14ac:dyDescent="0.35">
      <c r="A776" s="73">
        <v>30795</v>
      </c>
      <c r="D776">
        <v>534.70000000000005</v>
      </c>
    </row>
    <row r="777" spans="1:6" x14ac:dyDescent="0.35">
      <c r="A777" s="73">
        <v>30802</v>
      </c>
      <c r="D777">
        <v>534.5</v>
      </c>
    </row>
    <row r="778" spans="1:6" x14ac:dyDescent="0.35">
      <c r="A778" s="73">
        <v>30803</v>
      </c>
      <c r="B778">
        <v>518.6</v>
      </c>
      <c r="C778">
        <v>2129.6</v>
      </c>
      <c r="E778">
        <v>2204.1</v>
      </c>
    </row>
    <row r="779" spans="1:6" x14ac:dyDescent="0.35">
      <c r="A779" s="73">
        <v>30809</v>
      </c>
      <c r="D779">
        <v>535.4</v>
      </c>
    </row>
    <row r="780" spans="1:6" x14ac:dyDescent="0.35">
      <c r="A780" s="73">
        <v>30816</v>
      </c>
      <c r="D780">
        <v>537.4</v>
      </c>
    </row>
    <row r="781" spans="1:6" x14ac:dyDescent="0.35">
      <c r="A781" s="73">
        <v>30823</v>
      </c>
      <c r="D781">
        <v>537.1</v>
      </c>
    </row>
    <row r="782" spans="1:6" x14ac:dyDescent="0.35">
      <c r="A782" s="73">
        <v>30830</v>
      </c>
      <c r="D782">
        <v>536.20000000000005</v>
      </c>
    </row>
    <row r="783" spans="1:6" x14ac:dyDescent="0.35">
      <c r="A783" s="73">
        <v>30834</v>
      </c>
      <c r="B783">
        <v>520.9</v>
      </c>
      <c r="C783">
        <v>2136.1</v>
      </c>
      <c r="E783">
        <v>2215.1</v>
      </c>
    </row>
    <row r="784" spans="1:6" x14ac:dyDescent="0.35">
      <c r="A784" s="73">
        <v>30837</v>
      </c>
      <c r="D784">
        <v>539.6</v>
      </c>
    </row>
    <row r="785" spans="1:6" x14ac:dyDescent="0.35">
      <c r="A785" s="73">
        <v>30844</v>
      </c>
      <c r="D785">
        <v>540.20000000000005</v>
      </c>
    </row>
    <row r="786" spans="1:6" x14ac:dyDescent="0.35">
      <c r="A786" s="73">
        <v>30851</v>
      </c>
      <c r="D786">
        <v>539.29999999999995</v>
      </c>
    </row>
    <row r="787" spans="1:6" x14ac:dyDescent="0.35">
      <c r="A787" s="73">
        <v>30858</v>
      </c>
      <c r="D787">
        <v>540.29999999999995</v>
      </c>
    </row>
    <row r="788" spans="1:6" x14ac:dyDescent="0.35">
      <c r="A788" s="73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73">
        <v>30865</v>
      </c>
      <c r="D789">
        <v>541.1</v>
      </c>
    </row>
    <row r="790" spans="1:6" x14ac:dyDescent="0.35">
      <c r="A790" s="73">
        <v>30872</v>
      </c>
      <c r="D790">
        <v>539.9</v>
      </c>
    </row>
    <row r="791" spans="1:6" x14ac:dyDescent="0.35">
      <c r="A791" s="73">
        <v>30879</v>
      </c>
      <c r="D791">
        <v>542.20000000000005</v>
      </c>
    </row>
    <row r="792" spans="1:6" x14ac:dyDescent="0.35">
      <c r="A792" s="73">
        <v>30886</v>
      </c>
      <c r="D792">
        <v>541.29999999999995</v>
      </c>
    </row>
    <row r="793" spans="1:6" x14ac:dyDescent="0.35">
      <c r="A793" s="73">
        <v>30893</v>
      </c>
      <c r="D793">
        <v>539.70000000000005</v>
      </c>
    </row>
    <row r="794" spans="1:6" x14ac:dyDescent="0.35">
      <c r="A794" s="73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73">
        <v>30900</v>
      </c>
      <c r="D795">
        <v>540.5</v>
      </c>
    </row>
    <row r="796" spans="1:6" x14ac:dyDescent="0.35">
      <c r="A796" s="73">
        <v>30907</v>
      </c>
      <c r="D796">
        <v>541.20000000000005</v>
      </c>
    </row>
    <row r="797" spans="1:6" x14ac:dyDescent="0.35">
      <c r="A797" s="73">
        <v>30914</v>
      </c>
      <c r="D797">
        <v>541.29999999999995</v>
      </c>
    </row>
    <row r="798" spans="1:6" x14ac:dyDescent="0.35">
      <c r="A798" s="73">
        <v>30921</v>
      </c>
      <c r="D798">
        <v>540.70000000000005</v>
      </c>
    </row>
    <row r="799" spans="1:6" x14ac:dyDescent="0.35">
      <c r="A799" s="73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73">
        <v>30928</v>
      </c>
      <c r="D800">
        <v>541.70000000000005</v>
      </c>
    </row>
    <row r="801" spans="1:6" x14ac:dyDescent="0.35">
      <c r="A801" s="73">
        <v>30935</v>
      </c>
      <c r="D801">
        <v>543.4</v>
      </c>
    </row>
    <row r="802" spans="1:6" x14ac:dyDescent="0.35">
      <c r="A802" s="73">
        <v>30942</v>
      </c>
      <c r="D802">
        <v>542.79999999999995</v>
      </c>
    </row>
    <row r="803" spans="1:6" x14ac:dyDescent="0.35">
      <c r="A803" s="73">
        <v>30949</v>
      </c>
      <c r="D803">
        <v>542.79999999999995</v>
      </c>
    </row>
    <row r="804" spans="1:6" x14ac:dyDescent="0.35">
      <c r="A804" s="73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73">
        <v>30963</v>
      </c>
      <c r="D805">
        <v>542.20000000000005</v>
      </c>
    </row>
    <row r="806" spans="1:6" x14ac:dyDescent="0.35">
      <c r="A806" s="73">
        <v>30970</v>
      </c>
      <c r="D806">
        <v>545.70000000000005</v>
      </c>
    </row>
    <row r="807" spans="1:6" x14ac:dyDescent="0.35">
      <c r="A807" s="73">
        <v>30977</v>
      </c>
      <c r="D807">
        <v>542.1</v>
      </c>
    </row>
    <row r="808" spans="1:6" x14ac:dyDescent="0.35">
      <c r="A808" s="73">
        <v>30984</v>
      </c>
      <c r="D808">
        <v>544.4</v>
      </c>
    </row>
    <row r="809" spans="1:6" x14ac:dyDescent="0.35">
      <c r="A809" s="73">
        <v>30987</v>
      </c>
      <c r="B809">
        <v>519.9</v>
      </c>
      <c r="C809">
        <v>2166.6</v>
      </c>
      <c r="E809">
        <v>2281.4</v>
      </c>
    </row>
    <row r="810" spans="1:6" x14ac:dyDescent="0.35">
      <c r="A810" s="73">
        <v>30991</v>
      </c>
      <c r="D810">
        <v>546.4</v>
      </c>
    </row>
    <row r="811" spans="1:6" x14ac:dyDescent="0.35">
      <c r="A811" s="73">
        <v>30998</v>
      </c>
      <c r="D811">
        <v>546.70000000000005</v>
      </c>
    </row>
    <row r="812" spans="1:6" x14ac:dyDescent="0.35">
      <c r="A812" s="73">
        <v>31005</v>
      </c>
      <c r="D812">
        <v>549.70000000000005</v>
      </c>
    </row>
    <row r="813" spans="1:6" x14ac:dyDescent="0.35">
      <c r="A813" s="73">
        <v>31012</v>
      </c>
      <c r="D813">
        <v>549.1</v>
      </c>
    </row>
    <row r="814" spans="1:6" x14ac:dyDescent="0.35">
      <c r="A814" s="73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73">
        <v>31019</v>
      </c>
      <c r="D815">
        <v>545.1</v>
      </c>
    </row>
    <row r="816" spans="1:6" x14ac:dyDescent="0.35">
      <c r="A816" s="73">
        <v>31026</v>
      </c>
      <c r="D816">
        <v>549.6</v>
      </c>
    </row>
    <row r="817" spans="1:6" x14ac:dyDescent="0.35">
      <c r="A817" s="73">
        <v>31033</v>
      </c>
      <c r="D817">
        <v>550.6</v>
      </c>
    </row>
    <row r="818" spans="1:6" x14ac:dyDescent="0.35">
      <c r="A818" s="73">
        <v>31040</v>
      </c>
      <c r="D818">
        <v>554</v>
      </c>
    </row>
    <row r="819" spans="1:6" x14ac:dyDescent="0.35">
      <c r="A819" s="73">
        <v>31047</v>
      </c>
      <c r="D819">
        <v>555.9</v>
      </c>
    </row>
    <row r="820" spans="1:6" x14ac:dyDescent="0.35">
      <c r="A820" s="73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73">
        <v>31054</v>
      </c>
      <c r="D821">
        <v>554</v>
      </c>
    </row>
    <row r="822" spans="1:6" x14ac:dyDescent="0.35">
      <c r="A822" s="73">
        <v>31061</v>
      </c>
      <c r="D822">
        <v>555.6</v>
      </c>
    </row>
    <row r="823" spans="1:6" x14ac:dyDescent="0.35">
      <c r="A823" s="73">
        <v>31068</v>
      </c>
      <c r="D823">
        <v>557.5</v>
      </c>
    </row>
    <row r="824" spans="1:6" x14ac:dyDescent="0.35">
      <c r="A824" s="73">
        <v>31075</v>
      </c>
      <c r="D824">
        <v>558.79999999999995</v>
      </c>
    </row>
    <row r="825" spans="1:6" x14ac:dyDescent="0.35">
      <c r="A825" s="73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73">
        <v>31082</v>
      </c>
      <c r="D826">
        <v>561.4</v>
      </c>
    </row>
    <row r="827" spans="1:6" x14ac:dyDescent="0.35">
      <c r="A827" s="73">
        <v>31089</v>
      </c>
      <c r="D827">
        <v>562.4</v>
      </c>
    </row>
    <row r="828" spans="1:6" x14ac:dyDescent="0.35">
      <c r="A828" s="73">
        <v>31096</v>
      </c>
      <c r="D828">
        <v>563.70000000000005</v>
      </c>
    </row>
    <row r="829" spans="1:6" x14ac:dyDescent="0.35">
      <c r="A829" s="73">
        <v>31103</v>
      </c>
      <c r="D829">
        <v>564.9</v>
      </c>
    </row>
    <row r="830" spans="1:6" x14ac:dyDescent="0.35">
      <c r="A830" s="73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73">
        <v>31110</v>
      </c>
      <c r="D831">
        <v>565.70000000000005</v>
      </c>
    </row>
    <row r="832" spans="1:6" x14ac:dyDescent="0.35">
      <c r="A832" s="73">
        <v>31117</v>
      </c>
      <c r="D832">
        <v>565.6</v>
      </c>
    </row>
    <row r="833" spans="1:6" x14ac:dyDescent="0.35">
      <c r="A833" s="73">
        <v>31124</v>
      </c>
      <c r="D833">
        <v>565.1</v>
      </c>
    </row>
    <row r="834" spans="1:6" x14ac:dyDescent="0.35">
      <c r="A834" s="73">
        <v>31131</v>
      </c>
      <c r="D834">
        <v>567.6</v>
      </c>
    </row>
    <row r="835" spans="1:6" x14ac:dyDescent="0.35">
      <c r="A835" s="73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73">
        <v>31145</v>
      </c>
      <c r="D836">
        <v>567.79999999999995</v>
      </c>
    </row>
    <row r="837" spans="1:6" x14ac:dyDescent="0.35">
      <c r="A837" s="73">
        <v>31152</v>
      </c>
      <c r="D837">
        <v>571.20000000000005</v>
      </c>
    </row>
    <row r="838" spans="1:6" x14ac:dyDescent="0.35">
      <c r="A838" s="73">
        <v>31159</v>
      </c>
      <c r="D838">
        <v>572.1</v>
      </c>
    </row>
    <row r="839" spans="1:6" x14ac:dyDescent="0.35">
      <c r="A839" s="73">
        <v>31166</v>
      </c>
      <c r="D839">
        <v>570.4</v>
      </c>
    </row>
    <row r="840" spans="1:6" x14ac:dyDescent="0.35">
      <c r="A840" s="73">
        <v>31168</v>
      </c>
      <c r="B840">
        <v>536.5</v>
      </c>
      <c r="C840">
        <v>2229</v>
      </c>
      <c r="E840">
        <v>2389.5</v>
      </c>
    </row>
    <row r="841" spans="1:6" x14ac:dyDescent="0.35">
      <c r="A841" s="73">
        <v>31173</v>
      </c>
      <c r="D841">
        <v>571.9</v>
      </c>
    </row>
    <row r="842" spans="1:6" x14ac:dyDescent="0.35">
      <c r="A842" s="73">
        <v>31180</v>
      </c>
      <c r="D842">
        <v>574</v>
      </c>
    </row>
    <row r="843" spans="1:6" x14ac:dyDescent="0.35">
      <c r="A843" s="73">
        <v>31187</v>
      </c>
      <c r="D843">
        <v>576.4</v>
      </c>
    </row>
    <row r="844" spans="1:6" x14ac:dyDescent="0.35">
      <c r="A844" s="73">
        <v>31194</v>
      </c>
      <c r="D844">
        <v>577.1</v>
      </c>
    </row>
    <row r="845" spans="1:6" x14ac:dyDescent="0.35">
      <c r="A845" s="73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73">
        <v>31201</v>
      </c>
      <c r="D846">
        <v>575.9</v>
      </c>
    </row>
    <row r="847" spans="1:6" x14ac:dyDescent="0.35">
      <c r="A847" s="73">
        <v>31208</v>
      </c>
      <c r="D847">
        <v>580.5</v>
      </c>
    </row>
    <row r="848" spans="1:6" x14ac:dyDescent="0.35">
      <c r="A848" s="73">
        <v>31215</v>
      </c>
      <c r="D848">
        <v>581.20000000000005</v>
      </c>
    </row>
    <row r="849" spans="1:6" x14ac:dyDescent="0.35">
      <c r="A849" s="73">
        <v>31222</v>
      </c>
      <c r="D849">
        <v>583.6</v>
      </c>
    </row>
    <row r="850" spans="1:6" x14ac:dyDescent="0.35">
      <c r="A850" s="73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73">
        <v>31236</v>
      </c>
      <c r="D851">
        <v>585.70000000000005</v>
      </c>
    </row>
    <row r="852" spans="1:6" x14ac:dyDescent="0.35">
      <c r="A852" s="73">
        <v>31243</v>
      </c>
      <c r="D852">
        <v>588.6</v>
      </c>
    </row>
    <row r="853" spans="1:6" x14ac:dyDescent="0.35">
      <c r="A853" s="73">
        <v>31250</v>
      </c>
      <c r="D853">
        <v>590</v>
      </c>
    </row>
    <row r="854" spans="1:6" x14ac:dyDescent="0.35">
      <c r="A854" s="73">
        <v>31257</v>
      </c>
      <c r="D854">
        <v>591</v>
      </c>
    </row>
    <row r="855" spans="1:6" x14ac:dyDescent="0.35">
      <c r="A855" s="73">
        <v>31260</v>
      </c>
      <c r="B855">
        <v>552.5</v>
      </c>
      <c r="C855">
        <v>2265.1</v>
      </c>
      <c r="E855">
        <v>2444</v>
      </c>
    </row>
    <row r="856" spans="1:6" x14ac:dyDescent="0.35">
      <c r="A856" s="73">
        <v>31264</v>
      </c>
      <c r="D856">
        <v>593.6</v>
      </c>
    </row>
    <row r="857" spans="1:6" x14ac:dyDescent="0.35">
      <c r="A857" s="73">
        <v>31271</v>
      </c>
      <c r="D857">
        <v>594.9</v>
      </c>
    </row>
    <row r="858" spans="1:6" x14ac:dyDescent="0.35">
      <c r="A858" s="73">
        <v>31278</v>
      </c>
      <c r="D858">
        <v>595.70000000000005</v>
      </c>
    </row>
    <row r="859" spans="1:6" x14ac:dyDescent="0.35">
      <c r="A859" s="73">
        <v>31285</v>
      </c>
      <c r="D859">
        <v>598.5</v>
      </c>
    </row>
    <row r="860" spans="1:6" x14ac:dyDescent="0.35">
      <c r="A860" s="73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73">
        <v>31292</v>
      </c>
      <c r="D861">
        <v>598.20000000000005</v>
      </c>
    </row>
    <row r="862" spans="1:6" x14ac:dyDescent="0.35">
      <c r="A862" s="73">
        <v>31299</v>
      </c>
      <c r="D862">
        <v>601.29999999999995</v>
      </c>
    </row>
    <row r="863" spans="1:6" x14ac:dyDescent="0.35">
      <c r="A863" s="73">
        <v>31306</v>
      </c>
      <c r="D863">
        <v>601.20000000000005</v>
      </c>
    </row>
    <row r="864" spans="1:6" x14ac:dyDescent="0.35">
      <c r="A864" s="73">
        <v>31313</v>
      </c>
      <c r="D864">
        <v>602</v>
      </c>
    </row>
    <row r="865" spans="1:6" x14ac:dyDescent="0.35">
      <c r="A865" s="73">
        <v>31320</v>
      </c>
      <c r="D865">
        <v>610.29999999999995</v>
      </c>
    </row>
    <row r="866" spans="1:6" x14ac:dyDescent="0.35">
      <c r="A866" s="73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73">
        <v>31327</v>
      </c>
      <c r="D867">
        <v>606.20000000000005</v>
      </c>
    </row>
    <row r="868" spans="1:6" x14ac:dyDescent="0.35">
      <c r="A868" s="73">
        <v>31334</v>
      </c>
      <c r="D868">
        <v>605.79999999999995</v>
      </c>
    </row>
    <row r="869" spans="1:6" x14ac:dyDescent="0.35">
      <c r="A869" s="73">
        <v>31341</v>
      </c>
      <c r="D869">
        <v>609.5</v>
      </c>
    </row>
    <row r="870" spans="1:6" x14ac:dyDescent="0.35">
      <c r="A870" s="73">
        <v>31348</v>
      </c>
      <c r="D870">
        <v>608.9</v>
      </c>
    </row>
    <row r="871" spans="1:6" x14ac:dyDescent="0.35">
      <c r="A871" s="73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73">
        <v>31355</v>
      </c>
      <c r="D872">
        <v>609.9</v>
      </c>
    </row>
    <row r="873" spans="1:6" x14ac:dyDescent="0.35">
      <c r="A873" s="73">
        <v>31362</v>
      </c>
      <c r="D873">
        <v>609.29999999999995</v>
      </c>
    </row>
    <row r="874" spans="1:6" x14ac:dyDescent="0.35">
      <c r="A874" s="73">
        <v>31369</v>
      </c>
      <c r="D874">
        <v>611</v>
      </c>
    </row>
    <row r="875" spans="1:6" x14ac:dyDescent="0.35">
      <c r="A875" s="73">
        <v>31376</v>
      </c>
      <c r="D875">
        <v>614.79999999999995</v>
      </c>
    </row>
    <row r="876" spans="1:6" x14ac:dyDescent="0.35">
      <c r="A876" s="73">
        <v>31382</v>
      </c>
      <c r="B876">
        <v>566</v>
      </c>
      <c r="C876">
        <v>2275.9</v>
      </c>
      <c r="E876">
        <v>2492.1</v>
      </c>
    </row>
    <row r="877" spans="1:6" x14ac:dyDescent="0.35">
      <c r="A877" s="73">
        <v>31383</v>
      </c>
      <c r="D877">
        <v>616.20000000000005</v>
      </c>
    </row>
    <row r="878" spans="1:6" x14ac:dyDescent="0.35">
      <c r="A878" s="73">
        <v>31390</v>
      </c>
      <c r="D878">
        <v>618.20000000000005</v>
      </c>
    </row>
    <row r="879" spans="1:6" x14ac:dyDescent="0.35">
      <c r="A879" s="73">
        <v>31397</v>
      </c>
      <c r="D879">
        <v>619.5</v>
      </c>
    </row>
    <row r="880" spans="1:6" x14ac:dyDescent="0.35">
      <c r="A880" s="73">
        <v>31404</v>
      </c>
      <c r="D880">
        <v>622.4</v>
      </c>
    </row>
    <row r="881" spans="1:6" x14ac:dyDescent="0.35">
      <c r="A881" s="73">
        <v>31411</v>
      </c>
      <c r="D881">
        <v>619.9</v>
      </c>
    </row>
    <row r="882" spans="1:6" x14ac:dyDescent="0.35">
      <c r="A882" s="73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73">
        <v>31418</v>
      </c>
      <c r="D883">
        <v>622</v>
      </c>
    </row>
    <row r="884" spans="1:6" x14ac:dyDescent="0.35">
      <c r="A884" s="73">
        <v>31425</v>
      </c>
      <c r="D884">
        <v>620.1</v>
      </c>
    </row>
    <row r="885" spans="1:6" x14ac:dyDescent="0.35">
      <c r="A885" s="73">
        <v>31432</v>
      </c>
      <c r="D885">
        <v>620.9</v>
      </c>
    </row>
    <row r="886" spans="1:6" x14ac:dyDescent="0.35">
      <c r="A886" s="73">
        <v>31439</v>
      </c>
      <c r="D886">
        <v>623.4</v>
      </c>
    </row>
    <row r="887" spans="1:6" x14ac:dyDescent="0.35">
      <c r="A887" s="73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73">
        <v>31446</v>
      </c>
      <c r="D888">
        <v>620.29999999999995</v>
      </c>
    </row>
    <row r="889" spans="1:6" x14ac:dyDescent="0.35">
      <c r="A889" s="73">
        <v>31453</v>
      </c>
      <c r="D889">
        <v>624.1</v>
      </c>
    </row>
    <row r="890" spans="1:6" x14ac:dyDescent="0.35">
      <c r="A890" s="73">
        <v>31460</v>
      </c>
      <c r="D890">
        <v>624.4</v>
      </c>
    </row>
    <row r="891" spans="1:6" x14ac:dyDescent="0.35">
      <c r="A891" s="73">
        <v>31467</v>
      </c>
      <c r="D891">
        <v>627.70000000000005</v>
      </c>
    </row>
    <row r="892" spans="1:6" x14ac:dyDescent="0.35">
      <c r="A892" s="73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73">
        <v>31474</v>
      </c>
      <c r="D893">
        <v>627.5</v>
      </c>
    </row>
    <row r="894" spans="1:6" x14ac:dyDescent="0.35">
      <c r="A894" s="73">
        <v>31481</v>
      </c>
      <c r="D894">
        <v>631.70000000000005</v>
      </c>
    </row>
    <row r="895" spans="1:6" x14ac:dyDescent="0.35">
      <c r="A895" s="73">
        <v>31488</v>
      </c>
      <c r="D895">
        <v>633.5</v>
      </c>
    </row>
    <row r="896" spans="1:6" x14ac:dyDescent="0.35">
      <c r="A896" s="73">
        <v>31495</v>
      </c>
      <c r="D896">
        <v>635.20000000000005</v>
      </c>
    </row>
    <row r="897" spans="1:6" x14ac:dyDescent="0.35">
      <c r="A897" s="73">
        <v>31502</v>
      </c>
      <c r="D897">
        <v>636.1</v>
      </c>
    </row>
    <row r="898" spans="1:6" x14ac:dyDescent="0.35">
      <c r="A898" s="73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73">
        <v>31509</v>
      </c>
      <c r="D899">
        <v>639.70000000000005</v>
      </c>
    </row>
    <row r="900" spans="1:6" x14ac:dyDescent="0.35">
      <c r="A900" s="73">
        <v>31516</v>
      </c>
      <c r="D900">
        <v>638.1</v>
      </c>
    </row>
    <row r="901" spans="1:6" x14ac:dyDescent="0.35">
      <c r="A901" s="73">
        <v>31523</v>
      </c>
      <c r="D901">
        <v>640.6</v>
      </c>
    </row>
    <row r="902" spans="1:6" x14ac:dyDescent="0.35">
      <c r="A902" s="73">
        <v>31530</v>
      </c>
      <c r="D902">
        <v>643.29999999999995</v>
      </c>
    </row>
    <row r="903" spans="1:6" x14ac:dyDescent="0.35">
      <c r="A903" s="73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73">
        <v>31537</v>
      </c>
      <c r="D904">
        <v>648.20000000000005</v>
      </c>
    </row>
    <row r="905" spans="1:6" x14ac:dyDescent="0.35">
      <c r="A905" s="73">
        <v>31544</v>
      </c>
      <c r="D905">
        <v>650.29999999999995</v>
      </c>
    </row>
    <row r="906" spans="1:6" x14ac:dyDescent="0.35">
      <c r="A906" s="73">
        <v>31551</v>
      </c>
      <c r="D906">
        <v>652.20000000000005</v>
      </c>
    </row>
    <row r="907" spans="1:6" x14ac:dyDescent="0.35">
      <c r="A907" s="73">
        <v>31558</v>
      </c>
      <c r="D907">
        <v>654.20000000000005</v>
      </c>
    </row>
    <row r="908" spans="1:6" x14ac:dyDescent="0.35">
      <c r="A908" s="73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73">
        <v>31565</v>
      </c>
      <c r="D909">
        <v>654.9</v>
      </c>
    </row>
    <row r="910" spans="1:6" x14ac:dyDescent="0.35">
      <c r="A910" s="73">
        <v>31572</v>
      </c>
      <c r="D910">
        <v>658.1</v>
      </c>
    </row>
    <row r="911" spans="1:6" x14ac:dyDescent="0.35">
      <c r="A911" s="73">
        <v>31579</v>
      </c>
      <c r="D911">
        <v>661</v>
      </c>
    </row>
    <row r="912" spans="1:6" x14ac:dyDescent="0.35">
      <c r="A912" s="73">
        <v>31586</v>
      </c>
      <c r="D912">
        <v>660.8</v>
      </c>
    </row>
    <row r="913" spans="1:6" x14ac:dyDescent="0.35">
      <c r="A913" s="73">
        <v>31593</v>
      </c>
      <c r="D913">
        <v>664.2</v>
      </c>
    </row>
    <row r="914" spans="1:6" x14ac:dyDescent="0.35">
      <c r="A914" s="73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73">
        <v>31600</v>
      </c>
      <c r="D915">
        <v>665.7</v>
      </c>
    </row>
    <row r="916" spans="1:6" x14ac:dyDescent="0.35">
      <c r="A916" s="73">
        <v>31607</v>
      </c>
      <c r="D916">
        <v>670</v>
      </c>
    </row>
    <row r="917" spans="1:6" x14ac:dyDescent="0.35">
      <c r="A917" s="73">
        <v>31614</v>
      </c>
      <c r="D917">
        <v>671.5</v>
      </c>
    </row>
    <row r="918" spans="1:6" x14ac:dyDescent="0.35">
      <c r="A918" s="73">
        <v>31621</v>
      </c>
      <c r="D918">
        <v>672.4</v>
      </c>
    </row>
    <row r="919" spans="1:6" x14ac:dyDescent="0.35">
      <c r="A919" s="73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73">
        <v>31628</v>
      </c>
      <c r="D920">
        <v>674.1</v>
      </c>
    </row>
    <row r="921" spans="1:6" x14ac:dyDescent="0.35">
      <c r="A921" s="73">
        <v>31635</v>
      </c>
      <c r="D921">
        <v>676</v>
      </c>
    </row>
    <row r="922" spans="1:6" x14ac:dyDescent="0.35">
      <c r="A922" s="73">
        <v>31642</v>
      </c>
      <c r="D922">
        <v>677.5</v>
      </c>
    </row>
    <row r="923" spans="1:6" x14ac:dyDescent="0.35">
      <c r="A923" s="73">
        <v>31649</v>
      </c>
      <c r="D923">
        <v>679.5</v>
      </c>
    </row>
    <row r="924" spans="1:6" x14ac:dyDescent="0.35">
      <c r="A924" s="73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73">
        <v>31663</v>
      </c>
      <c r="D925">
        <v>685.4</v>
      </c>
    </row>
    <row r="926" spans="1:6" x14ac:dyDescent="0.35">
      <c r="A926" s="73">
        <v>31670</v>
      </c>
      <c r="D926">
        <v>685.1</v>
      </c>
    </row>
    <row r="927" spans="1:6" x14ac:dyDescent="0.35">
      <c r="A927" s="73">
        <v>31677</v>
      </c>
      <c r="D927">
        <v>688.3</v>
      </c>
    </row>
    <row r="928" spans="1:6" x14ac:dyDescent="0.35">
      <c r="A928" s="73">
        <v>31684</v>
      </c>
      <c r="D928">
        <v>690.6</v>
      </c>
    </row>
    <row r="929" spans="1:6" x14ac:dyDescent="0.35">
      <c r="A929" s="73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73">
        <v>31691</v>
      </c>
      <c r="D930">
        <v>691.2</v>
      </c>
    </row>
    <row r="931" spans="1:6" x14ac:dyDescent="0.35">
      <c r="A931" s="73">
        <v>31698</v>
      </c>
      <c r="D931">
        <v>691.2</v>
      </c>
    </row>
    <row r="932" spans="1:6" x14ac:dyDescent="0.35">
      <c r="A932" s="73">
        <v>31705</v>
      </c>
      <c r="D932">
        <v>695.9</v>
      </c>
    </row>
    <row r="933" spans="1:6" x14ac:dyDescent="0.35">
      <c r="A933" s="73">
        <v>31712</v>
      </c>
      <c r="D933">
        <v>698.4</v>
      </c>
    </row>
    <row r="934" spans="1:6" x14ac:dyDescent="0.35">
      <c r="A934" s="73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73">
        <v>31719</v>
      </c>
      <c r="D935">
        <v>698.9</v>
      </c>
    </row>
    <row r="936" spans="1:6" x14ac:dyDescent="0.35">
      <c r="A936" s="73">
        <v>31726</v>
      </c>
      <c r="D936">
        <v>702.8</v>
      </c>
    </row>
    <row r="937" spans="1:6" x14ac:dyDescent="0.35">
      <c r="A937" s="73">
        <v>31733</v>
      </c>
      <c r="D937">
        <v>704.3</v>
      </c>
    </row>
    <row r="938" spans="1:6" x14ac:dyDescent="0.35">
      <c r="A938" s="73">
        <v>31740</v>
      </c>
      <c r="D938">
        <v>704.3</v>
      </c>
    </row>
    <row r="939" spans="1:6" x14ac:dyDescent="0.35">
      <c r="A939" s="73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73">
        <v>31754</v>
      </c>
      <c r="D940">
        <v>714.6</v>
      </c>
    </row>
    <row r="941" spans="1:6" x14ac:dyDescent="0.35">
      <c r="A941" s="73">
        <v>31761</v>
      </c>
      <c r="D941">
        <v>718.6</v>
      </c>
    </row>
    <row r="942" spans="1:6" x14ac:dyDescent="0.35">
      <c r="A942" s="73">
        <v>31768</v>
      </c>
      <c r="D942">
        <v>726.6</v>
      </c>
    </row>
    <row r="943" spans="1:6" x14ac:dyDescent="0.35">
      <c r="A943" s="73">
        <v>31775</v>
      </c>
      <c r="D943">
        <v>735.2</v>
      </c>
    </row>
    <row r="944" spans="1:6" x14ac:dyDescent="0.35">
      <c r="A944" s="73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73">
        <v>31782</v>
      </c>
      <c r="D945">
        <v>742.1</v>
      </c>
    </row>
    <row r="946" spans="1:6" x14ac:dyDescent="0.35">
      <c r="A946" s="73">
        <v>31789</v>
      </c>
      <c r="D946">
        <v>727.9</v>
      </c>
    </row>
    <row r="947" spans="1:6" x14ac:dyDescent="0.35">
      <c r="A947" s="73">
        <v>31796</v>
      </c>
      <c r="D947">
        <v>725.3</v>
      </c>
    </row>
    <row r="948" spans="1:6" x14ac:dyDescent="0.35">
      <c r="A948" s="73">
        <v>31803</v>
      </c>
      <c r="D948">
        <v>728.5</v>
      </c>
    </row>
    <row r="949" spans="1:6" x14ac:dyDescent="0.35">
      <c r="A949" s="73">
        <v>31809</v>
      </c>
      <c r="B949">
        <v>653.6</v>
      </c>
      <c r="C949">
        <v>2457.5</v>
      </c>
      <c r="E949">
        <v>2747.5</v>
      </c>
    </row>
    <row r="950" spans="1:6" x14ac:dyDescent="0.35">
      <c r="A950" s="73">
        <v>31810</v>
      </c>
      <c r="D950">
        <v>729.9</v>
      </c>
    </row>
    <row r="951" spans="1:6" x14ac:dyDescent="0.35">
      <c r="A951" s="73">
        <v>31817</v>
      </c>
      <c r="D951">
        <v>730.1</v>
      </c>
    </row>
    <row r="952" spans="1:6" x14ac:dyDescent="0.35">
      <c r="A952" s="73">
        <v>31824</v>
      </c>
      <c r="D952">
        <v>730</v>
      </c>
    </row>
    <row r="953" spans="1:6" x14ac:dyDescent="0.35">
      <c r="A953" s="73">
        <v>31831</v>
      </c>
      <c r="D953">
        <v>731.7</v>
      </c>
    </row>
    <row r="954" spans="1:6" x14ac:dyDescent="0.35">
      <c r="A954" s="73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73">
        <v>31838</v>
      </c>
      <c r="D955">
        <v>731.4</v>
      </c>
    </row>
    <row r="956" spans="1:6" x14ac:dyDescent="0.35">
      <c r="A956" s="73">
        <v>31845</v>
      </c>
      <c r="D956">
        <v>732.2</v>
      </c>
    </row>
    <row r="957" spans="1:6" x14ac:dyDescent="0.35">
      <c r="A957" s="73">
        <v>31852</v>
      </c>
      <c r="D957">
        <v>733.9</v>
      </c>
    </row>
    <row r="958" spans="1:6" x14ac:dyDescent="0.35">
      <c r="A958" s="73">
        <v>31859</v>
      </c>
      <c r="D958">
        <v>733.8</v>
      </c>
    </row>
    <row r="959" spans="1:6" x14ac:dyDescent="0.35">
      <c r="A959" s="73">
        <v>31866</v>
      </c>
      <c r="D959">
        <v>735.4</v>
      </c>
    </row>
    <row r="960" spans="1:6" x14ac:dyDescent="0.35">
      <c r="A960" s="73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73">
        <v>31873</v>
      </c>
      <c r="D961">
        <v>737.2</v>
      </c>
    </row>
    <row r="962" spans="1:6" x14ac:dyDescent="0.35">
      <c r="A962" s="73">
        <v>31880</v>
      </c>
      <c r="D962">
        <v>737.8</v>
      </c>
    </row>
    <row r="963" spans="1:6" x14ac:dyDescent="0.35">
      <c r="A963" s="73">
        <v>31887</v>
      </c>
      <c r="D963">
        <v>749.4</v>
      </c>
    </row>
    <row r="964" spans="1:6" x14ac:dyDescent="0.35">
      <c r="A964" s="73">
        <v>31894</v>
      </c>
      <c r="D964">
        <v>749.9</v>
      </c>
    </row>
    <row r="965" spans="1:6" x14ac:dyDescent="0.35">
      <c r="A965" s="73">
        <v>31898</v>
      </c>
      <c r="B965">
        <v>660</v>
      </c>
      <c r="C965">
        <v>2453.9</v>
      </c>
      <c r="E965">
        <v>2772.9</v>
      </c>
    </row>
    <row r="966" spans="1:6" x14ac:dyDescent="0.35">
      <c r="A966" s="73">
        <v>31901</v>
      </c>
      <c r="D966">
        <v>745.1</v>
      </c>
    </row>
    <row r="967" spans="1:6" x14ac:dyDescent="0.35">
      <c r="A967" s="73">
        <v>31908</v>
      </c>
      <c r="D967">
        <v>743.3</v>
      </c>
    </row>
    <row r="968" spans="1:6" x14ac:dyDescent="0.35">
      <c r="A968" s="73">
        <v>31915</v>
      </c>
      <c r="D968">
        <v>744.6</v>
      </c>
    </row>
    <row r="969" spans="1:6" x14ac:dyDescent="0.35">
      <c r="A969" s="73">
        <v>31922</v>
      </c>
      <c r="D969">
        <v>748.2</v>
      </c>
    </row>
    <row r="970" spans="1:6" x14ac:dyDescent="0.35">
      <c r="A970" s="73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73">
        <v>31936</v>
      </c>
      <c r="D971">
        <v>742</v>
      </c>
    </row>
    <row r="972" spans="1:6" x14ac:dyDescent="0.35">
      <c r="A972" s="73">
        <v>31943</v>
      </c>
      <c r="D972">
        <v>743.4</v>
      </c>
    </row>
    <row r="973" spans="1:6" x14ac:dyDescent="0.35">
      <c r="A973" s="73">
        <v>31950</v>
      </c>
      <c r="D973">
        <v>744</v>
      </c>
    </row>
    <row r="974" spans="1:6" x14ac:dyDescent="0.35">
      <c r="A974" s="73">
        <v>31957</v>
      </c>
      <c r="D974">
        <v>742.3</v>
      </c>
    </row>
    <row r="975" spans="1:6" x14ac:dyDescent="0.35">
      <c r="A975" s="73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73">
        <v>31964</v>
      </c>
      <c r="D976">
        <v>745.4</v>
      </c>
    </row>
    <row r="977" spans="1:6" x14ac:dyDescent="0.35">
      <c r="A977" s="73">
        <v>31971</v>
      </c>
      <c r="D977">
        <v>740.6</v>
      </c>
    </row>
    <row r="978" spans="1:6" x14ac:dyDescent="0.35">
      <c r="A978" s="73">
        <v>31978</v>
      </c>
      <c r="D978">
        <v>742.9</v>
      </c>
    </row>
    <row r="979" spans="1:6" x14ac:dyDescent="0.35">
      <c r="A979" s="73">
        <v>31985</v>
      </c>
      <c r="D979">
        <v>744.5</v>
      </c>
    </row>
    <row r="980" spans="1:6" x14ac:dyDescent="0.35">
      <c r="A980" s="73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73">
        <v>31992</v>
      </c>
      <c r="D981">
        <v>741.4</v>
      </c>
    </row>
    <row r="982" spans="1:6" x14ac:dyDescent="0.35">
      <c r="A982" s="73">
        <v>31999</v>
      </c>
      <c r="D982">
        <v>743.9</v>
      </c>
    </row>
    <row r="983" spans="1:6" x14ac:dyDescent="0.35">
      <c r="A983" s="73">
        <v>32006</v>
      </c>
      <c r="D983">
        <v>744.8</v>
      </c>
    </row>
    <row r="984" spans="1:6" x14ac:dyDescent="0.35">
      <c r="A984" s="73">
        <v>32013</v>
      </c>
      <c r="D984">
        <v>746.3</v>
      </c>
    </row>
    <row r="985" spans="1:6" x14ac:dyDescent="0.35">
      <c r="A985" s="73">
        <v>32020</v>
      </c>
      <c r="D985">
        <v>746.2</v>
      </c>
    </row>
    <row r="986" spans="1:6" x14ac:dyDescent="0.35">
      <c r="A986" s="73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73">
        <v>32027</v>
      </c>
      <c r="D987">
        <v>743.5</v>
      </c>
    </row>
    <row r="988" spans="1:6" x14ac:dyDescent="0.35">
      <c r="A988" s="73">
        <v>32034</v>
      </c>
      <c r="D988">
        <v>746.5</v>
      </c>
    </row>
    <row r="989" spans="1:6" x14ac:dyDescent="0.35">
      <c r="A989" s="73">
        <v>32041</v>
      </c>
      <c r="D989">
        <v>748.8</v>
      </c>
    </row>
    <row r="990" spans="1:6" x14ac:dyDescent="0.35">
      <c r="A990" s="73">
        <v>32048</v>
      </c>
      <c r="D990">
        <v>749.8</v>
      </c>
    </row>
    <row r="991" spans="1:6" x14ac:dyDescent="0.35">
      <c r="A991" s="73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73">
        <v>32055</v>
      </c>
      <c r="D992">
        <v>753.7</v>
      </c>
    </row>
    <row r="993" spans="1:6" x14ac:dyDescent="0.35">
      <c r="A993" s="73">
        <v>32062</v>
      </c>
      <c r="D993">
        <v>748.9</v>
      </c>
    </row>
    <row r="994" spans="1:6" x14ac:dyDescent="0.35">
      <c r="A994" s="73">
        <v>32069</v>
      </c>
      <c r="D994">
        <v>755</v>
      </c>
    </row>
    <row r="995" spans="1:6" x14ac:dyDescent="0.35">
      <c r="A995" s="73">
        <v>32076</v>
      </c>
      <c r="D995">
        <v>765.2</v>
      </c>
    </row>
    <row r="996" spans="1:6" x14ac:dyDescent="0.35">
      <c r="A996" s="73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73">
        <v>32083</v>
      </c>
      <c r="D997">
        <v>758.5</v>
      </c>
    </row>
    <row r="998" spans="1:6" x14ac:dyDescent="0.35">
      <c r="A998" s="73">
        <v>32090</v>
      </c>
      <c r="D998">
        <v>755.4</v>
      </c>
    </row>
    <row r="999" spans="1:6" x14ac:dyDescent="0.35">
      <c r="A999" s="73">
        <v>32097</v>
      </c>
      <c r="D999">
        <v>752.9</v>
      </c>
    </row>
    <row r="1000" spans="1:6" x14ac:dyDescent="0.35">
      <c r="A1000" s="73">
        <v>32104</v>
      </c>
      <c r="D1000">
        <v>752</v>
      </c>
    </row>
    <row r="1001" spans="1:6" x14ac:dyDescent="0.35">
      <c r="A1001" s="73">
        <v>32111</v>
      </c>
      <c r="D1001">
        <v>751</v>
      </c>
    </row>
    <row r="1002" spans="1:6" x14ac:dyDescent="0.35">
      <c r="A1002" s="73">
        <v>32112</v>
      </c>
      <c r="B1002">
        <v>649</v>
      </c>
      <c r="C1002">
        <v>2445</v>
      </c>
      <c r="E1002">
        <v>2826.4</v>
      </c>
    </row>
    <row r="1003" spans="1:6" x14ac:dyDescent="0.35">
      <c r="A1003" s="73">
        <v>32118</v>
      </c>
      <c r="D1003">
        <v>750.5</v>
      </c>
    </row>
    <row r="1004" spans="1:6" x14ac:dyDescent="0.35">
      <c r="A1004" s="73">
        <v>32125</v>
      </c>
      <c r="D1004">
        <v>749.8</v>
      </c>
    </row>
    <row r="1005" spans="1:6" x14ac:dyDescent="0.35">
      <c r="A1005" s="73">
        <v>32132</v>
      </c>
      <c r="D1005">
        <v>749.6</v>
      </c>
    </row>
    <row r="1006" spans="1:6" x14ac:dyDescent="0.35">
      <c r="A1006" s="73">
        <v>32139</v>
      </c>
      <c r="D1006">
        <v>750.6</v>
      </c>
    </row>
    <row r="1007" spans="1:6" x14ac:dyDescent="0.35">
      <c r="A1007" s="73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73">
        <v>32146</v>
      </c>
      <c r="D1008">
        <v>751.1</v>
      </c>
    </row>
    <row r="1009" spans="1:6" x14ac:dyDescent="0.35">
      <c r="A1009" s="73">
        <v>32153</v>
      </c>
      <c r="D1009">
        <v>753.2</v>
      </c>
    </row>
    <row r="1010" spans="1:6" x14ac:dyDescent="0.35">
      <c r="A1010" s="73">
        <v>32160</v>
      </c>
      <c r="D1010">
        <v>755.8</v>
      </c>
    </row>
    <row r="1011" spans="1:6" x14ac:dyDescent="0.35">
      <c r="A1011" s="73">
        <v>32167</v>
      </c>
      <c r="D1011">
        <v>759</v>
      </c>
    </row>
    <row r="1012" spans="1:6" x14ac:dyDescent="0.35">
      <c r="A1012" s="73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73">
        <v>32181</v>
      </c>
      <c r="D1013">
        <v>756.6</v>
      </c>
    </row>
    <row r="1014" spans="1:6" x14ac:dyDescent="0.35">
      <c r="A1014" s="73">
        <v>32188</v>
      </c>
      <c r="D1014">
        <v>757.4</v>
      </c>
    </row>
    <row r="1015" spans="1:6" x14ac:dyDescent="0.35">
      <c r="A1015" s="73">
        <v>32195</v>
      </c>
      <c r="D1015">
        <v>759.8</v>
      </c>
    </row>
    <row r="1016" spans="1:6" x14ac:dyDescent="0.35">
      <c r="A1016" s="73">
        <v>32202</v>
      </c>
      <c r="D1016">
        <v>756.7</v>
      </c>
    </row>
    <row r="1017" spans="1:6" x14ac:dyDescent="0.35">
      <c r="A1017" s="73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73">
        <v>32209</v>
      </c>
      <c r="D1018">
        <v>758.1</v>
      </c>
    </row>
    <row r="1019" spans="1:6" x14ac:dyDescent="0.35">
      <c r="A1019" s="73">
        <v>32216</v>
      </c>
      <c r="D1019">
        <v>760.6</v>
      </c>
    </row>
    <row r="1020" spans="1:6" x14ac:dyDescent="0.35">
      <c r="A1020" s="73">
        <v>32223</v>
      </c>
      <c r="D1020">
        <v>763.1</v>
      </c>
    </row>
    <row r="1021" spans="1:6" x14ac:dyDescent="0.35">
      <c r="A1021" s="73">
        <v>32230</v>
      </c>
      <c r="D1021">
        <v>763.7</v>
      </c>
    </row>
    <row r="1022" spans="1:6" x14ac:dyDescent="0.35">
      <c r="A1022" s="73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73">
        <v>32237</v>
      </c>
      <c r="D1023">
        <v>765.5</v>
      </c>
    </row>
    <row r="1024" spans="1:6" x14ac:dyDescent="0.35">
      <c r="A1024" s="73">
        <v>32244</v>
      </c>
      <c r="D1024">
        <v>765.8</v>
      </c>
    </row>
    <row r="1025" spans="1:6" x14ac:dyDescent="0.35">
      <c r="A1025" s="73">
        <v>32251</v>
      </c>
      <c r="D1025">
        <v>766.8</v>
      </c>
    </row>
    <row r="1026" spans="1:6" x14ac:dyDescent="0.35">
      <c r="A1026" s="73">
        <v>32258</v>
      </c>
      <c r="D1026">
        <v>772.2</v>
      </c>
    </row>
    <row r="1027" spans="1:6" x14ac:dyDescent="0.35">
      <c r="A1027" s="73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73">
        <v>32265</v>
      </c>
      <c r="D1028">
        <v>769.6</v>
      </c>
    </row>
    <row r="1029" spans="1:6" x14ac:dyDescent="0.35">
      <c r="A1029" s="73">
        <v>32272</v>
      </c>
      <c r="D1029">
        <v>769.9</v>
      </c>
    </row>
    <row r="1030" spans="1:6" x14ac:dyDescent="0.35">
      <c r="A1030" s="73">
        <v>32279</v>
      </c>
      <c r="D1030">
        <v>771.9</v>
      </c>
    </row>
    <row r="1031" spans="1:6" x14ac:dyDescent="0.35">
      <c r="A1031" s="73">
        <v>32286</v>
      </c>
      <c r="D1031">
        <v>772.5</v>
      </c>
    </row>
    <row r="1032" spans="1:6" x14ac:dyDescent="0.35">
      <c r="A1032" s="73">
        <v>32293</v>
      </c>
      <c r="D1032">
        <v>772.7</v>
      </c>
    </row>
    <row r="1033" spans="1:6" x14ac:dyDescent="0.35">
      <c r="A1033" s="73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73">
        <v>32300</v>
      </c>
      <c r="D1034">
        <v>776.4</v>
      </c>
    </row>
    <row r="1035" spans="1:6" x14ac:dyDescent="0.35">
      <c r="A1035" s="73">
        <v>32307</v>
      </c>
      <c r="D1035">
        <v>776.5</v>
      </c>
    </row>
    <row r="1036" spans="1:6" x14ac:dyDescent="0.35">
      <c r="A1036" s="73">
        <v>32314</v>
      </c>
      <c r="D1036">
        <v>780.6</v>
      </c>
    </row>
    <row r="1037" spans="1:6" x14ac:dyDescent="0.35">
      <c r="A1037" s="73">
        <v>32321</v>
      </c>
      <c r="D1037">
        <v>779.8</v>
      </c>
    </row>
    <row r="1038" spans="1:6" x14ac:dyDescent="0.35">
      <c r="A1038" s="73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73">
        <v>32328</v>
      </c>
      <c r="D1039">
        <v>777.7</v>
      </c>
    </row>
    <row r="1040" spans="1:6" x14ac:dyDescent="0.35">
      <c r="A1040" s="73">
        <v>32335</v>
      </c>
      <c r="D1040">
        <v>781.3</v>
      </c>
    </row>
    <row r="1041" spans="1:6" x14ac:dyDescent="0.35">
      <c r="A1041" s="73">
        <v>32342</v>
      </c>
      <c r="D1041">
        <v>780.3</v>
      </c>
    </row>
    <row r="1042" spans="1:6" x14ac:dyDescent="0.35">
      <c r="A1042" s="73">
        <v>32349</v>
      </c>
      <c r="D1042">
        <v>782.2</v>
      </c>
    </row>
    <row r="1043" spans="1:6" x14ac:dyDescent="0.35">
      <c r="A1043" s="73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73">
        <v>32363</v>
      </c>
      <c r="D1044">
        <v>782.2</v>
      </c>
    </row>
    <row r="1045" spans="1:6" x14ac:dyDescent="0.35">
      <c r="A1045" s="73">
        <v>32370</v>
      </c>
      <c r="D1045">
        <v>783.4</v>
      </c>
    </row>
    <row r="1046" spans="1:6" x14ac:dyDescent="0.35">
      <c r="A1046" s="73">
        <v>32377</v>
      </c>
      <c r="D1046">
        <v>783.4</v>
      </c>
    </row>
    <row r="1047" spans="1:6" x14ac:dyDescent="0.35">
      <c r="A1047" s="73">
        <v>32384</v>
      </c>
      <c r="D1047">
        <v>784</v>
      </c>
    </row>
    <row r="1048" spans="1:6" x14ac:dyDescent="0.35">
      <c r="A1048" s="73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73">
        <v>32391</v>
      </c>
      <c r="D1049">
        <v>783.8</v>
      </c>
    </row>
    <row r="1050" spans="1:6" x14ac:dyDescent="0.35">
      <c r="A1050" s="73">
        <v>32398</v>
      </c>
      <c r="D1050">
        <v>782.8</v>
      </c>
    </row>
    <row r="1051" spans="1:6" x14ac:dyDescent="0.35">
      <c r="A1051" s="73">
        <v>32405</v>
      </c>
      <c r="D1051">
        <v>784.6</v>
      </c>
    </row>
    <row r="1052" spans="1:6" x14ac:dyDescent="0.35">
      <c r="A1052" s="73">
        <v>32412</v>
      </c>
      <c r="D1052">
        <v>785.1</v>
      </c>
    </row>
    <row r="1053" spans="1:6" x14ac:dyDescent="0.35">
      <c r="A1053" s="73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73">
        <v>32419</v>
      </c>
      <c r="D1054">
        <v>781.1</v>
      </c>
    </row>
    <row r="1055" spans="1:6" x14ac:dyDescent="0.35">
      <c r="A1055" s="73">
        <v>32426</v>
      </c>
      <c r="D1055">
        <v>782.3</v>
      </c>
    </row>
    <row r="1056" spans="1:6" x14ac:dyDescent="0.35">
      <c r="A1056" s="73">
        <v>32433</v>
      </c>
      <c r="D1056">
        <v>784</v>
      </c>
    </row>
    <row r="1057" spans="1:6" x14ac:dyDescent="0.35">
      <c r="A1057" s="73">
        <v>32440</v>
      </c>
      <c r="D1057">
        <v>783.1</v>
      </c>
    </row>
    <row r="1058" spans="1:6" x14ac:dyDescent="0.35">
      <c r="A1058" s="73">
        <v>32447</v>
      </c>
      <c r="D1058">
        <v>784.1</v>
      </c>
    </row>
    <row r="1059" spans="1:6" x14ac:dyDescent="0.35">
      <c r="A1059" s="73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73">
        <v>32454</v>
      </c>
      <c r="D1060">
        <v>783.2</v>
      </c>
    </row>
    <row r="1061" spans="1:6" x14ac:dyDescent="0.35">
      <c r="A1061" s="73">
        <v>32461</v>
      </c>
      <c r="D1061">
        <v>784.2</v>
      </c>
    </row>
    <row r="1062" spans="1:6" x14ac:dyDescent="0.35">
      <c r="A1062" s="73">
        <v>32468</v>
      </c>
      <c r="D1062">
        <v>784.5</v>
      </c>
    </row>
    <row r="1063" spans="1:6" x14ac:dyDescent="0.35">
      <c r="A1063" s="73">
        <v>32475</v>
      </c>
      <c r="D1063">
        <v>786.9</v>
      </c>
    </row>
    <row r="1064" spans="1:6" x14ac:dyDescent="0.35">
      <c r="A1064" s="73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73">
        <v>32482</v>
      </c>
      <c r="D1065">
        <v>787.5</v>
      </c>
    </row>
    <row r="1066" spans="1:6" x14ac:dyDescent="0.35">
      <c r="A1066" s="73">
        <v>32489</v>
      </c>
      <c r="D1066">
        <v>788.2</v>
      </c>
    </row>
    <row r="1067" spans="1:6" x14ac:dyDescent="0.35">
      <c r="A1067" s="73">
        <v>32496</v>
      </c>
      <c r="D1067">
        <v>786.5</v>
      </c>
    </row>
    <row r="1068" spans="1:6" x14ac:dyDescent="0.35">
      <c r="A1068" s="73">
        <v>32503</v>
      </c>
      <c r="D1068">
        <v>784.6</v>
      </c>
    </row>
    <row r="1069" spans="1:6" x14ac:dyDescent="0.35">
      <c r="A1069" s="73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73">
        <v>32510</v>
      </c>
      <c r="D1070">
        <v>787.4</v>
      </c>
    </row>
    <row r="1071" spans="1:6" x14ac:dyDescent="0.35">
      <c r="A1071" s="73">
        <v>32517</v>
      </c>
      <c r="D1071">
        <v>786.7</v>
      </c>
    </row>
    <row r="1072" spans="1:6" x14ac:dyDescent="0.35">
      <c r="A1072" s="73">
        <v>32524</v>
      </c>
      <c r="D1072">
        <v>786.2</v>
      </c>
    </row>
    <row r="1073" spans="1:6" x14ac:dyDescent="0.35">
      <c r="A1073" s="73">
        <v>32531</v>
      </c>
      <c r="D1073">
        <v>786.5</v>
      </c>
    </row>
    <row r="1074" spans="1:6" x14ac:dyDescent="0.35">
      <c r="A1074" s="73">
        <v>32538</v>
      </c>
      <c r="D1074">
        <v>783.2</v>
      </c>
    </row>
    <row r="1075" spans="1:6" x14ac:dyDescent="0.35">
      <c r="A1075" s="73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73">
        <v>32545</v>
      </c>
      <c r="D1076">
        <v>784.4</v>
      </c>
    </row>
    <row r="1077" spans="1:6" x14ac:dyDescent="0.35">
      <c r="A1077" s="73">
        <v>32552</v>
      </c>
      <c r="D1077">
        <v>783.5</v>
      </c>
    </row>
    <row r="1078" spans="1:6" x14ac:dyDescent="0.35">
      <c r="A1078" s="73">
        <v>32559</v>
      </c>
      <c r="D1078">
        <v>783.5</v>
      </c>
    </row>
    <row r="1079" spans="1:6" x14ac:dyDescent="0.35">
      <c r="A1079" s="73">
        <v>32566</v>
      </c>
      <c r="D1079">
        <v>783.4</v>
      </c>
    </row>
    <row r="1080" spans="1:6" x14ac:dyDescent="0.35">
      <c r="A1080" s="73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73">
        <v>32573</v>
      </c>
      <c r="D1081">
        <v>787.1</v>
      </c>
    </row>
    <row r="1082" spans="1:6" x14ac:dyDescent="0.35">
      <c r="A1082" s="73">
        <v>32580</v>
      </c>
      <c r="D1082">
        <v>782.6</v>
      </c>
    </row>
    <row r="1083" spans="1:6" x14ac:dyDescent="0.35">
      <c r="A1083" s="73">
        <v>32587</v>
      </c>
      <c r="D1083">
        <v>783.2</v>
      </c>
    </row>
    <row r="1084" spans="1:6" x14ac:dyDescent="0.35">
      <c r="A1084" s="73">
        <v>32594</v>
      </c>
      <c r="D1084">
        <v>783</v>
      </c>
    </row>
    <row r="1085" spans="1:6" x14ac:dyDescent="0.35">
      <c r="A1085" s="73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73">
        <v>32601</v>
      </c>
      <c r="D1086">
        <v>777.4</v>
      </c>
    </row>
    <row r="1087" spans="1:6" x14ac:dyDescent="0.35">
      <c r="A1087" s="73">
        <v>32608</v>
      </c>
      <c r="D1087">
        <v>776.5</v>
      </c>
    </row>
    <row r="1088" spans="1:6" x14ac:dyDescent="0.35">
      <c r="A1088" s="73">
        <v>32615</v>
      </c>
      <c r="D1088">
        <v>776.9</v>
      </c>
    </row>
    <row r="1089" spans="1:6" x14ac:dyDescent="0.35">
      <c r="A1089" s="73">
        <v>32622</v>
      </c>
      <c r="D1089">
        <v>782.3</v>
      </c>
    </row>
    <row r="1090" spans="1:6" x14ac:dyDescent="0.35">
      <c r="A1090" s="73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73">
        <v>32636</v>
      </c>
      <c r="D1091">
        <v>775.1</v>
      </c>
    </row>
    <row r="1092" spans="1:6" x14ac:dyDescent="0.35">
      <c r="A1092" s="73">
        <v>32643</v>
      </c>
      <c r="D1092">
        <v>775.7</v>
      </c>
    </row>
    <row r="1093" spans="1:6" x14ac:dyDescent="0.35">
      <c r="A1093" s="73">
        <v>32650</v>
      </c>
      <c r="D1093">
        <v>773.4</v>
      </c>
    </row>
    <row r="1094" spans="1:6" x14ac:dyDescent="0.35">
      <c r="A1094" s="73">
        <v>32657</v>
      </c>
      <c r="D1094">
        <v>774.6</v>
      </c>
    </row>
    <row r="1095" spans="1:6" x14ac:dyDescent="0.35">
      <c r="A1095" s="73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73">
        <v>32664</v>
      </c>
      <c r="D1096">
        <v>775.3</v>
      </c>
    </row>
    <row r="1097" spans="1:6" x14ac:dyDescent="0.35">
      <c r="A1097" s="73">
        <v>32671</v>
      </c>
      <c r="D1097">
        <v>772.5</v>
      </c>
    </row>
    <row r="1098" spans="1:6" x14ac:dyDescent="0.35">
      <c r="A1098" s="73">
        <v>32678</v>
      </c>
      <c r="D1098">
        <v>772.7</v>
      </c>
    </row>
    <row r="1099" spans="1:6" x14ac:dyDescent="0.35">
      <c r="A1099" s="73">
        <v>32685</v>
      </c>
      <c r="D1099">
        <v>773.6</v>
      </c>
    </row>
    <row r="1100" spans="1:6" x14ac:dyDescent="0.35">
      <c r="A1100" s="73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73">
        <v>32692</v>
      </c>
      <c r="D1101">
        <v>774.3</v>
      </c>
    </row>
    <row r="1102" spans="1:6" x14ac:dyDescent="0.35">
      <c r="A1102" s="73">
        <v>32699</v>
      </c>
      <c r="D1102">
        <v>779.1</v>
      </c>
    </row>
    <row r="1103" spans="1:6" x14ac:dyDescent="0.35">
      <c r="A1103" s="73">
        <v>32706</v>
      </c>
      <c r="D1103">
        <v>777.9</v>
      </c>
    </row>
    <row r="1104" spans="1:6" x14ac:dyDescent="0.35">
      <c r="A1104" s="73">
        <v>32713</v>
      </c>
      <c r="D1104">
        <v>778.1</v>
      </c>
    </row>
    <row r="1105" spans="1:6" x14ac:dyDescent="0.35">
      <c r="A1105" s="73">
        <v>32720</v>
      </c>
      <c r="D1105">
        <v>777.3</v>
      </c>
    </row>
    <row r="1106" spans="1:6" x14ac:dyDescent="0.35">
      <c r="A1106" s="73">
        <v>32721</v>
      </c>
      <c r="B1106">
        <v>626</v>
      </c>
      <c r="C1106">
        <v>2469.4</v>
      </c>
      <c r="E1106">
        <v>3074.4</v>
      </c>
    </row>
    <row r="1107" spans="1:6" x14ac:dyDescent="0.35">
      <c r="A1107" s="73">
        <v>32727</v>
      </c>
      <c r="D1107">
        <v>778.4</v>
      </c>
    </row>
    <row r="1108" spans="1:6" x14ac:dyDescent="0.35">
      <c r="A1108" s="73">
        <v>32734</v>
      </c>
      <c r="D1108">
        <v>779</v>
      </c>
    </row>
    <row r="1109" spans="1:6" x14ac:dyDescent="0.35">
      <c r="A1109" s="73">
        <v>32741</v>
      </c>
      <c r="D1109">
        <v>780.9</v>
      </c>
    </row>
    <row r="1110" spans="1:6" x14ac:dyDescent="0.35">
      <c r="A1110" s="73">
        <v>32748</v>
      </c>
      <c r="D1110">
        <v>779.9</v>
      </c>
    </row>
    <row r="1111" spans="1:6" x14ac:dyDescent="0.35">
      <c r="A1111" s="73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73">
        <v>32755</v>
      </c>
      <c r="D1112">
        <v>777.8</v>
      </c>
    </row>
    <row r="1113" spans="1:6" x14ac:dyDescent="0.35">
      <c r="A1113" s="73">
        <v>32762</v>
      </c>
      <c r="D1113">
        <v>781.9</v>
      </c>
    </row>
    <row r="1114" spans="1:6" x14ac:dyDescent="0.35">
      <c r="A1114" s="73">
        <v>32769</v>
      </c>
      <c r="D1114">
        <v>780.2</v>
      </c>
    </row>
    <row r="1115" spans="1:6" x14ac:dyDescent="0.35">
      <c r="A1115" s="73">
        <v>32776</v>
      </c>
      <c r="D1115">
        <v>781.2</v>
      </c>
    </row>
    <row r="1116" spans="1:6" x14ac:dyDescent="0.35">
      <c r="A1116" s="73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73">
        <v>32783</v>
      </c>
      <c r="D1117">
        <v>783.5</v>
      </c>
    </row>
    <row r="1118" spans="1:6" x14ac:dyDescent="0.35">
      <c r="A1118" s="73">
        <v>32790</v>
      </c>
      <c r="D1118">
        <v>785.2</v>
      </c>
    </row>
    <row r="1119" spans="1:6" x14ac:dyDescent="0.35">
      <c r="A1119" s="73">
        <v>32797</v>
      </c>
      <c r="D1119">
        <v>788.7</v>
      </c>
    </row>
    <row r="1120" spans="1:6" x14ac:dyDescent="0.35">
      <c r="A1120" s="73">
        <v>32804</v>
      </c>
      <c r="D1120">
        <v>787.4</v>
      </c>
    </row>
    <row r="1121" spans="1:6" x14ac:dyDescent="0.35">
      <c r="A1121" s="73">
        <v>32811</v>
      </c>
      <c r="D1121">
        <v>785.8</v>
      </c>
    </row>
    <row r="1122" spans="1:6" x14ac:dyDescent="0.35">
      <c r="A1122" s="73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73">
        <v>32818</v>
      </c>
      <c r="D1123">
        <v>787</v>
      </c>
    </row>
    <row r="1124" spans="1:6" x14ac:dyDescent="0.35">
      <c r="A1124" s="73">
        <v>32825</v>
      </c>
      <c r="D1124">
        <v>785.9</v>
      </c>
    </row>
    <row r="1125" spans="1:6" x14ac:dyDescent="0.35">
      <c r="A1125" s="73">
        <v>32832</v>
      </c>
      <c r="D1125">
        <v>787.6</v>
      </c>
    </row>
    <row r="1126" spans="1:6" x14ac:dyDescent="0.35">
      <c r="A1126" s="73">
        <v>32839</v>
      </c>
      <c r="D1126">
        <v>790.7</v>
      </c>
    </row>
    <row r="1127" spans="1:6" x14ac:dyDescent="0.35">
      <c r="A1127" s="73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73">
        <v>32846</v>
      </c>
      <c r="D1128">
        <v>789</v>
      </c>
    </row>
    <row r="1129" spans="1:6" x14ac:dyDescent="0.35">
      <c r="A1129" s="73">
        <v>32853</v>
      </c>
      <c r="D1129">
        <v>789.8</v>
      </c>
    </row>
    <row r="1130" spans="1:6" x14ac:dyDescent="0.35">
      <c r="A1130" s="73">
        <v>32860</v>
      </c>
      <c r="D1130">
        <v>790.7</v>
      </c>
    </row>
    <row r="1131" spans="1:6" x14ac:dyDescent="0.35">
      <c r="A1131" s="73">
        <v>32867</v>
      </c>
      <c r="D1131">
        <v>794.9</v>
      </c>
    </row>
    <row r="1132" spans="1:6" x14ac:dyDescent="0.35">
      <c r="A1132" s="73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73">
        <v>32881</v>
      </c>
      <c r="D1133">
        <v>793.6</v>
      </c>
    </row>
    <row r="1134" spans="1:6" x14ac:dyDescent="0.35">
      <c r="A1134" s="73">
        <v>32888</v>
      </c>
      <c r="D1134">
        <v>796.5</v>
      </c>
    </row>
    <row r="1135" spans="1:6" x14ac:dyDescent="0.35">
      <c r="A1135" s="73">
        <v>32895</v>
      </c>
      <c r="D1135">
        <v>795.1</v>
      </c>
    </row>
    <row r="1136" spans="1:6" x14ac:dyDescent="0.35">
      <c r="A1136" s="73">
        <v>32902</v>
      </c>
      <c r="D1136">
        <v>793.8</v>
      </c>
    </row>
    <row r="1137" spans="1:6" x14ac:dyDescent="0.35">
      <c r="A1137" s="73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73">
        <v>32909</v>
      </c>
      <c r="D1138">
        <v>797.1</v>
      </c>
    </row>
    <row r="1139" spans="1:6" x14ac:dyDescent="0.35">
      <c r="A1139" s="73">
        <v>32916</v>
      </c>
      <c r="D1139">
        <v>796.3</v>
      </c>
    </row>
    <row r="1140" spans="1:6" x14ac:dyDescent="0.35">
      <c r="A1140" s="73">
        <v>32923</v>
      </c>
      <c r="D1140">
        <v>796.3</v>
      </c>
    </row>
    <row r="1141" spans="1:6" x14ac:dyDescent="0.35">
      <c r="A1141" s="73">
        <v>32930</v>
      </c>
      <c r="D1141">
        <v>799.8</v>
      </c>
    </row>
    <row r="1142" spans="1:6" x14ac:dyDescent="0.35">
      <c r="A1142" s="73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73">
        <v>32937</v>
      </c>
      <c r="D1143">
        <v>801.6</v>
      </c>
    </row>
    <row r="1144" spans="1:6" x14ac:dyDescent="0.35">
      <c r="A1144" s="73">
        <v>32944</v>
      </c>
      <c r="D1144">
        <v>799.7</v>
      </c>
    </row>
    <row r="1145" spans="1:6" x14ac:dyDescent="0.35">
      <c r="A1145" s="73">
        <v>32951</v>
      </c>
      <c r="D1145">
        <v>799.6</v>
      </c>
    </row>
    <row r="1146" spans="1:6" x14ac:dyDescent="0.35">
      <c r="A1146" s="73">
        <v>32958</v>
      </c>
      <c r="D1146">
        <v>802.5</v>
      </c>
    </row>
    <row r="1147" spans="1:6" x14ac:dyDescent="0.35">
      <c r="A1147" s="73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73">
        <v>32965</v>
      </c>
      <c r="D1148">
        <v>802.4</v>
      </c>
    </row>
    <row r="1149" spans="1:6" x14ac:dyDescent="0.35">
      <c r="A1149" s="73">
        <v>32972</v>
      </c>
      <c r="D1149">
        <v>804.3</v>
      </c>
    </row>
    <row r="1150" spans="1:6" x14ac:dyDescent="0.35">
      <c r="A1150" s="73">
        <v>32979</v>
      </c>
      <c r="D1150">
        <v>807</v>
      </c>
    </row>
    <row r="1151" spans="1:6" x14ac:dyDescent="0.35">
      <c r="A1151" s="73">
        <v>32986</v>
      </c>
      <c r="D1151">
        <v>807.2</v>
      </c>
    </row>
    <row r="1152" spans="1:6" x14ac:dyDescent="0.35">
      <c r="A1152" s="73">
        <v>32993</v>
      </c>
      <c r="D1152">
        <v>806.5</v>
      </c>
    </row>
    <row r="1153" spans="1:6" x14ac:dyDescent="0.35">
      <c r="A1153" s="73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73">
        <v>33000</v>
      </c>
      <c r="D1154">
        <v>803</v>
      </c>
    </row>
    <row r="1155" spans="1:6" x14ac:dyDescent="0.35">
      <c r="A1155" s="73">
        <v>33007</v>
      </c>
      <c r="D1155">
        <v>802.9</v>
      </c>
    </row>
    <row r="1156" spans="1:6" x14ac:dyDescent="0.35">
      <c r="A1156" s="73">
        <v>33014</v>
      </c>
      <c r="D1156">
        <v>806.2</v>
      </c>
    </row>
    <row r="1157" spans="1:6" x14ac:dyDescent="0.35">
      <c r="A1157" s="73">
        <v>33021</v>
      </c>
      <c r="D1157">
        <v>804.9</v>
      </c>
    </row>
    <row r="1158" spans="1:6" x14ac:dyDescent="0.35">
      <c r="A1158" s="73">
        <v>33025</v>
      </c>
      <c r="B1158">
        <v>622.6</v>
      </c>
      <c r="C1158">
        <v>2474</v>
      </c>
      <c r="E1158">
        <v>3213.7</v>
      </c>
    </row>
    <row r="1159" spans="1:6" x14ac:dyDescent="0.35">
      <c r="A1159" s="73">
        <v>33028</v>
      </c>
      <c r="D1159">
        <v>807.1</v>
      </c>
    </row>
    <row r="1160" spans="1:6" x14ac:dyDescent="0.35">
      <c r="A1160" s="73">
        <v>33035</v>
      </c>
      <c r="D1160">
        <v>807.7</v>
      </c>
    </row>
    <row r="1161" spans="1:6" x14ac:dyDescent="0.35">
      <c r="A1161" s="73">
        <v>33042</v>
      </c>
      <c r="D1161">
        <v>807.3</v>
      </c>
    </row>
    <row r="1162" spans="1:6" x14ac:dyDescent="0.35">
      <c r="A1162" s="73">
        <v>33049</v>
      </c>
      <c r="D1162">
        <v>810.3</v>
      </c>
    </row>
    <row r="1163" spans="1:6" x14ac:dyDescent="0.35">
      <c r="A1163" s="73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73">
        <v>33056</v>
      </c>
      <c r="D1164">
        <v>813.2</v>
      </c>
    </row>
    <row r="1165" spans="1:6" x14ac:dyDescent="0.35">
      <c r="A1165" s="73">
        <v>33063</v>
      </c>
      <c r="D1165">
        <v>808.1</v>
      </c>
    </row>
    <row r="1166" spans="1:6" x14ac:dyDescent="0.35">
      <c r="A1166" s="73">
        <v>33070</v>
      </c>
      <c r="D1166">
        <v>811.3</v>
      </c>
    </row>
    <row r="1167" spans="1:6" x14ac:dyDescent="0.35">
      <c r="A1167" s="73">
        <v>33077</v>
      </c>
      <c r="D1167">
        <v>809.3</v>
      </c>
    </row>
    <row r="1168" spans="1:6" x14ac:dyDescent="0.35">
      <c r="A1168" s="73">
        <v>33084</v>
      </c>
      <c r="D1168">
        <v>810.8</v>
      </c>
    </row>
    <row r="1169" spans="1:6" x14ac:dyDescent="0.35">
      <c r="A1169" s="73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73">
        <v>33091</v>
      </c>
      <c r="D1170">
        <v>811.9</v>
      </c>
    </row>
    <row r="1171" spans="1:6" x14ac:dyDescent="0.35">
      <c r="A1171" s="73">
        <v>33098</v>
      </c>
      <c r="D1171">
        <v>816.1</v>
      </c>
    </row>
    <row r="1172" spans="1:6" x14ac:dyDescent="0.35">
      <c r="A1172" s="73">
        <v>33105</v>
      </c>
      <c r="D1172">
        <v>817.2</v>
      </c>
    </row>
    <row r="1173" spans="1:6" x14ac:dyDescent="0.35">
      <c r="A1173" s="73">
        <v>33112</v>
      </c>
      <c r="D1173">
        <v>816.2</v>
      </c>
    </row>
    <row r="1174" spans="1:6" x14ac:dyDescent="0.35">
      <c r="A1174" s="73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73">
        <v>33119</v>
      </c>
      <c r="D1175">
        <v>819</v>
      </c>
    </row>
    <row r="1176" spans="1:6" x14ac:dyDescent="0.35">
      <c r="A1176" s="73">
        <v>33126</v>
      </c>
      <c r="D1176">
        <v>819.8</v>
      </c>
    </row>
    <row r="1177" spans="1:6" x14ac:dyDescent="0.35">
      <c r="A1177" s="73">
        <v>33133</v>
      </c>
      <c r="D1177">
        <v>819.2</v>
      </c>
    </row>
    <row r="1178" spans="1:6" x14ac:dyDescent="0.35">
      <c r="A1178" s="73">
        <v>33140</v>
      </c>
      <c r="D1178">
        <v>820.5</v>
      </c>
    </row>
    <row r="1179" spans="1:6" x14ac:dyDescent="0.35">
      <c r="A1179" s="73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73">
        <v>33154</v>
      </c>
      <c r="D1180">
        <v>820.5</v>
      </c>
    </row>
    <row r="1181" spans="1:6" x14ac:dyDescent="0.35">
      <c r="A1181" s="73">
        <v>33161</v>
      </c>
      <c r="D1181">
        <v>820.7</v>
      </c>
    </row>
    <row r="1182" spans="1:6" x14ac:dyDescent="0.35">
      <c r="A1182" s="73">
        <v>33168</v>
      </c>
      <c r="D1182">
        <v>817.2</v>
      </c>
    </row>
    <row r="1183" spans="1:6" x14ac:dyDescent="0.35">
      <c r="A1183" s="73">
        <v>33175</v>
      </c>
      <c r="D1183">
        <v>820</v>
      </c>
    </row>
    <row r="1184" spans="1:6" x14ac:dyDescent="0.35">
      <c r="A1184" s="73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73">
        <v>33182</v>
      </c>
      <c r="D1185">
        <v>822</v>
      </c>
    </row>
    <row r="1186" spans="1:6" x14ac:dyDescent="0.35">
      <c r="A1186" s="73">
        <v>33189</v>
      </c>
      <c r="D1186">
        <v>822</v>
      </c>
    </row>
    <row r="1187" spans="1:6" x14ac:dyDescent="0.35">
      <c r="A1187" s="73">
        <v>33196</v>
      </c>
      <c r="D1187">
        <v>823.4</v>
      </c>
    </row>
    <row r="1188" spans="1:6" x14ac:dyDescent="0.35">
      <c r="A1188" s="73">
        <v>33203</v>
      </c>
      <c r="D1188">
        <v>824.5</v>
      </c>
    </row>
    <row r="1189" spans="1:6" x14ac:dyDescent="0.35">
      <c r="A1189" s="73">
        <v>33208</v>
      </c>
      <c r="B1189">
        <v>614.5</v>
      </c>
      <c r="C1189">
        <v>2438</v>
      </c>
      <c r="E1189">
        <v>3271.8</v>
      </c>
    </row>
    <row r="1190" spans="1:6" x14ac:dyDescent="0.35">
      <c r="A1190" s="73">
        <v>33210</v>
      </c>
      <c r="D1190">
        <v>815.3</v>
      </c>
    </row>
    <row r="1191" spans="1:6" x14ac:dyDescent="0.35">
      <c r="A1191" s="73">
        <v>33217</v>
      </c>
      <c r="D1191">
        <v>821.8</v>
      </c>
    </row>
    <row r="1192" spans="1:6" x14ac:dyDescent="0.35">
      <c r="A1192" s="73">
        <v>33224</v>
      </c>
      <c r="D1192">
        <v>824.2</v>
      </c>
    </row>
    <row r="1193" spans="1:6" x14ac:dyDescent="0.35">
      <c r="A1193" s="73">
        <v>33231</v>
      </c>
      <c r="D1193">
        <v>828.1</v>
      </c>
    </row>
    <row r="1194" spans="1:6" x14ac:dyDescent="0.35">
      <c r="A1194" s="73">
        <v>33238</v>
      </c>
      <c r="D1194">
        <v>828.9</v>
      </c>
    </row>
    <row r="1195" spans="1:6" x14ac:dyDescent="0.35">
      <c r="A1195" s="73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73">
        <v>33245</v>
      </c>
      <c r="D1196">
        <v>826.6</v>
      </c>
    </row>
    <row r="1197" spans="1:6" x14ac:dyDescent="0.35">
      <c r="A1197" s="73">
        <v>33252</v>
      </c>
      <c r="D1197">
        <v>825.7</v>
      </c>
    </row>
    <row r="1198" spans="1:6" x14ac:dyDescent="0.35">
      <c r="A1198" s="73">
        <v>33259</v>
      </c>
      <c r="D1198">
        <v>826.2</v>
      </c>
    </row>
    <row r="1199" spans="1:6" x14ac:dyDescent="0.35">
      <c r="A1199" s="73">
        <v>33266</v>
      </c>
      <c r="D1199">
        <v>828.4</v>
      </c>
    </row>
    <row r="1200" spans="1:6" x14ac:dyDescent="0.35">
      <c r="A1200" s="73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73">
        <v>33273</v>
      </c>
      <c r="D1201">
        <v>830.9</v>
      </c>
    </row>
    <row r="1202" spans="1:6" x14ac:dyDescent="0.35">
      <c r="A1202" s="73">
        <v>33280</v>
      </c>
      <c r="D1202">
        <v>833.5</v>
      </c>
    </row>
    <row r="1203" spans="1:6" x14ac:dyDescent="0.35">
      <c r="A1203" s="73">
        <v>33287</v>
      </c>
      <c r="D1203">
        <v>832.4</v>
      </c>
    </row>
    <row r="1204" spans="1:6" x14ac:dyDescent="0.35">
      <c r="A1204" s="73">
        <v>33294</v>
      </c>
      <c r="D1204">
        <v>832</v>
      </c>
    </row>
    <row r="1205" spans="1:6" x14ac:dyDescent="0.35">
      <c r="A1205" s="73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73">
        <v>33301</v>
      </c>
      <c r="D1206">
        <v>834.6</v>
      </c>
    </row>
    <row r="1207" spans="1:6" x14ac:dyDescent="0.35">
      <c r="A1207" s="73">
        <v>33308</v>
      </c>
      <c r="D1207">
        <v>836.5</v>
      </c>
    </row>
    <row r="1208" spans="1:6" x14ac:dyDescent="0.35">
      <c r="A1208" s="73">
        <v>33315</v>
      </c>
      <c r="D1208">
        <v>836</v>
      </c>
    </row>
    <row r="1209" spans="1:6" x14ac:dyDescent="0.35">
      <c r="A1209" s="73">
        <v>33322</v>
      </c>
      <c r="D1209">
        <v>840.2</v>
      </c>
    </row>
    <row r="1210" spans="1:6" x14ac:dyDescent="0.35">
      <c r="A1210" s="73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73">
        <v>33336</v>
      </c>
      <c r="D1211">
        <v>842.7</v>
      </c>
    </row>
    <row r="1212" spans="1:6" x14ac:dyDescent="0.35">
      <c r="A1212" s="73">
        <v>33343</v>
      </c>
      <c r="D1212">
        <v>845</v>
      </c>
    </row>
    <row r="1213" spans="1:6" x14ac:dyDescent="0.35">
      <c r="A1213" s="73">
        <v>33350</v>
      </c>
      <c r="D1213">
        <v>842.6</v>
      </c>
    </row>
    <row r="1214" spans="1:6" x14ac:dyDescent="0.35">
      <c r="A1214" s="73">
        <v>33357</v>
      </c>
      <c r="D1214">
        <v>841.2</v>
      </c>
    </row>
    <row r="1215" spans="1:6" x14ac:dyDescent="0.35">
      <c r="A1215" s="73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73">
        <v>33364</v>
      </c>
      <c r="D1216">
        <v>846.4</v>
      </c>
    </row>
    <row r="1217" spans="1:6" x14ac:dyDescent="0.35">
      <c r="A1217" s="73">
        <v>33371</v>
      </c>
      <c r="D1217">
        <v>848.3</v>
      </c>
    </row>
    <row r="1218" spans="1:6" x14ac:dyDescent="0.35">
      <c r="A1218" s="73">
        <v>33378</v>
      </c>
      <c r="D1218">
        <v>850.8</v>
      </c>
    </row>
    <row r="1219" spans="1:6" x14ac:dyDescent="0.35">
      <c r="A1219" s="73">
        <v>33385</v>
      </c>
      <c r="D1219">
        <v>849.7</v>
      </c>
    </row>
    <row r="1220" spans="1:6" x14ac:dyDescent="0.35">
      <c r="A1220" s="73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73">
        <v>33392</v>
      </c>
      <c r="D1221">
        <v>848.1</v>
      </c>
    </row>
    <row r="1222" spans="1:6" x14ac:dyDescent="0.35">
      <c r="A1222" s="73">
        <v>33399</v>
      </c>
      <c r="D1222">
        <v>855.6</v>
      </c>
    </row>
    <row r="1223" spans="1:6" x14ac:dyDescent="0.35">
      <c r="A1223" s="73">
        <v>33406</v>
      </c>
      <c r="D1223">
        <v>856.5</v>
      </c>
    </row>
    <row r="1224" spans="1:6" x14ac:dyDescent="0.35">
      <c r="A1224" s="73">
        <v>33413</v>
      </c>
      <c r="D1224">
        <v>856.1</v>
      </c>
    </row>
    <row r="1225" spans="1:6" x14ac:dyDescent="0.35">
      <c r="A1225" s="73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73">
        <v>33427</v>
      </c>
      <c r="D1226">
        <v>859.5</v>
      </c>
    </row>
    <row r="1227" spans="1:6" x14ac:dyDescent="0.35">
      <c r="A1227" s="73">
        <v>33434</v>
      </c>
      <c r="D1227">
        <v>861.4</v>
      </c>
    </row>
    <row r="1228" spans="1:6" x14ac:dyDescent="0.35">
      <c r="A1228" s="73">
        <v>33441</v>
      </c>
      <c r="D1228">
        <v>861.1</v>
      </c>
    </row>
    <row r="1229" spans="1:6" x14ac:dyDescent="0.35">
      <c r="A1229" s="73">
        <v>33448</v>
      </c>
      <c r="D1229">
        <v>862.7</v>
      </c>
    </row>
    <row r="1230" spans="1:6" x14ac:dyDescent="0.35">
      <c r="A1230" s="73">
        <v>33451</v>
      </c>
      <c r="B1230">
        <v>634.6</v>
      </c>
      <c r="C1230">
        <v>2456.1</v>
      </c>
      <c r="E1230">
        <v>3355</v>
      </c>
    </row>
    <row r="1231" spans="1:6" x14ac:dyDescent="0.35">
      <c r="A1231" s="73">
        <v>33455</v>
      </c>
      <c r="D1231">
        <v>866.3</v>
      </c>
    </row>
    <row r="1232" spans="1:6" x14ac:dyDescent="0.35">
      <c r="A1232" s="73">
        <v>33462</v>
      </c>
      <c r="D1232">
        <v>865.3</v>
      </c>
    </row>
    <row r="1233" spans="1:6" x14ac:dyDescent="0.35">
      <c r="A1233" s="73">
        <v>33469</v>
      </c>
      <c r="D1233">
        <v>865</v>
      </c>
    </row>
    <row r="1234" spans="1:6" x14ac:dyDescent="0.35">
      <c r="A1234" s="73">
        <v>33476</v>
      </c>
      <c r="D1234">
        <v>869.1</v>
      </c>
    </row>
    <row r="1235" spans="1:6" x14ac:dyDescent="0.35">
      <c r="A1235" s="73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73">
        <v>33483</v>
      </c>
      <c r="D1236">
        <v>868.3</v>
      </c>
    </row>
    <row r="1237" spans="1:6" x14ac:dyDescent="0.35">
      <c r="A1237" s="73">
        <v>33490</v>
      </c>
      <c r="D1237">
        <v>870.5</v>
      </c>
    </row>
    <row r="1238" spans="1:6" x14ac:dyDescent="0.35">
      <c r="A1238" s="73">
        <v>33497</v>
      </c>
      <c r="D1238">
        <v>869.8</v>
      </c>
    </row>
    <row r="1239" spans="1:6" x14ac:dyDescent="0.35">
      <c r="A1239" s="73">
        <v>33504</v>
      </c>
      <c r="D1239">
        <v>869.5</v>
      </c>
    </row>
    <row r="1240" spans="1:6" x14ac:dyDescent="0.35">
      <c r="A1240" s="73">
        <v>33511</v>
      </c>
      <c r="D1240">
        <v>871.8</v>
      </c>
    </row>
    <row r="1241" spans="1:6" x14ac:dyDescent="0.35">
      <c r="A1241" s="73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73">
        <v>33518</v>
      </c>
      <c r="D1242">
        <v>874.6</v>
      </c>
    </row>
    <row r="1243" spans="1:6" x14ac:dyDescent="0.35">
      <c r="A1243" s="73">
        <v>33525</v>
      </c>
      <c r="D1243">
        <v>875.4</v>
      </c>
    </row>
    <row r="1244" spans="1:6" x14ac:dyDescent="0.35">
      <c r="A1244" s="73">
        <v>33532</v>
      </c>
      <c r="D1244">
        <v>879.5</v>
      </c>
    </row>
    <row r="1245" spans="1:6" x14ac:dyDescent="0.35">
      <c r="A1245" s="73">
        <v>33539</v>
      </c>
      <c r="D1245">
        <v>880.8</v>
      </c>
    </row>
    <row r="1246" spans="1:6" x14ac:dyDescent="0.35">
      <c r="A1246" s="73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73">
        <v>33546</v>
      </c>
      <c r="D1247">
        <v>882.4</v>
      </c>
    </row>
    <row r="1248" spans="1:6" x14ac:dyDescent="0.35">
      <c r="A1248" s="73">
        <v>33553</v>
      </c>
      <c r="D1248">
        <v>885.8</v>
      </c>
    </row>
    <row r="1249" spans="1:6" x14ac:dyDescent="0.35">
      <c r="A1249" s="73">
        <v>33560</v>
      </c>
      <c r="D1249">
        <v>886.6</v>
      </c>
    </row>
    <row r="1250" spans="1:6" x14ac:dyDescent="0.35">
      <c r="A1250" s="73">
        <v>33567</v>
      </c>
      <c r="D1250">
        <v>887.4</v>
      </c>
    </row>
    <row r="1251" spans="1:6" x14ac:dyDescent="0.35">
      <c r="A1251" s="73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73">
        <v>33574</v>
      </c>
      <c r="D1252">
        <v>896.1</v>
      </c>
    </row>
    <row r="1253" spans="1:6" x14ac:dyDescent="0.35">
      <c r="A1253" s="73">
        <v>33581</v>
      </c>
      <c r="D1253">
        <v>894.6</v>
      </c>
    </row>
    <row r="1254" spans="1:6" x14ac:dyDescent="0.35">
      <c r="A1254" s="73">
        <v>33588</v>
      </c>
      <c r="D1254">
        <v>897.6</v>
      </c>
    </row>
    <row r="1255" spans="1:6" x14ac:dyDescent="0.35">
      <c r="A1255" s="73">
        <v>33595</v>
      </c>
      <c r="D1255">
        <v>897.6</v>
      </c>
    </row>
    <row r="1256" spans="1:6" x14ac:dyDescent="0.35">
      <c r="A1256" s="73">
        <v>33602</v>
      </c>
      <c r="D1256">
        <v>897.5</v>
      </c>
    </row>
    <row r="1257" spans="1:6" x14ac:dyDescent="0.35">
      <c r="A1257" s="73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73">
        <v>33609</v>
      </c>
      <c r="D1258">
        <v>901.9</v>
      </c>
    </row>
    <row r="1259" spans="1:6" x14ac:dyDescent="0.35">
      <c r="A1259" s="73">
        <v>33616</v>
      </c>
      <c r="D1259">
        <v>906.8</v>
      </c>
    </row>
    <row r="1260" spans="1:6" x14ac:dyDescent="0.35">
      <c r="A1260" s="73">
        <v>33623</v>
      </c>
      <c r="D1260">
        <v>909.3</v>
      </c>
    </row>
    <row r="1261" spans="1:6" x14ac:dyDescent="0.35">
      <c r="A1261" s="73">
        <v>33630</v>
      </c>
      <c r="D1261">
        <v>918.2</v>
      </c>
    </row>
    <row r="1262" spans="1:6" x14ac:dyDescent="0.35">
      <c r="A1262" s="73">
        <v>33635</v>
      </c>
      <c r="B1262">
        <v>667.5</v>
      </c>
      <c r="C1262">
        <v>2453.1</v>
      </c>
      <c r="E1262">
        <v>3400</v>
      </c>
    </row>
    <row r="1263" spans="1:6" x14ac:dyDescent="0.35">
      <c r="A1263" s="73">
        <v>33637</v>
      </c>
      <c r="D1263">
        <v>917.7</v>
      </c>
    </row>
    <row r="1264" spans="1:6" x14ac:dyDescent="0.35">
      <c r="A1264" s="73">
        <v>33644</v>
      </c>
      <c r="D1264">
        <v>923.6</v>
      </c>
    </row>
    <row r="1265" spans="1:6" x14ac:dyDescent="0.35">
      <c r="A1265" s="73">
        <v>33651</v>
      </c>
      <c r="D1265">
        <v>925.4</v>
      </c>
    </row>
    <row r="1266" spans="1:6" x14ac:dyDescent="0.35">
      <c r="A1266" s="73">
        <v>33658</v>
      </c>
      <c r="D1266">
        <v>928.6</v>
      </c>
    </row>
    <row r="1267" spans="1:6" x14ac:dyDescent="0.35">
      <c r="A1267" s="73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73">
        <v>33665</v>
      </c>
      <c r="D1268">
        <v>926.9</v>
      </c>
    </row>
    <row r="1269" spans="1:6" x14ac:dyDescent="0.35">
      <c r="A1269" s="73">
        <v>33672</v>
      </c>
      <c r="D1269">
        <v>933.1</v>
      </c>
    </row>
    <row r="1270" spans="1:6" x14ac:dyDescent="0.35">
      <c r="A1270" s="73">
        <v>33679</v>
      </c>
      <c r="D1270">
        <v>938.2</v>
      </c>
    </row>
    <row r="1271" spans="1:6" x14ac:dyDescent="0.35">
      <c r="A1271" s="73">
        <v>33686</v>
      </c>
      <c r="D1271">
        <v>937.9</v>
      </c>
    </row>
    <row r="1272" spans="1:6" x14ac:dyDescent="0.35">
      <c r="A1272" s="73">
        <v>33693</v>
      </c>
      <c r="D1272">
        <v>939.7</v>
      </c>
    </row>
    <row r="1273" spans="1:6" x14ac:dyDescent="0.35">
      <c r="A1273" s="73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73">
        <v>33700</v>
      </c>
      <c r="D1274">
        <v>941</v>
      </c>
    </row>
    <row r="1275" spans="1:6" x14ac:dyDescent="0.35">
      <c r="A1275" s="73">
        <v>33707</v>
      </c>
      <c r="D1275">
        <v>941.3</v>
      </c>
    </row>
    <row r="1276" spans="1:6" x14ac:dyDescent="0.35">
      <c r="A1276" s="73">
        <v>33714</v>
      </c>
      <c r="D1276">
        <v>945.7</v>
      </c>
    </row>
    <row r="1277" spans="1:6" x14ac:dyDescent="0.35">
      <c r="A1277" s="73">
        <v>33721</v>
      </c>
      <c r="D1277">
        <v>945.6</v>
      </c>
    </row>
    <row r="1278" spans="1:6" x14ac:dyDescent="0.35">
      <c r="A1278" s="73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73">
        <v>33728</v>
      </c>
      <c r="D1279">
        <v>946.5</v>
      </c>
    </row>
    <row r="1280" spans="1:6" x14ac:dyDescent="0.35">
      <c r="A1280" s="73">
        <v>33735</v>
      </c>
      <c r="D1280">
        <v>949.4</v>
      </c>
    </row>
    <row r="1281" spans="1:6" x14ac:dyDescent="0.35">
      <c r="A1281" s="73">
        <v>33742</v>
      </c>
      <c r="D1281">
        <v>949.8</v>
      </c>
    </row>
    <row r="1282" spans="1:6" x14ac:dyDescent="0.35">
      <c r="A1282" s="73">
        <v>33749</v>
      </c>
      <c r="D1282">
        <v>952.3</v>
      </c>
    </row>
    <row r="1283" spans="1:6" x14ac:dyDescent="0.35">
      <c r="A1283" s="73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73">
        <v>33763</v>
      </c>
      <c r="D1284">
        <v>951.1</v>
      </c>
    </row>
    <row r="1285" spans="1:6" x14ac:dyDescent="0.35">
      <c r="A1285" s="73">
        <v>33770</v>
      </c>
      <c r="D1285">
        <v>955.6</v>
      </c>
    </row>
    <row r="1286" spans="1:6" x14ac:dyDescent="0.35">
      <c r="A1286" s="73">
        <v>33777</v>
      </c>
      <c r="D1286">
        <v>954.8</v>
      </c>
    </row>
    <row r="1287" spans="1:6" x14ac:dyDescent="0.35">
      <c r="A1287" s="73">
        <v>33784</v>
      </c>
      <c r="D1287">
        <v>955.2</v>
      </c>
    </row>
    <row r="1288" spans="1:6" x14ac:dyDescent="0.35">
      <c r="A1288" s="73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73">
        <v>33791</v>
      </c>
      <c r="D1289">
        <v>959.3</v>
      </c>
    </row>
    <row r="1290" spans="1:6" x14ac:dyDescent="0.35">
      <c r="A1290" s="73">
        <v>33798</v>
      </c>
      <c r="D1290">
        <v>960.4</v>
      </c>
    </row>
    <row r="1291" spans="1:6" x14ac:dyDescent="0.35">
      <c r="A1291" s="73">
        <v>33805</v>
      </c>
      <c r="D1291">
        <v>964.8</v>
      </c>
    </row>
    <row r="1292" spans="1:6" x14ac:dyDescent="0.35">
      <c r="A1292" s="73">
        <v>33812</v>
      </c>
      <c r="D1292">
        <v>966.8</v>
      </c>
    </row>
    <row r="1293" spans="1:6" x14ac:dyDescent="0.35">
      <c r="A1293" s="73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73">
        <v>33819</v>
      </c>
      <c r="D1294">
        <v>965.8</v>
      </c>
    </row>
    <row r="1295" spans="1:6" x14ac:dyDescent="0.35">
      <c r="A1295" s="73">
        <v>33826</v>
      </c>
      <c r="D1295">
        <v>972.7</v>
      </c>
    </row>
    <row r="1296" spans="1:6" x14ac:dyDescent="0.35">
      <c r="A1296" s="73">
        <v>33833</v>
      </c>
      <c r="D1296">
        <v>972.9</v>
      </c>
    </row>
    <row r="1297" spans="1:6" x14ac:dyDescent="0.35">
      <c r="A1297" s="73">
        <v>33840</v>
      </c>
      <c r="D1297">
        <v>974.2</v>
      </c>
    </row>
    <row r="1298" spans="1:6" x14ac:dyDescent="0.35">
      <c r="A1298" s="73">
        <v>33847</v>
      </c>
      <c r="D1298">
        <v>978.5</v>
      </c>
    </row>
    <row r="1299" spans="1:6" x14ac:dyDescent="0.35">
      <c r="A1299" s="73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73">
        <v>33854</v>
      </c>
      <c r="D1300">
        <v>979.3</v>
      </c>
    </row>
    <row r="1301" spans="1:6" x14ac:dyDescent="0.35">
      <c r="A1301" s="73">
        <v>33861</v>
      </c>
      <c r="D1301">
        <v>985.6</v>
      </c>
    </row>
    <row r="1302" spans="1:6" x14ac:dyDescent="0.35">
      <c r="A1302" s="73">
        <v>33868</v>
      </c>
      <c r="D1302">
        <v>990.1</v>
      </c>
    </row>
    <row r="1303" spans="1:6" x14ac:dyDescent="0.35">
      <c r="A1303" s="73">
        <v>33875</v>
      </c>
      <c r="D1303">
        <v>994.2</v>
      </c>
    </row>
    <row r="1304" spans="1:6" x14ac:dyDescent="0.35">
      <c r="A1304" s="73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73">
        <v>33882</v>
      </c>
      <c r="D1305">
        <v>997.6</v>
      </c>
    </row>
    <row r="1306" spans="1:6" x14ac:dyDescent="0.35">
      <c r="A1306" s="73">
        <v>33889</v>
      </c>
      <c r="D1306">
        <v>999.5</v>
      </c>
    </row>
    <row r="1307" spans="1:6" x14ac:dyDescent="0.35">
      <c r="A1307" s="73">
        <v>33896</v>
      </c>
      <c r="D1307">
        <v>1001</v>
      </c>
    </row>
    <row r="1308" spans="1:6" x14ac:dyDescent="0.35">
      <c r="A1308" s="73">
        <v>33903</v>
      </c>
      <c r="D1308">
        <v>1009.2</v>
      </c>
    </row>
    <row r="1309" spans="1:6" x14ac:dyDescent="0.35">
      <c r="A1309" s="73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73">
        <v>33910</v>
      </c>
      <c r="D1310">
        <v>1011.7</v>
      </c>
    </row>
    <row r="1311" spans="1:6" x14ac:dyDescent="0.35">
      <c r="A1311" s="73">
        <v>33917</v>
      </c>
      <c r="D1311">
        <v>1014.8</v>
      </c>
    </row>
    <row r="1312" spans="1:6" x14ac:dyDescent="0.35">
      <c r="A1312" s="73">
        <v>33924</v>
      </c>
      <c r="D1312">
        <v>1017</v>
      </c>
    </row>
    <row r="1313" spans="1:6" x14ac:dyDescent="0.35">
      <c r="A1313" s="73">
        <v>33931</v>
      </c>
      <c r="D1313">
        <v>1014.4</v>
      </c>
    </row>
    <row r="1314" spans="1:6" x14ac:dyDescent="0.35">
      <c r="A1314" s="73">
        <v>33938</v>
      </c>
      <c r="D1314">
        <v>1017.9</v>
      </c>
    </row>
    <row r="1315" spans="1:6" x14ac:dyDescent="0.35">
      <c r="A1315" s="73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73">
        <v>33945</v>
      </c>
      <c r="D1316">
        <v>1021.4</v>
      </c>
    </row>
    <row r="1317" spans="1:6" x14ac:dyDescent="0.35">
      <c r="A1317" s="73">
        <v>33952</v>
      </c>
      <c r="D1317">
        <v>1025.9000000000001</v>
      </c>
    </row>
    <row r="1318" spans="1:6" x14ac:dyDescent="0.35">
      <c r="A1318" s="73">
        <v>33959</v>
      </c>
      <c r="D1318">
        <v>1022.8</v>
      </c>
    </row>
    <row r="1319" spans="1:6" x14ac:dyDescent="0.35">
      <c r="A1319" s="73">
        <v>33966</v>
      </c>
      <c r="D1319">
        <v>1028.4000000000001</v>
      </c>
    </row>
    <row r="1320" spans="1:6" x14ac:dyDescent="0.35">
      <c r="A1320" s="73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73">
        <v>33973</v>
      </c>
      <c r="D1321">
        <v>1027.8</v>
      </c>
    </row>
    <row r="1322" spans="1:6" x14ac:dyDescent="0.35">
      <c r="A1322" s="73">
        <v>33980</v>
      </c>
      <c r="D1322">
        <v>1031.0999999999999</v>
      </c>
    </row>
    <row r="1323" spans="1:6" x14ac:dyDescent="0.35">
      <c r="A1323" s="73">
        <v>33987</v>
      </c>
      <c r="D1323">
        <v>1029.5999999999999</v>
      </c>
    </row>
    <row r="1324" spans="1:6" x14ac:dyDescent="0.35">
      <c r="A1324" s="73">
        <v>33994</v>
      </c>
      <c r="D1324">
        <v>1030.9000000000001</v>
      </c>
    </row>
    <row r="1325" spans="1:6" x14ac:dyDescent="0.35">
      <c r="A1325" s="73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73">
        <v>34008</v>
      </c>
      <c r="D1326">
        <v>1030</v>
      </c>
    </row>
    <row r="1327" spans="1:6" x14ac:dyDescent="0.35">
      <c r="A1327" s="73">
        <v>34015</v>
      </c>
      <c r="D1327">
        <v>1034.0999999999999</v>
      </c>
    </row>
    <row r="1328" spans="1:6" x14ac:dyDescent="0.35">
      <c r="A1328" s="73">
        <v>34022</v>
      </c>
      <c r="D1328">
        <v>1034.7</v>
      </c>
    </row>
    <row r="1329" spans="1:6" x14ac:dyDescent="0.35">
      <c r="A1329" s="73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73">
        <v>34036</v>
      </c>
      <c r="D1330">
        <v>1035.3</v>
      </c>
    </row>
    <row r="1331" spans="1:6" x14ac:dyDescent="0.35">
      <c r="A1331" s="73">
        <v>34043</v>
      </c>
      <c r="D1331">
        <v>1036.8</v>
      </c>
    </row>
    <row r="1332" spans="1:6" x14ac:dyDescent="0.35">
      <c r="A1332" s="73">
        <v>34050</v>
      </c>
      <c r="D1332">
        <v>1038.5999999999999</v>
      </c>
    </row>
    <row r="1333" spans="1:6" x14ac:dyDescent="0.35">
      <c r="A1333" s="73">
        <v>34057</v>
      </c>
      <c r="D1333">
        <v>1040.4000000000001</v>
      </c>
    </row>
    <row r="1334" spans="1:6" x14ac:dyDescent="0.35">
      <c r="A1334" s="73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73">
        <v>34064</v>
      </c>
      <c r="D1335">
        <v>1045.4000000000001</v>
      </c>
    </row>
    <row r="1336" spans="1:6" x14ac:dyDescent="0.35">
      <c r="A1336" s="73">
        <v>34071</v>
      </c>
      <c r="D1336">
        <v>1045.9000000000001</v>
      </c>
    </row>
    <row r="1337" spans="1:6" x14ac:dyDescent="0.35">
      <c r="A1337" s="73">
        <v>34078</v>
      </c>
      <c r="D1337">
        <v>1045.5</v>
      </c>
    </row>
    <row r="1338" spans="1:6" x14ac:dyDescent="0.35">
      <c r="A1338" s="73">
        <v>34085</v>
      </c>
      <c r="D1338">
        <v>1047.2</v>
      </c>
    </row>
    <row r="1339" spans="1:6" x14ac:dyDescent="0.35">
      <c r="A1339" s="73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73">
        <v>34092</v>
      </c>
      <c r="D1340">
        <v>1056.3</v>
      </c>
    </row>
    <row r="1341" spans="1:6" x14ac:dyDescent="0.35">
      <c r="A1341" s="73">
        <v>34099</v>
      </c>
      <c r="D1341">
        <v>1064.0999999999999</v>
      </c>
    </row>
    <row r="1342" spans="1:6" x14ac:dyDescent="0.35">
      <c r="A1342" s="73">
        <v>34106</v>
      </c>
      <c r="D1342">
        <v>1066</v>
      </c>
    </row>
    <row r="1343" spans="1:6" x14ac:dyDescent="0.35">
      <c r="A1343" s="73">
        <v>34113</v>
      </c>
      <c r="D1343">
        <v>1063.5999999999999</v>
      </c>
    </row>
    <row r="1344" spans="1:6" x14ac:dyDescent="0.35">
      <c r="A1344" s="73">
        <v>34120</v>
      </c>
      <c r="D1344">
        <v>1073</v>
      </c>
    </row>
    <row r="1345" spans="1:6" x14ac:dyDescent="0.35">
      <c r="A1345" s="73">
        <v>34121</v>
      </c>
      <c r="B1345">
        <v>745</v>
      </c>
      <c r="C1345">
        <v>2385.6</v>
      </c>
      <c r="E1345">
        <v>3442.4</v>
      </c>
    </row>
    <row r="1346" spans="1:6" x14ac:dyDescent="0.35">
      <c r="A1346" s="73">
        <v>34127</v>
      </c>
      <c r="D1346">
        <v>1071.3</v>
      </c>
    </row>
    <row r="1347" spans="1:6" x14ac:dyDescent="0.35">
      <c r="A1347" s="73">
        <v>34134</v>
      </c>
      <c r="D1347">
        <v>1074.0999999999999</v>
      </c>
    </row>
    <row r="1348" spans="1:6" x14ac:dyDescent="0.35">
      <c r="A1348" s="73">
        <v>34141</v>
      </c>
      <c r="D1348">
        <v>1076.4000000000001</v>
      </c>
    </row>
    <row r="1349" spans="1:6" x14ac:dyDescent="0.35">
      <c r="A1349" s="73">
        <v>34148</v>
      </c>
      <c r="D1349">
        <v>1077.5999999999999</v>
      </c>
    </row>
    <row r="1350" spans="1:6" x14ac:dyDescent="0.35">
      <c r="A1350" s="73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73">
        <v>34155</v>
      </c>
      <c r="D1351">
        <v>1079.3</v>
      </c>
    </row>
    <row r="1352" spans="1:6" x14ac:dyDescent="0.35">
      <c r="A1352" s="73">
        <v>34162</v>
      </c>
      <c r="D1352">
        <v>1083.3</v>
      </c>
    </row>
    <row r="1353" spans="1:6" x14ac:dyDescent="0.35">
      <c r="A1353" s="73">
        <v>34169</v>
      </c>
      <c r="D1353">
        <v>1085.3</v>
      </c>
    </row>
    <row r="1354" spans="1:6" x14ac:dyDescent="0.35">
      <c r="A1354" s="73">
        <v>34176</v>
      </c>
      <c r="D1354">
        <v>1086.5</v>
      </c>
    </row>
    <row r="1355" spans="1:6" x14ac:dyDescent="0.35">
      <c r="A1355" s="73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73">
        <v>34183</v>
      </c>
      <c r="D1356">
        <v>1088.3</v>
      </c>
    </row>
    <row r="1357" spans="1:6" x14ac:dyDescent="0.35">
      <c r="A1357" s="73">
        <v>34190</v>
      </c>
      <c r="D1357">
        <v>1092.4000000000001</v>
      </c>
    </row>
    <row r="1358" spans="1:6" x14ac:dyDescent="0.35">
      <c r="A1358" s="73">
        <v>34197</v>
      </c>
      <c r="D1358">
        <v>1095.4000000000001</v>
      </c>
    </row>
    <row r="1359" spans="1:6" x14ac:dyDescent="0.35">
      <c r="A1359" s="73">
        <v>34204</v>
      </c>
      <c r="D1359">
        <v>1093.0999999999999</v>
      </c>
    </row>
    <row r="1360" spans="1:6" x14ac:dyDescent="0.35">
      <c r="A1360" s="73">
        <v>34211</v>
      </c>
      <c r="D1360">
        <v>1096.8</v>
      </c>
    </row>
    <row r="1361" spans="1:6" x14ac:dyDescent="0.35">
      <c r="A1361" s="73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73">
        <v>34218</v>
      </c>
      <c r="D1362">
        <v>1100.5999999999999</v>
      </c>
    </row>
    <row r="1363" spans="1:6" x14ac:dyDescent="0.35">
      <c r="A1363" s="73">
        <v>34225</v>
      </c>
      <c r="D1363">
        <v>1103</v>
      </c>
    </row>
    <row r="1364" spans="1:6" x14ac:dyDescent="0.35">
      <c r="A1364" s="73">
        <v>34232</v>
      </c>
      <c r="D1364">
        <v>1106.9000000000001</v>
      </c>
    </row>
    <row r="1365" spans="1:6" x14ac:dyDescent="0.35">
      <c r="A1365" s="73">
        <v>34239</v>
      </c>
      <c r="D1365">
        <v>1103.9000000000001</v>
      </c>
    </row>
    <row r="1366" spans="1:6" x14ac:dyDescent="0.35">
      <c r="A1366" s="73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73">
        <v>34246</v>
      </c>
      <c r="D1367">
        <v>1108.3</v>
      </c>
    </row>
    <row r="1368" spans="1:6" x14ac:dyDescent="0.35">
      <c r="A1368" s="73">
        <v>34253</v>
      </c>
      <c r="D1368">
        <v>1110.0999999999999</v>
      </c>
    </row>
    <row r="1369" spans="1:6" x14ac:dyDescent="0.35">
      <c r="A1369" s="73">
        <v>34260</v>
      </c>
      <c r="D1369">
        <v>1112.8</v>
      </c>
    </row>
    <row r="1370" spans="1:6" x14ac:dyDescent="0.35">
      <c r="A1370" s="73">
        <v>34267</v>
      </c>
      <c r="D1370">
        <v>1113</v>
      </c>
    </row>
    <row r="1371" spans="1:6" x14ac:dyDescent="0.35">
      <c r="A1371" s="73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73">
        <v>34281</v>
      </c>
      <c r="D1372">
        <v>1121.7</v>
      </c>
    </row>
    <row r="1373" spans="1:6" x14ac:dyDescent="0.35">
      <c r="A1373" s="73">
        <v>34288</v>
      </c>
      <c r="D1373">
        <v>1126.8</v>
      </c>
    </row>
    <row r="1374" spans="1:6" x14ac:dyDescent="0.35">
      <c r="A1374" s="73">
        <v>34295</v>
      </c>
      <c r="D1374">
        <v>1123.2</v>
      </c>
    </row>
    <row r="1375" spans="1:6" x14ac:dyDescent="0.35">
      <c r="A1375" s="73">
        <v>34302</v>
      </c>
      <c r="D1375">
        <v>1124.7</v>
      </c>
    </row>
    <row r="1376" spans="1:6" x14ac:dyDescent="0.35">
      <c r="A1376" s="73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73">
        <v>34309</v>
      </c>
      <c r="D1377">
        <v>1128.0999999999999</v>
      </c>
    </row>
    <row r="1378" spans="1:6" x14ac:dyDescent="0.35">
      <c r="A1378" s="73">
        <v>34316</v>
      </c>
      <c r="D1378">
        <v>1129.5</v>
      </c>
    </row>
    <row r="1379" spans="1:6" x14ac:dyDescent="0.35">
      <c r="A1379" s="73">
        <v>34323</v>
      </c>
      <c r="D1379">
        <v>1129.5</v>
      </c>
    </row>
    <row r="1380" spans="1:6" x14ac:dyDescent="0.35">
      <c r="A1380" s="73">
        <v>34330</v>
      </c>
      <c r="D1380">
        <v>1131.9000000000001</v>
      </c>
    </row>
    <row r="1381" spans="1:6" x14ac:dyDescent="0.35">
      <c r="A1381" s="73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73">
        <v>34337</v>
      </c>
      <c r="D1382">
        <v>1128.4000000000001</v>
      </c>
    </row>
    <row r="1383" spans="1:6" x14ac:dyDescent="0.35">
      <c r="A1383" s="73">
        <v>34344</v>
      </c>
      <c r="D1383">
        <v>1131</v>
      </c>
    </row>
    <row r="1384" spans="1:6" x14ac:dyDescent="0.35">
      <c r="A1384" s="73">
        <v>34351</v>
      </c>
      <c r="D1384">
        <v>1131.3</v>
      </c>
    </row>
    <row r="1385" spans="1:6" x14ac:dyDescent="0.35">
      <c r="A1385" s="73">
        <v>34358</v>
      </c>
      <c r="D1385">
        <v>1132.4000000000001</v>
      </c>
    </row>
    <row r="1386" spans="1:6" x14ac:dyDescent="0.35">
      <c r="A1386" s="73">
        <v>34365</v>
      </c>
      <c r="D1386">
        <v>1132.7</v>
      </c>
    </row>
    <row r="1387" spans="1:6" x14ac:dyDescent="0.35">
      <c r="A1387" s="73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73">
        <v>34372</v>
      </c>
      <c r="D1388">
        <v>1134.5</v>
      </c>
    </row>
    <row r="1389" spans="1:6" x14ac:dyDescent="0.35">
      <c r="A1389" s="73">
        <v>34379</v>
      </c>
      <c r="D1389">
        <v>1136.7</v>
      </c>
    </row>
    <row r="1390" spans="1:6" x14ac:dyDescent="0.35">
      <c r="A1390" s="73">
        <v>34386</v>
      </c>
      <c r="D1390">
        <v>1137.4000000000001</v>
      </c>
    </row>
    <row r="1391" spans="1:6" x14ac:dyDescent="0.35">
      <c r="A1391" s="73">
        <v>34393</v>
      </c>
      <c r="D1391">
        <v>1136.5</v>
      </c>
    </row>
    <row r="1392" spans="1:6" x14ac:dyDescent="0.35">
      <c r="A1392" s="73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73">
        <v>34400</v>
      </c>
      <c r="D1393">
        <v>1138.3</v>
      </c>
    </row>
    <row r="1394" spans="1:6" x14ac:dyDescent="0.35">
      <c r="A1394" s="73">
        <v>34407</v>
      </c>
      <c r="D1394">
        <v>1139.5999999999999</v>
      </c>
    </row>
    <row r="1395" spans="1:6" x14ac:dyDescent="0.35">
      <c r="A1395" s="73">
        <v>34414</v>
      </c>
      <c r="D1395">
        <v>1139.2</v>
      </c>
    </row>
    <row r="1396" spans="1:6" x14ac:dyDescent="0.35">
      <c r="A1396" s="73">
        <v>34421</v>
      </c>
      <c r="D1396">
        <v>1141.5</v>
      </c>
    </row>
    <row r="1397" spans="1:6" x14ac:dyDescent="0.35">
      <c r="A1397" s="73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73">
        <v>34428</v>
      </c>
      <c r="D1398">
        <v>1144.7</v>
      </c>
    </row>
    <row r="1399" spans="1:6" x14ac:dyDescent="0.35">
      <c r="A1399" s="73">
        <v>34435</v>
      </c>
      <c r="D1399">
        <v>1143.8</v>
      </c>
    </row>
    <row r="1400" spans="1:6" x14ac:dyDescent="0.35">
      <c r="A1400" s="73">
        <v>34442</v>
      </c>
      <c r="D1400">
        <v>1139</v>
      </c>
    </row>
    <row r="1401" spans="1:6" x14ac:dyDescent="0.35">
      <c r="A1401" s="73">
        <v>34449</v>
      </c>
      <c r="D1401">
        <v>1137.9000000000001</v>
      </c>
    </row>
    <row r="1402" spans="1:6" x14ac:dyDescent="0.35">
      <c r="A1402" s="73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73">
        <v>34456</v>
      </c>
      <c r="D1403">
        <v>1141.8</v>
      </c>
    </row>
    <row r="1404" spans="1:6" x14ac:dyDescent="0.35">
      <c r="A1404" s="73">
        <v>34463</v>
      </c>
      <c r="D1404">
        <v>1144.9000000000001</v>
      </c>
    </row>
    <row r="1405" spans="1:6" x14ac:dyDescent="0.35">
      <c r="A1405" s="73">
        <v>34470</v>
      </c>
      <c r="D1405">
        <v>1145.0999999999999</v>
      </c>
    </row>
    <row r="1406" spans="1:6" x14ac:dyDescent="0.35">
      <c r="A1406" s="73">
        <v>34477</v>
      </c>
      <c r="D1406">
        <v>1141.2</v>
      </c>
    </row>
    <row r="1407" spans="1:6" x14ac:dyDescent="0.35">
      <c r="A1407" s="73">
        <v>34484</v>
      </c>
      <c r="D1407">
        <v>1142.3</v>
      </c>
    </row>
    <row r="1408" spans="1:6" x14ac:dyDescent="0.35">
      <c r="A1408" s="73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73">
        <v>34491</v>
      </c>
      <c r="D1409">
        <v>1144.3</v>
      </c>
    </row>
    <row r="1410" spans="1:6" x14ac:dyDescent="0.35">
      <c r="A1410" s="73">
        <v>34498</v>
      </c>
      <c r="D1410">
        <v>1145.4000000000001</v>
      </c>
    </row>
    <row r="1411" spans="1:6" x14ac:dyDescent="0.35">
      <c r="A1411" s="73">
        <v>34505</v>
      </c>
      <c r="D1411">
        <v>1146.4000000000001</v>
      </c>
    </row>
    <row r="1412" spans="1:6" x14ac:dyDescent="0.35">
      <c r="A1412" s="73">
        <v>34512</v>
      </c>
      <c r="D1412">
        <v>1145.3</v>
      </c>
    </row>
    <row r="1413" spans="1:6" x14ac:dyDescent="0.35">
      <c r="A1413" s="73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73">
        <v>34519</v>
      </c>
      <c r="D1414">
        <v>1143.5</v>
      </c>
    </row>
    <row r="1415" spans="1:6" x14ac:dyDescent="0.35">
      <c r="A1415" s="73">
        <v>34526</v>
      </c>
      <c r="D1415">
        <v>1151.5</v>
      </c>
    </row>
    <row r="1416" spans="1:6" x14ac:dyDescent="0.35">
      <c r="A1416" s="73">
        <v>34533</v>
      </c>
      <c r="D1416">
        <v>1151.2</v>
      </c>
    </row>
    <row r="1417" spans="1:6" x14ac:dyDescent="0.35">
      <c r="A1417" s="73">
        <v>34540</v>
      </c>
      <c r="D1417">
        <v>1151.4000000000001</v>
      </c>
    </row>
    <row r="1418" spans="1:6" x14ac:dyDescent="0.35">
      <c r="A1418" s="73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73">
        <v>34554</v>
      </c>
      <c r="D1419">
        <v>1148</v>
      </c>
    </row>
    <row r="1420" spans="1:6" x14ac:dyDescent="0.35">
      <c r="A1420" s="73">
        <v>34561</v>
      </c>
      <c r="D1420">
        <v>1151.5999999999999</v>
      </c>
    </row>
    <row r="1421" spans="1:6" x14ac:dyDescent="0.35">
      <c r="A1421" s="73">
        <v>34568</v>
      </c>
      <c r="D1421">
        <v>1150.2</v>
      </c>
    </row>
    <row r="1422" spans="1:6" x14ac:dyDescent="0.35">
      <c r="A1422" s="73">
        <v>34575</v>
      </c>
      <c r="D1422">
        <v>1151.5999999999999</v>
      </c>
    </row>
    <row r="1423" spans="1:6" x14ac:dyDescent="0.35">
      <c r="A1423" s="73">
        <v>34578</v>
      </c>
      <c r="B1423">
        <v>771.5</v>
      </c>
      <c r="C1423">
        <v>2335</v>
      </c>
      <c r="E1423">
        <v>3486.1</v>
      </c>
    </row>
    <row r="1424" spans="1:6" x14ac:dyDescent="0.35">
      <c r="A1424" s="73">
        <v>34582</v>
      </c>
      <c r="D1424">
        <v>1153</v>
      </c>
    </row>
    <row r="1425" spans="1:6" x14ac:dyDescent="0.35">
      <c r="A1425" s="73">
        <v>34589</v>
      </c>
      <c r="D1425">
        <v>1152.7</v>
      </c>
    </row>
    <row r="1426" spans="1:6" x14ac:dyDescent="0.35">
      <c r="A1426" s="73">
        <v>34596</v>
      </c>
      <c r="D1426">
        <v>1152.2</v>
      </c>
    </row>
    <row r="1427" spans="1:6" x14ac:dyDescent="0.35">
      <c r="A1427" s="73">
        <v>34603</v>
      </c>
      <c r="D1427">
        <v>1152.3</v>
      </c>
    </row>
    <row r="1428" spans="1:6" x14ac:dyDescent="0.35">
      <c r="A1428" s="73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73">
        <v>34610</v>
      </c>
      <c r="D1429">
        <v>1147.7</v>
      </c>
    </row>
    <row r="1430" spans="1:6" x14ac:dyDescent="0.35">
      <c r="A1430" s="73">
        <v>34617</v>
      </c>
      <c r="D1430">
        <v>1152.5999999999999</v>
      </c>
    </row>
    <row r="1431" spans="1:6" x14ac:dyDescent="0.35">
      <c r="A1431" s="73">
        <v>34624</v>
      </c>
      <c r="D1431">
        <v>1152.7</v>
      </c>
    </row>
    <row r="1432" spans="1:6" x14ac:dyDescent="0.35">
      <c r="A1432" s="73">
        <v>34631</v>
      </c>
      <c r="D1432">
        <v>1148.2</v>
      </c>
    </row>
    <row r="1433" spans="1:6" x14ac:dyDescent="0.35">
      <c r="A1433" s="73">
        <v>34638</v>
      </c>
      <c r="D1433">
        <v>1148.0999999999999</v>
      </c>
    </row>
    <row r="1434" spans="1:6" x14ac:dyDescent="0.35">
      <c r="A1434" s="73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73">
        <v>34645</v>
      </c>
      <c r="D1435">
        <v>1148.2</v>
      </c>
    </row>
    <row r="1436" spans="1:6" x14ac:dyDescent="0.35">
      <c r="A1436" s="73">
        <v>34652</v>
      </c>
      <c r="D1436">
        <v>1151.8</v>
      </c>
    </row>
    <row r="1437" spans="1:6" x14ac:dyDescent="0.35">
      <c r="A1437" s="73">
        <v>34659</v>
      </c>
      <c r="D1437">
        <v>1152.4000000000001</v>
      </c>
    </row>
    <row r="1438" spans="1:6" x14ac:dyDescent="0.35">
      <c r="A1438" s="73">
        <v>34666</v>
      </c>
      <c r="D1438">
        <v>1151.2</v>
      </c>
    </row>
    <row r="1439" spans="1:6" x14ac:dyDescent="0.35">
      <c r="A1439" s="73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73">
        <v>34673</v>
      </c>
      <c r="D1440">
        <v>1152.2</v>
      </c>
    </row>
    <row r="1441" spans="1:6" x14ac:dyDescent="0.35">
      <c r="A1441" s="73">
        <v>34680</v>
      </c>
      <c r="D1441">
        <v>1154.5</v>
      </c>
    </row>
    <row r="1442" spans="1:6" x14ac:dyDescent="0.35">
      <c r="A1442" s="73">
        <v>34687</v>
      </c>
      <c r="D1442">
        <v>1150.4000000000001</v>
      </c>
    </row>
    <row r="1443" spans="1:6" x14ac:dyDescent="0.35">
      <c r="A1443" s="73">
        <v>34694</v>
      </c>
      <c r="D1443">
        <v>1149.3</v>
      </c>
    </row>
    <row r="1444" spans="1:6" x14ac:dyDescent="0.35">
      <c r="A1444" s="73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73">
        <v>34701</v>
      </c>
      <c r="D1445">
        <v>1145.9000000000001</v>
      </c>
    </row>
    <row r="1446" spans="1:6" x14ac:dyDescent="0.35">
      <c r="A1446" s="73">
        <v>34708</v>
      </c>
      <c r="D1446">
        <v>1154.4000000000001</v>
      </c>
    </row>
    <row r="1447" spans="1:6" x14ac:dyDescent="0.35">
      <c r="A1447" s="73">
        <v>34715</v>
      </c>
      <c r="D1447">
        <v>1154.4000000000001</v>
      </c>
    </row>
    <row r="1448" spans="1:6" x14ac:dyDescent="0.35">
      <c r="A1448" s="73">
        <v>34722</v>
      </c>
      <c r="D1448">
        <v>1150.4000000000001</v>
      </c>
    </row>
    <row r="1449" spans="1:6" x14ac:dyDescent="0.35">
      <c r="A1449" s="73">
        <v>34729</v>
      </c>
      <c r="D1449">
        <v>1148</v>
      </c>
    </row>
    <row r="1450" spans="1:6" x14ac:dyDescent="0.35">
      <c r="A1450" s="73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73">
        <v>34736</v>
      </c>
      <c r="D1451">
        <v>1150.5</v>
      </c>
    </row>
    <row r="1452" spans="1:6" x14ac:dyDescent="0.35">
      <c r="A1452" s="73">
        <v>34743</v>
      </c>
      <c r="D1452">
        <v>1148</v>
      </c>
    </row>
    <row r="1453" spans="1:6" x14ac:dyDescent="0.35">
      <c r="A1453" s="73">
        <v>34750</v>
      </c>
      <c r="D1453">
        <v>1145.3</v>
      </c>
    </row>
    <row r="1454" spans="1:6" x14ac:dyDescent="0.35">
      <c r="A1454" s="73">
        <v>34757</v>
      </c>
      <c r="D1454">
        <v>1146.2</v>
      </c>
    </row>
    <row r="1455" spans="1:6" x14ac:dyDescent="0.35">
      <c r="A1455" s="73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73">
        <v>34764</v>
      </c>
      <c r="D1456">
        <v>1147.2</v>
      </c>
    </row>
    <row r="1457" spans="1:6" x14ac:dyDescent="0.35">
      <c r="A1457" s="73">
        <v>34771</v>
      </c>
      <c r="D1457">
        <v>1148.3</v>
      </c>
    </row>
    <row r="1458" spans="1:6" x14ac:dyDescent="0.35">
      <c r="A1458" s="73">
        <v>34778</v>
      </c>
      <c r="D1458">
        <v>1147.2</v>
      </c>
    </row>
    <row r="1459" spans="1:6" x14ac:dyDescent="0.35">
      <c r="A1459" s="73">
        <v>34785</v>
      </c>
      <c r="D1459">
        <v>1147.2</v>
      </c>
    </row>
    <row r="1460" spans="1:6" x14ac:dyDescent="0.35">
      <c r="A1460" s="73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73">
        <v>34792</v>
      </c>
      <c r="D1461">
        <v>1141.5</v>
      </c>
    </row>
    <row r="1462" spans="1:6" x14ac:dyDescent="0.35">
      <c r="A1462" s="73">
        <v>34799</v>
      </c>
      <c r="D1462">
        <v>1151.4000000000001</v>
      </c>
    </row>
    <row r="1463" spans="1:6" x14ac:dyDescent="0.35">
      <c r="A1463" s="73">
        <v>34806</v>
      </c>
      <c r="D1463">
        <v>1149.0999999999999</v>
      </c>
    </row>
    <row r="1464" spans="1:6" x14ac:dyDescent="0.35">
      <c r="A1464" s="73">
        <v>34813</v>
      </c>
      <c r="D1464">
        <v>1149.8</v>
      </c>
    </row>
    <row r="1465" spans="1:6" x14ac:dyDescent="0.35">
      <c r="A1465" s="73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73">
        <v>34827</v>
      </c>
      <c r="D1466">
        <v>1144.8</v>
      </c>
    </row>
    <row r="1467" spans="1:6" x14ac:dyDescent="0.35">
      <c r="A1467" s="73">
        <v>34834</v>
      </c>
      <c r="D1467">
        <v>1146.7</v>
      </c>
    </row>
    <row r="1468" spans="1:6" x14ac:dyDescent="0.35">
      <c r="A1468" s="73">
        <v>34841</v>
      </c>
      <c r="D1468">
        <v>1146</v>
      </c>
    </row>
    <row r="1469" spans="1:6" x14ac:dyDescent="0.35">
      <c r="A1469" s="73">
        <v>34848</v>
      </c>
      <c r="D1469">
        <v>1142.8</v>
      </c>
    </row>
    <row r="1470" spans="1:6" x14ac:dyDescent="0.35">
      <c r="A1470" s="73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73">
        <v>34855</v>
      </c>
      <c r="D1471">
        <v>1145.5</v>
      </c>
    </row>
    <row r="1472" spans="1:6" x14ac:dyDescent="0.35">
      <c r="A1472" s="73">
        <v>34862</v>
      </c>
      <c r="D1472">
        <v>1146.3</v>
      </c>
    </row>
    <row r="1473" spans="1:6" x14ac:dyDescent="0.35">
      <c r="A1473" s="73">
        <v>34869</v>
      </c>
      <c r="D1473">
        <v>1143.4000000000001</v>
      </c>
    </row>
    <row r="1474" spans="1:6" x14ac:dyDescent="0.35">
      <c r="A1474" s="73">
        <v>34876</v>
      </c>
      <c r="D1474">
        <v>1143.8</v>
      </c>
    </row>
    <row r="1475" spans="1:6" x14ac:dyDescent="0.35">
      <c r="A1475" s="73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73">
        <v>34883</v>
      </c>
      <c r="D1476">
        <v>1141</v>
      </c>
    </row>
    <row r="1477" spans="1:6" x14ac:dyDescent="0.35">
      <c r="A1477" s="73">
        <v>34890</v>
      </c>
      <c r="D1477">
        <v>1149</v>
      </c>
    </row>
    <row r="1478" spans="1:6" x14ac:dyDescent="0.35">
      <c r="A1478" s="73">
        <v>34897</v>
      </c>
      <c r="D1478">
        <v>1145.5</v>
      </c>
    </row>
    <row r="1479" spans="1:6" x14ac:dyDescent="0.35">
      <c r="A1479" s="73">
        <v>34904</v>
      </c>
      <c r="D1479">
        <v>1143</v>
      </c>
    </row>
    <row r="1480" spans="1:6" x14ac:dyDescent="0.35">
      <c r="A1480" s="73">
        <v>34911</v>
      </c>
      <c r="D1480">
        <v>1146.2</v>
      </c>
    </row>
    <row r="1481" spans="1:6" x14ac:dyDescent="0.35">
      <c r="A1481" s="73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73">
        <v>34918</v>
      </c>
      <c r="D1482">
        <v>1146</v>
      </c>
    </row>
    <row r="1483" spans="1:6" x14ac:dyDescent="0.35">
      <c r="A1483" s="73">
        <v>34925</v>
      </c>
      <c r="D1483">
        <v>1147.4000000000001</v>
      </c>
    </row>
    <row r="1484" spans="1:6" x14ac:dyDescent="0.35">
      <c r="A1484" s="73">
        <v>34932</v>
      </c>
      <c r="D1484">
        <v>1146.3</v>
      </c>
    </row>
    <row r="1485" spans="1:6" x14ac:dyDescent="0.35">
      <c r="A1485" s="73">
        <v>34939</v>
      </c>
      <c r="D1485">
        <v>1143.4000000000001</v>
      </c>
    </row>
    <row r="1486" spans="1:6" x14ac:dyDescent="0.35">
      <c r="A1486" s="73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73">
        <v>34946</v>
      </c>
      <c r="D1487">
        <v>1142.7</v>
      </c>
    </row>
    <row r="1488" spans="1:6" x14ac:dyDescent="0.35">
      <c r="A1488" s="73">
        <v>34953</v>
      </c>
      <c r="D1488">
        <v>1148.5999999999999</v>
      </c>
    </row>
    <row r="1489" spans="1:6" x14ac:dyDescent="0.35">
      <c r="A1489" s="73">
        <v>34960</v>
      </c>
      <c r="D1489">
        <v>1142.0999999999999</v>
      </c>
    </row>
    <row r="1490" spans="1:6" x14ac:dyDescent="0.35">
      <c r="A1490" s="73">
        <v>34967</v>
      </c>
      <c r="D1490">
        <v>1140</v>
      </c>
    </row>
    <row r="1491" spans="1:6" x14ac:dyDescent="0.35">
      <c r="A1491" s="73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73">
        <v>34974</v>
      </c>
      <c r="D1492">
        <v>1133.8</v>
      </c>
    </row>
    <row r="1493" spans="1:6" x14ac:dyDescent="0.35">
      <c r="A1493" s="73">
        <v>34981</v>
      </c>
      <c r="D1493">
        <v>1137.3</v>
      </c>
    </row>
    <row r="1494" spans="1:6" x14ac:dyDescent="0.35">
      <c r="A1494" s="73">
        <v>34988</v>
      </c>
      <c r="D1494">
        <v>1141.2</v>
      </c>
    </row>
    <row r="1495" spans="1:6" x14ac:dyDescent="0.35">
      <c r="A1495" s="73">
        <v>34995</v>
      </c>
      <c r="D1495">
        <v>1136.0999999999999</v>
      </c>
    </row>
    <row r="1496" spans="1:6" x14ac:dyDescent="0.35">
      <c r="A1496" s="73">
        <v>35002</v>
      </c>
      <c r="D1496">
        <v>1135.2</v>
      </c>
    </row>
    <row r="1497" spans="1:6" x14ac:dyDescent="0.35">
      <c r="A1497" s="73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73">
        <v>35009</v>
      </c>
      <c r="D1498">
        <v>1137.9000000000001</v>
      </c>
    </row>
    <row r="1499" spans="1:6" x14ac:dyDescent="0.35">
      <c r="A1499" s="73">
        <v>35016</v>
      </c>
      <c r="D1499">
        <v>1134.3</v>
      </c>
    </row>
    <row r="1500" spans="1:6" x14ac:dyDescent="0.35">
      <c r="A1500" s="73">
        <v>35023</v>
      </c>
      <c r="D1500">
        <v>1134.5999999999999</v>
      </c>
    </row>
    <row r="1501" spans="1:6" x14ac:dyDescent="0.35">
      <c r="A1501" s="73">
        <v>35030</v>
      </c>
      <c r="D1501">
        <v>1133.8</v>
      </c>
    </row>
    <row r="1502" spans="1:6" x14ac:dyDescent="0.35">
      <c r="A1502" s="73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73">
        <v>35037</v>
      </c>
      <c r="D1503">
        <v>1125.5</v>
      </c>
    </row>
    <row r="1504" spans="1:6" x14ac:dyDescent="0.35">
      <c r="A1504" s="73">
        <v>35044</v>
      </c>
      <c r="D1504">
        <v>1131</v>
      </c>
    </row>
    <row r="1505" spans="1:6" x14ac:dyDescent="0.35">
      <c r="A1505" s="73">
        <v>35051</v>
      </c>
      <c r="D1505">
        <v>1122.7</v>
      </c>
    </row>
    <row r="1506" spans="1:6" x14ac:dyDescent="0.35">
      <c r="A1506" s="73">
        <v>35058</v>
      </c>
      <c r="D1506">
        <v>1127</v>
      </c>
    </row>
    <row r="1507" spans="1:6" x14ac:dyDescent="0.35">
      <c r="A1507" s="73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73">
        <v>35072</v>
      </c>
      <c r="D1508">
        <v>1124.9000000000001</v>
      </c>
    </row>
    <row r="1509" spans="1:6" x14ac:dyDescent="0.35">
      <c r="A1509" s="73">
        <v>35079</v>
      </c>
      <c r="D1509">
        <v>1129.4000000000001</v>
      </c>
    </row>
    <row r="1510" spans="1:6" x14ac:dyDescent="0.35">
      <c r="A1510" s="73">
        <v>35086</v>
      </c>
      <c r="D1510">
        <v>1120.8</v>
      </c>
    </row>
    <row r="1511" spans="1:6" x14ac:dyDescent="0.35">
      <c r="A1511" s="73">
        <v>35093</v>
      </c>
      <c r="D1511">
        <v>1117.9000000000001</v>
      </c>
    </row>
    <row r="1512" spans="1:6" x14ac:dyDescent="0.35">
      <c r="A1512" s="73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73">
        <v>35100</v>
      </c>
      <c r="D1513">
        <v>1121.5</v>
      </c>
    </row>
    <row r="1514" spans="1:6" x14ac:dyDescent="0.35">
      <c r="A1514" s="73">
        <v>35107</v>
      </c>
      <c r="D1514">
        <v>1118.5999999999999</v>
      </c>
    </row>
    <row r="1515" spans="1:6" x14ac:dyDescent="0.35">
      <c r="A1515" s="73">
        <v>35114</v>
      </c>
      <c r="D1515">
        <v>1115.7</v>
      </c>
    </row>
    <row r="1516" spans="1:6" x14ac:dyDescent="0.35">
      <c r="A1516" s="73">
        <v>35121</v>
      </c>
      <c r="D1516">
        <v>1116.9000000000001</v>
      </c>
    </row>
    <row r="1517" spans="1:6" x14ac:dyDescent="0.35">
      <c r="A1517" s="73">
        <v>35125</v>
      </c>
      <c r="B1517">
        <v>721.9</v>
      </c>
      <c r="C1517">
        <v>2371</v>
      </c>
      <c r="E1517">
        <v>3686.9</v>
      </c>
    </row>
    <row r="1518" spans="1:6" x14ac:dyDescent="0.35">
      <c r="A1518" s="73">
        <v>35128</v>
      </c>
      <c r="D1518">
        <v>1123</v>
      </c>
    </row>
    <row r="1519" spans="1:6" x14ac:dyDescent="0.35">
      <c r="A1519" s="73">
        <v>35135</v>
      </c>
      <c r="D1519">
        <v>1118.7</v>
      </c>
    </row>
    <row r="1520" spans="1:6" x14ac:dyDescent="0.35">
      <c r="A1520" s="73">
        <v>35142</v>
      </c>
      <c r="D1520">
        <v>1120.8</v>
      </c>
    </row>
    <row r="1521" spans="1:6" x14ac:dyDescent="0.35">
      <c r="A1521" s="73">
        <v>35149</v>
      </c>
      <c r="D1521">
        <v>1123.2</v>
      </c>
    </row>
    <row r="1522" spans="1:6" x14ac:dyDescent="0.35">
      <c r="A1522" s="73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73">
        <v>35163</v>
      </c>
      <c r="D1523">
        <v>1124.0999999999999</v>
      </c>
    </row>
    <row r="1524" spans="1:6" x14ac:dyDescent="0.35">
      <c r="A1524" s="73">
        <v>35170</v>
      </c>
      <c r="D1524">
        <v>1130.4000000000001</v>
      </c>
    </row>
    <row r="1525" spans="1:6" x14ac:dyDescent="0.35">
      <c r="A1525" s="73">
        <v>35177</v>
      </c>
      <c r="D1525">
        <v>1125</v>
      </c>
    </row>
    <row r="1526" spans="1:6" x14ac:dyDescent="0.35">
      <c r="A1526" s="73">
        <v>35184</v>
      </c>
      <c r="D1526">
        <v>1118.5999999999999</v>
      </c>
    </row>
    <row r="1527" spans="1:6" x14ac:dyDescent="0.35">
      <c r="A1527" s="73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73">
        <v>35191</v>
      </c>
      <c r="D1528">
        <v>1123</v>
      </c>
    </row>
    <row r="1529" spans="1:6" x14ac:dyDescent="0.35">
      <c r="A1529" s="73">
        <v>35198</v>
      </c>
      <c r="D1529">
        <v>1117.5999999999999</v>
      </c>
    </row>
    <row r="1530" spans="1:6" x14ac:dyDescent="0.35">
      <c r="A1530" s="73">
        <v>35205</v>
      </c>
      <c r="D1530">
        <v>1117.3</v>
      </c>
    </row>
    <row r="1531" spans="1:6" x14ac:dyDescent="0.35">
      <c r="A1531" s="73">
        <v>35212</v>
      </c>
      <c r="D1531">
        <v>1110.8</v>
      </c>
    </row>
    <row r="1532" spans="1:6" x14ac:dyDescent="0.35">
      <c r="A1532" s="73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73">
        <v>35219</v>
      </c>
      <c r="D1533">
        <v>1114.2</v>
      </c>
    </row>
    <row r="1534" spans="1:6" x14ac:dyDescent="0.35">
      <c r="A1534" s="73">
        <v>35226</v>
      </c>
      <c r="D1534">
        <v>1114.9000000000001</v>
      </c>
    </row>
    <row r="1535" spans="1:6" x14ac:dyDescent="0.35">
      <c r="A1535" s="73">
        <v>35233</v>
      </c>
      <c r="D1535">
        <v>1114.5</v>
      </c>
    </row>
    <row r="1536" spans="1:6" x14ac:dyDescent="0.35">
      <c r="A1536" s="73">
        <v>35240</v>
      </c>
      <c r="D1536">
        <v>1113</v>
      </c>
    </row>
    <row r="1537" spans="1:6" x14ac:dyDescent="0.35">
      <c r="A1537" s="73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73">
        <v>35254</v>
      </c>
      <c r="D1538">
        <v>1109</v>
      </c>
    </row>
    <row r="1539" spans="1:6" x14ac:dyDescent="0.35">
      <c r="A1539" s="73">
        <v>35261</v>
      </c>
      <c r="D1539">
        <v>1115.0999999999999</v>
      </c>
    </row>
    <row r="1540" spans="1:6" x14ac:dyDescent="0.35">
      <c r="A1540" s="73">
        <v>35268</v>
      </c>
      <c r="D1540">
        <v>1113.0999999999999</v>
      </c>
    </row>
    <row r="1541" spans="1:6" x14ac:dyDescent="0.35">
      <c r="A1541" s="73">
        <v>35275</v>
      </c>
      <c r="D1541">
        <v>1112.0999999999999</v>
      </c>
    </row>
    <row r="1542" spans="1:6" x14ac:dyDescent="0.35">
      <c r="A1542" s="73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73">
        <v>35282</v>
      </c>
      <c r="D1543">
        <v>1108.5</v>
      </c>
    </row>
    <row r="1544" spans="1:6" x14ac:dyDescent="0.35">
      <c r="A1544" s="73">
        <v>35289</v>
      </c>
      <c r="D1544">
        <v>1106.0999999999999</v>
      </c>
    </row>
    <row r="1545" spans="1:6" x14ac:dyDescent="0.35">
      <c r="A1545" s="73">
        <v>35296</v>
      </c>
      <c r="D1545">
        <v>1098.0999999999999</v>
      </c>
    </row>
    <row r="1546" spans="1:6" x14ac:dyDescent="0.35">
      <c r="A1546" s="73">
        <v>35303</v>
      </c>
      <c r="D1546">
        <v>1098.5999999999999</v>
      </c>
    </row>
    <row r="1547" spans="1:6" x14ac:dyDescent="0.35">
      <c r="A1547" s="73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73">
        <v>35310</v>
      </c>
      <c r="D1548">
        <v>1097.9000000000001</v>
      </c>
    </row>
    <row r="1549" spans="1:6" x14ac:dyDescent="0.35">
      <c r="A1549" s="73">
        <v>35317</v>
      </c>
      <c r="D1549">
        <v>1103.8</v>
      </c>
    </row>
    <row r="1550" spans="1:6" x14ac:dyDescent="0.35">
      <c r="A1550" s="73">
        <v>35324</v>
      </c>
      <c r="D1550">
        <v>1096.7</v>
      </c>
    </row>
    <row r="1551" spans="1:6" x14ac:dyDescent="0.35">
      <c r="A1551" s="73">
        <v>35331</v>
      </c>
      <c r="D1551">
        <v>1091.7</v>
      </c>
    </row>
    <row r="1552" spans="1:6" x14ac:dyDescent="0.35">
      <c r="A1552" s="73">
        <v>35338</v>
      </c>
      <c r="D1552">
        <v>1091.8</v>
      </c>
    </row>
    <row r="1553" spans="1:6" x14ac:dyDescent="0.35">
      <c r="A1553" s="73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73">
        <v>35345</v>
      </c>
      <c r="D1554">
        <v>1088.5</v>
      </c>
    </row>
    <row r="1555" spans="1:6" x14ac:dyDescent="0.35">
      <c r="A1555" s="73">
        <v>35352</v>
      </c>
      <c r="D1555">
        <v>1091.5999999999999</v>
      </c>
    </row>
    <row r="1556" spans="1:6" x14ac:dyDescent="0.35">
      <c r="A1556" s="73">
        <v>35359</v>
      </c>
      <c r="D1556">
        <v>1086.7</v>
      </c>
    </row>
    <row r="1557" spans="1:6" x14ac:dyDescent="0.35">
      <c r="A1557" s="73">
        <v>35366</v>
      </c>
      <c r="D1557">
        <v>1077.8</v>
      </c>
    </row>
    <row r="1558" spans="1:6" x14ac:dyDescent="0.35">
      <c r="A1558" s="73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73">
        <v>35373</v>
      </c>
      <c r="D1559">
        <v>1081.2</v>
      </c>
    </row>
    <row r="1560" spans="1:6" x14ac:dyDescent="0.35">
      <c r="A1560" s="73">
        <v>35380</v>
      </c>
      <c r="D1560">
        <v>1088.0999999999999</v>
      </c>
    </row>
    <row r="1561" spans="1:6" x14ac:dyDescent="0.35">
      <c r="A1561" s="73">
        <v>35387</v>
      </c>
      <c r="D1561">
        <v>1087.7</v>
      </c>
    </row>
    <row r="1562" spans="1:6" x14ac:dyDescent="0.35">
      <c r="A1562" s="73">
        <v>35394</v>
      </c>
      <c r="D1562">
        <v>1078.0999999999999</v>
      </c>
    </row>
    <row r="1563" spans="1:6" x14ac:dyDescent="0.35">
      <c r="A1563" s="73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73">
        <v>35401</v>
      </c>
      <c r="D1564">
        <v>1081</v>
      </c>
    </row>
    <row r="1565" spans="1:6" x14ac:dyDescent="0.35">
      <c r="A1565" s="73">
        <v>35408</v>
      </c>
      <c r="D1565">
        <v>1091.0999999999999</v>
      </c>
    </row>
    <row r="1566" spans="1:6" x14ac:dyDescent="0.35">
      <c r="A1566" s="73">
        <v>35415</v>
      </c>
      <c r="D1566">
        <v>1083.9000000000001</v>
      </c>
    </row>
    <row r="1567" spans="1:6" x14ac:dyDescent="0.35">
      <c r="A1567" s="73">
        <v>35422</v>
      </c>
      <c r="D1567">
        <v>1080.2</v>
      </c>
    </row>
    <row r="1568" spans="1:6" x14ac:dyDescent="0.35">
      <c r="A1568" s="73">
        <v>35429</v>
      </c>
      <c r="D1568">
        <v>1070.7</v>
      </c>
    </row>
    <row r="1569" spans="1:6" x14ac:dyDescent="0.35">
      <c r="A1569" s="73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73">
        <v>35436</v>
      </c>
      <c r="D1570">
        <v>1079.5999999999999</v>
      </c>
    </row>
    <row r="1571" spans="1:6" x14ac:dyDescent="0.35">
      <c r="A1571" s="73">
        <v>35443</v>
      </c>
      <c r="D1571">
        <v>1089.9000000000001</v>
      </c>
    </row>
    <row r="1572" spans="1:6" x14ac:dyDescent="0.35">
      <c r="A1572" s="73">
        <v>35450</v>
      </c>
      <c r="D1572">
        <v>1081.7</v>
      </c>
    </row>
    <row r="1573" spans="1:6" x14ac:dyDescent="0.35">
      <c r="A1573" s="73">
        <v>35457</v>
      </c>
      <c r="D1573">
        <v>1075.8</v>
      </c>
    </row>
    <row r="1574" spans="1:6" x14ac:dyDescent="0.35">
      <c r="A1574" s="73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73">
        <v>35464</v>
      </c>
      <c r="D1575">
        <v>1077.2</v>
      </c>
    </row>
    <row r="1576" spans="1:6" x14ac:dyDescent="0.35">
      <c r="A1576" s="73">
        <v>35471</v>
      </c>
      <c r="D1576">
        <v>1086.5</v>
      </c>
    </row>
    <row r="1577" spans="1:6" x14ac:dyDescent="0.35">
      <c r="A1577" s="73">
        <v>35478</v>
      </c>
      <c r="D1577">
        <v>1078.2</v>
      </c>
    </row>
    <row r="1578" spans="1:6" x14ac:dyDescent="0.35">
      <c r="A1578" s="73">
        <v>35485</v>
      </c>
      <c r="D1578">
        <v>1075.3</v>
      </c>
    </row>
    <row r="1579" spans="1:6" x14ac:dyDescent="0.35">
      <c r="A1579" s="73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73">
        <v>35492</v>
      </c>
      <c r="D1580">
        <v>1073.5999999999999</v>
      </c>
    </row>
    <row r="1581" spans="1:6" x14ac:dyDescent="0.35">
      <c r="A1581" s="73">
        <v>35499</v>
      </c>
      <c r="D1581">
        <v>1081.3</v>
      </c>
    </row>
    <row r="1582" spans="1:6" x14ac:dyDescent="0.35">
      <c r="A1582" s="73">
        <v>35506</v>
      </c>
      <c r="D1582">
        <v>1075.2</v>
      </c>
    </row>
    <row r="1583" spans="1:6" x14ac:dyDescent="0.35">
      <c r="A1583" s="73">
        <v>35513</v>
      </c>
      <c r="D1583">
        <v>1069.4000000000001</v>
      </c>
    </row>
    <row r="1584" spans="1:6" x14ac:dyDescent="0.35">
      <c r="A1584" s="73">
        <v>35520</v>
      </c>
      <c r="D1584">
        <v>1063.5999999999999</v>
      </c>
    </row>
    <row r="1585" spans="1:6" x14ac:dyDescent="0.35">
      <c r="A1585" s="73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73">
        <v>35527</v>
      </c>
      <c r="D1586">
        <v>1069.7</v>
      </c>
    </row>
    <row r="1587" spans="1:6" x14ac:dyDescent="0.35">
      <c r="A1587" s="73">
        <v>35534</v>
      </c>
      <c r="D1587">
        <v>1066.5999999999999</v>
      </c>
    </row>
    <row r="1588" spans="1:6" x14ac:dyDescent="0.35">
      <c r="A1588" s="73">
        <v>35541</v>
      </c>
      <c r="D1588">
        <v>1064.0999999999999</v>
      </c>
    </row>
    <row r="1589" spans="1:6" x14ac:dyDescent="0.35">
      <c r="A1589" s="73">
        <v>35548</v>
      </c>
      <c r="D1589">
        <v>1055.5</v>
      </c>
    </row>
    <row r="1590" spans="1:6" x14ac:dyDescent="0.35">
      <c r="A1590" s="73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73">
        <v>35555</v>
      </c>
      <c r="D1591">
        <v>1062.7</v>
      </c>
    </row>
    <row r="1592" spans="1:6" x14ac:dyDescent="0.35">
      <c r="A1592" s="73">
        <v>35562</v>
      </c>
      <c r="D1592">
        <v>1067.3</v>
      </c>
    </row>
    <row r="1593" spans="1:6" x14ac:dyDescent="0.35">
      <c r="A1593" s="73">
        <v>35569</v>
      </c>
      <c r="D1593">
        <v>1063.3</v>
      </c>
    </row>
    <row r="1594" spans="1:6" x14ac:dyDescent="0.35">
      <c r="A1594" s="73">
        <v>35576</v>
      </c>
      <c r="D1594">
        <v>1060.5999999999999</v>
      </c>
    </row>
    <row r="1595" spans="1:6" x14ac:dyDescent="0.35">
      <c r="A1595" s="73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73">
        <v>35583</v>
      </c>
      <c r="D1596">
        <v>1065.0999999999999</v>
      </c>
    </row>
    <row r="1597" spans="1:6" x14ac:dyDescent="0.35">
      <c r="A1597" s="73">
        <v>35590</v>
      </c>
      <c r="D1597">
        <v>1072.3</v>
      </c>
    </row>
    <row r="1598" spans="1:6" x14ac:dyDescent="0.35">
      <c r="A1598" s="73">
        <v>35597</v>
      </c>
      <c r="D1598">
        <v>1068.5999999999999</v>
      </c>
    </row>
    <row r="1599" spans="1:6" x14ac:dyDescent="0.35">
      <c r="A1599" s="73">
        <v>35604</v>
      </c>
      <c r="D1599">
        <v>1061.7</v>
      </c>
    </row>
    <row r="1600" spans="1:6" x14ac:dyDescent="0.35">
      <c r="A1600" s="73">
        <v>35611</v>
      </c>
      <c r="D1600">
        <v>1062.0999999999999</v>
      </c>
    </row>
    <row r="1601" spans="1:6" x14ac:dyDescent="0.35">
      <c r="A1601" s="73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73">
        <v>35618</v>
      </c>
      <c r="D1602">
        <v>1065.5999999999999</v>
      </c>
    </row>
    <row r="1603" spans="1:6" x14ac:dyDescent="0.35">
      <c r="A1603" s="73">
        <v>35625</v>
      </c>
      <c r="D1603">
        <v>1069.3</v>
      </c>
    </row>
    <row r="1604" spans="1:6" x14ac:dyDescent="0.35">
      <c r="A1604" s="73">
        <v>35632</v>
      </c>
      <c r="D1604">
        <v>1064</v>
      </c>
    </row>
    <row r="1605" spans="1:6" x14ac:dyDescent="0.35">
      <c r="A1605" s="73">
        <v>35639</v>
      </c>
      <c r="D1605">
        <v>1060.5999999999999</v>
      </c>
    </row>
    <row r="1606" spans="1:6" x14ac:dyDescent="0.35">
      <c r="A1606" s="73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73">
        <v>35646</v>
      </c>
      <c r="D1607">
        <v>1071</v>
      </c>
    </row>
    <row r="1608" spans="1:6" x14ac:dyDescent="0.35">
      <c r="A1608" s="73">
        <v>35653</v>
      </c>
      <c r="D1608">
        <v>1080.2</v>
      </c>
    </row>
    <row r="1609" spans="1:6" x14ac:dyDescent="0.35">
      <c r="A1609" s="73">
        <v>35660</v>
      </c>
      <c r="D1609">
        <v>1076.4000000000001</v>
      </c>
    </row>
    <row r="1610" spans="1:6" x14ac:dyDescent="0.35">
      <c r="A1610" s="73">
        <v>35667</v>
      </c>
      <c r="D1610">
        <v>1074.5</v>
      </c>
    </row>
    <row r="1611" spans="1:6" x14ac:dyDescent="0.35">
      <c r="A1611" s="73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73">
        <v>35681</v>
      </c>
      <c r="D1612">
        <v>1077.5999999999999</v>
      </c>
    </row>
    <row r="1613" spans="1:6" x14ac:dyDescent="0.35">
      <c r="A1613" s="73">
        <v>35688</v>
      </c>
      <c r="D1613">
        <v>1066.5</v>
      </c>
    </row>
    <row r="1614" spans="1:6" x14ac:dyDescent="0.35">
      <c r="A1614" s="73">
        <v>35695</v>
      </c>
      <c r="D1614">
        <v>1062.2</v>
      </c>
    </row>
    <row r="1615" spans="1:6" x14ac:dyDescent="0.35">
      <c r="A1615" s="73">
        <v>35702</v>
      </c>
      <c r="D1615">
        <v>1060.0999999999999</v>
      </c>
    </row>
    <row r="1616" spans="1:6" x14ac:dyDescent="0.35">
      <c r="A1616" s="73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73">
        <v>35709</v>
      </c>
      <c r="D1617">
        <v>1068.8</v>
      </c>
    </row>
    <row r="1618" spans="1:6" x14ac:dyDescent="0.35">
      <c r="A1618" s="73">
        <v>35716</v>
      </c>
      <c r="D1618">
        <v>1066.3</v>
      </c>
    </row>
    <row r="1619" spans="1:6" x14ac:dyDescent="0.35">
      <c r="A1619" s="73">
        <v>35723</v>
      </c>
      <c r="D1619">
        <v>1064.5</v>
      </c>
    </row>
    <row r="1620" spans="1:6" x14ac:dyDescent="0.35">
      <c r="A1620" s="73">
        <v>35730</v>
      </c>
      <c r="D1620">
        <v>1058.7</v>
      </c>
    </row>
    <row r="1621" spans="1:6" x14ac:dyDescent="0.35">
      <c r="A1621" s="73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73">
        <v>35737</v>
      </c>
      <c r="D1622">
        <v>1073.0999999999999</v>
      </c>
    </row>
    <row r="1623" spans="1:6" x14ac:dyDescent="0.35">
      <c r="A1623" s="73">
        <v>35744</v>
      </c>
      <c r="D1623">
        <v>1075.4000000000001</v>
      </c>
    </row>
    <row r="1624" spans="1:6" x14ac:dyDescent="0.35">
      <c r="A1624" s="73">
        <v>35751</v>
      </c>
      <c r="D1624">
        <v>1070.4000000000001</v>
      </c>
    </row>
    <row r="1625" spans="1:6" x14ac:dyDescent="0.35">
      <c r="A1625" s="73">
        <v>35758</v>
      </c>
      <c r="D1625">
        <v>1066.4000000000001</v>
      </c>
    </row>
    <row r="1626" spans="1:6" x14ac:dyDescent="0.35">
      <c r="A1626" s="73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73">
        <v>35772</v>
      </c>
      <c r="D1627">
        <v>1072.2</v>
      </c>
    </row>
    <row r="1628" spans="1:6" x14ac:dyDescent="0.35">
      <c r="A1628" s="73">
        <v>35779</v>
      </c>
      <c r="D1628">
        <v>1072.9000000000001</v>
      </c>
    </row>
    <row r="1629" spans="1:6" x14ac:dyDescent="0.35">
      <c r="A1629" s="73">
        <v>35786</v>
      </c>
      <c r="D1629">
        <v>1070.5999999999999</v>
      </c>
    </row>
    <row r="1630" spans="1:6" x14ac:dyDescent="0.35">
      <c r="A1630" s="73">
        <v>35793</v>
      </c>
      <c r="D1630">
        <v>1071.4000000000001</v>
      </c>
    </row>
    <row r="1631" spans="1:6" x14ac:dyDescent="0.35">
      <c r="A1631" s="73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73">
        <v>35800</v>
      </c>
      <c r="D1632">
        <v>1080.9000000000001</v>
      </c>
    </row>
    <row r="1633" spans="1:6" x14ac:dyDescent="0.35">
      <c r="A1633" s="73">
        <v>35807</v>
      </c>
      <c r="D1633">
        <v>1078</v>
      </c>
    </row>
    <row r="1634" spans="1:6" x14ac:dyDescent="0.35">
      <c r="A1634" s="73">
        <v>35814</v>
      </c>
      <c r="D1634">
        <v>1070.3</v>
      </c>
    </row>
    <row r="1635" spans="1:6" x14ac:dyDescent="0.35">
      <c r="A1635" s="73">
        <v>35821</v>
      </c>
      <c r="D1635">
        <v>1070.9000000000001</v>
      </c>
    </row>
    <row r="1636" spans="1:6" x14ac:dyDescent="0.35">
      <c r="A1636" s="73">
        <v>35827</v>
      </c>
      <c r="B1636">
        <v>665.3</v>
      </c>
      <c r="C1636">
        <v>2524</v>
      </c>
      <c r="E1636">
        <v>4088.9</v>
      </c>
    </row>
    <row r="1637" spans="1:6" x14ac:dyDescent="0.35">
      <c r="A1637" s="73">
        <v>35828</v>
      </c>
      <c r="D1637">
        <v>1072.2</v>
      </c>
    </row>
    <row r="1638" spans="1:6" x14ac:dyDescent="0.35">
      <c r="A1638" s="73">
        <v>35835</v>
      </c>
      <c r="D1638">
        <v>1080.0999999999999</v>
      </c>
    </row>
    <row r="1639" spans="1:6" x14ac:dyDescent="0.35">
      <c r="A1639" s="73">
        <v>35842</v>
      </c>
      <c r="D1639">
        <v>1077.4000000000001</v>
      </c>
    </row>
    <row r="1640" spans="1:6" x14ac:dyDescent="0.35">
      <c r="A1640" s="73">
        <v>35849</v>
      </c>
      <c r="D1640">
        <v>1076.8</v>
      </c>
    </row>
    <row r="1641" spans="1:6" x14ac:dyDescent="0.35">
      <c r="A1641" s="73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73">
        <v>35856</v>
      </c>
      <c r="D1642">
        <v>1079.3</v>
      </c>
    </row>
    <row r="1643" spans="1:6" x14ac:dyDescent="0.35">
      <c r="A1643" s="73">
        <v>35863</v>
      </c>
      <c r="D1643">
        <v>1085.8</v>
      </c>
    </row>
    <row r="1644" spans="1:6" x14ac:dyDescent="0.35">
      <c r="A1644" s="73">
        <v>35870</v>
      </c>
      <c r="D1644">
        <v>1081.7</v>
      </c>
    </row>
    <row r="1645" spans="1:6" x14ac:dyDescent="0.35">
      <c r="A1645" s="73">
        <v>35877</v>
      </c>
      <c r="D1645">
        <v>1074.4000000000001</v>
      </c>
    </row>
    <row r="1646" spans="1:6" x14ac:dyDescent="0.35">
      <c r="A1646" s="73">
        <v>35884</v>
      </c>
      <c r="D1646">
        <v>1064.8</v>
      </c>
    </row>
    <row r="1647" spans="1:6" x14ac:dyDescent="0.35">
      <c r="A1647" s="73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73">
        <v>35891</v>
      </c>
      <c r="D1648">
        <v>1079.0999999999999</v>
      </c>
    </row>
    <row r="1649" spans="1:6" x14ac:dyDescent="0.35">
      <c r="A1649" s="73">
        <v>35898</v>
      </c>
      <c r="D1649">
        <v>1078.2</v>
      </c>
    </row>
    <row r="1650" spans="1:6" x14ac:dyDescent="0.35">
      <c r="A1650" s="73">
        <v>35905</v>
      </c>
      <c r="D1650">
        <v>1079.4000000000001</v>
      </c>
    </row>
    <row r="1651" spans="1:6" x14ac:dyDescent="0.35">
      <c r="A1651" s="73">
        <v>35912</v>
      </c>
      <c r="D1651">
        <v>1068.5</v>
      </c>
    </row>
    <row r="1652" spans="1:6" x14ac:dyDescent="0.35">
      <c r="A1652" s="73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73">
        <v>35919</v>
      </c>
      <c r="D1653">
        <v>1078.9000000000001</v>
      </c>
    </row>
    <row r="1654" spans="1:6" x14ac:dyDescent="0.35">
      <c r="A1654" s="73">
        <v>35926</v>
      </c>
      <c r="D1654">
        <v>1084.4000000000001</v>
      </c>
    </row>
    <row r="1655" spans="1:6" x14ac:dyDescent="0.35">
      <c r="A1655" s="73">
        <v>35933</v>
      </c>
      <c r="D1655">
        <v>1081.2</v>
      </c>
    </row>
    <row r="1656" spans="1:6" x14ac:dyDescent="0.35">
      <c r="A1656" s="73">
        <v>35940</v>
      </c>
      <c r="D1656">
        <v>1072.9000000000001</v>
      </c>
    </row>
    <row r="1657" spans="1:6" x14ac:dyDescent="0.35">
      <c r="A1657" s="73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73">
        <v>35954</v>
      </c>
      <c r="D1658">
        <v>1081</v>
      </c>
    </row>
    <row r="1659" spans="1:6" x14ac:dyDescent="0.35">
      <c r="A1659" s="73">
        <v>35961</v>
      </c>
      <c r="D1659">
        <v>1083.8</v>
      </c>
    </row>
    <row r="1660" spans="1:6" x14ac:dyDescent="0.35">
      <c r="A1660" s="73">
        <v>35968</v>
      </c>
      <c r="D1660">
        <v>1071.8</v>
      </c>
    </row>
    <row r="1661" spans="1:6" x14ac:dyDescent="0.35">
      <c r="A1661" s="73">
        <v>35975</v>
      </c>
      <c r="D1661">
        <v>1066.9000000000001</v>
      </c>
    </row>
    <row r="1662" spans="1:6" x14ac:dyDescent="0.35">
      <c r="A1662" s="73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73">
        <v>35982</v>
      </c>
      <c r="D1663">
        <v>1083.2</v>
      </c>
    </row>
    <row r="1664" spans="1:6" x14ac:dyDescent="0.35">
      <c r="A1664" s="73">
        <v>35989</v>
      </c>
      <c r="D1664">
        <v>1075</v>
      </c>
    </row>
    <row r="1665" spans="1:6" x14ac:dyDescent="0.35">
      <c r="A1665" s="73">
        <v>35996</v>
      </c>
      <c r="D1665">
        <v>1072.7</v>
      </c>
    </row>
    <row r="1666" spans="1:6" x14ac:dyDescent="0.35">
      <c r="A1666" s="73">
        <v>36003</v>
      </c>
      <c r="D1666">
        <v>1067.7</v>
      </c>
    </row>
    <row r="1667" spans="1:6" x14ac:dyDescent="0.35">
      <c r="A1667" s="73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73">
        <v>36010</v>
      </c>
      <c r="D1668">
        <v>1079.8</v>
      </c>
    </row>
    <row r="1669" spans="1:6" x14ac:dyDescent="0.35">
      <c r="A1669" s="73">
        <v>36017</v>
      </c>
      <c r="D1669">
        <v>1084.0999999999999</v>
      </c>
    </row>
    <row r="1670" spans="1:6" x14ac:dyDescent="0.35">
      <c r="A1670" s="73">
        <v>36024</v>
      </c>
      <c r="D1670">
        <v>1075.4000000000001</v>
      </c>
    </row>
    <row r="1671" spans="1:6" x14ac:dyDescent="0.35">
      <c r="A1671" s="73">
        <v>36031</v>
      </c>
      <c r="D1671">
        <v>1072.4000000000001</v>
      </c>
    </row>
    <row r="1672" spans="1:6" x14ac:dyDescent="0.35">
      <c r="A1672" s="73">
        <v>36038</v>
      </c>
      <c r="D1672">
        <v>1069.8</v>
      </c>
    </row>
    <row r="1673" spans="1:6" x14ac:dyDescent="0.35">
      <c r="A1673" s="73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73">
        <v>36045</v>
      </c>
      <c r="D1674">
        <v>1076.2</v>
      </c>
    </row>
    <row r="1675" spans="1:6" x14ac:dyDescent="0.35">
      <c r="A1675" s="73">
        <v>36052</v>
      </c>
      <c r="D1675">
        <v>1083.9000000000001</v>
      </c>
    </row>
    <row r="1676" spans="1:6" x14ac:dyDescent="0.35">
      <c r="A1676" s="73">
        <v>36059</v>
      </c>
      <c r="D1676">
        <v>1083.4000000000001</v>
      </c>
    </row>
    <row r="1677" spans="1:6" x14ac:dyDescent="0.35">
      <c r="A1677" s="73">
        <v>36066</v>
      </c>
      <c r="D1677">
        <v>1074.5</v>
      </c>
    </row>
    <row r="1678" spans="1:6" x14ac:dyDescent="0.35">
      <c r="A1678" s="73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73">
        <v>36073</v>
      </c>
      <c r="D1679">
        <v>1084.2</v>
      </c>
    </row>
    <row r="1680" spans="1:6" x14ac:dyDescent="0.35">
      <c r="A1680" s="73">
        <v>36080</v>
      </c>
      <c r="D1680">
        <v>1084</v>
      </c>
    </row>
    <row r="1681" spans="1:6" x14ac:dyDescent="0.35">
      <c r="A1681" s="73">
        <v>36087</v>
      </c>
      <c r="D1681">
        <v>1086.0999999999999</v>
      </c>
    </row>
    <row r="1682" spans="1:6" x14ac:dyDescent="0.35">
      <c r="A1682" s="73">
        <v>36094</v>
      </c>
      <c r="D1682">
        <v>1086.9000000000001</v>
      </c>
    </row>
    <row r="1683" spans="1:6" x14ac:dyDescent="0.35">
      <c r="A1683" s="73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73">
        <v>36101</v>
      </c>
      <c r="D1684">
        <v>1088.9000000000001</v>
      </c>
    </row>
    <row r="1685" spans="1:6" x14ac:dyDescent="0.35">
      <c r="A1685" s="73">
        <v>36108</v>
      </c>
      <c r="D1685">
        <v>1096.0999999999999</v>
      </c>
    </row>
    <row r="1686" spans="1:6" x14ac:dyDescent="0.35">
      <c r="A1686" s="73">
        <v>36115</v>
      </c>
      <c r="D1686">
        <v>1097.2</v>
      </c>
    </row>
    <row r="1687" spans="1:6" x14ac:dyDescent="0.35">
      <c r="A1687" s="73">
        <v>36122</v>
      </c>
      <c r="D1687">
        <v>1092.4000000000001</v>
      </c>
    </row>
    <row r="1688" spans="1:6" x14ac:dyDescent="0.35">
      <c r="A1688" s="73">
        <v>36129</v>
      </c>
      <c r="D1688">
        <v>1096.0999999999999</v>
      </c>
    </row>
    <row r="1689" spans="1:6" x14ac:dyDescent="0.35">
      <c r="A1689" s="73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73">
        <v>36136</v>
      </c>
      <c r="D1690">
        <v>1094.2</v>
      </c>
    </row>
    <row r="1691" spans="1:6" x14ac:dyDescent="0.35">
      <c r="A1691" s="73">
        <v>36143</v>
      </c>
      <c r="D1691">
        <v>1095.0999999999999</v>
      </c>
    </row>
    <row r="1692" spans="1:6" x14ac:dyDescent="0.35">
      <c r="A1692" s="73">
        <v>36150</v>
      </c>
      <c r="D1692">
        <v>1094.5</v>
      </c>
    </row>
    <row r="1693" spans="1:6" x14ac:dyDescent="0.35">
      <c r="A1693" s="73">
        <v>36157</v>
      </c>
      <c r="D1693">
        <v>1091.5999999999999</v>
      </c>
    </row>
    <row r="1694" spans="1:6" x14ac:dyDescent="0.35">
      <c r="A1694" s="73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73">
        <v>36164</v>
      </c>
      <c r="D1695">
        <v>1107.0999999999999</v>
      </c>
    </row>
    <row r="1696" spans="1:6" x14ac:dyDescent="0.35">
      <c r="A1696" s="73">
        <v>36171</v>
      </c>
      <c r="D1696">
        <v>1102.7</v>
      </c>
    </row>
    <row r="1697" spans="1:6" x14ac:dyDescent="0.35">
      <c r="A1697" s="73">
        <v>36178</v>
      </c>
      <c r="D1697">
        <v>1095.3</v>
      </c>
    </row>
    <row r="1698" spans="1:6" x14ac:dyDescent="0.35">
      <c r="A1698" s="73">
        <v>36185</v>
      </c>
      <c r="D1698">
        <v>1093.9000000000001</v>
      </c>
    </row>
    <row r="1699" spans="1:6" x14ac:dyDescent="0.35">
      <c r="A1699" s="73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73">
        <v>36199</v>
      </c>
      <c r="D1700">
        <v>1095.4000000000001</v>
      </c>
    </row>
    <row r="1701" spans="1:6" x14ac:dyDescent="0.35">
      <c r="A1701" s="73">
        <v>36206</v>
      </c>
      <c r="D1701">
        <v>1097.4000000000001</v>
      </c>
    </row>
    <row r="1702" spans="1:6" x14ac:dyDescent="0.35">
      <c r="A1702" s="73">
        <v>36213</v>
      </c>
      <c r="D1702">
        <v>1099.8</v>
      </c>
    </row>
    <row r="1703" spans="1:6" x14ac:dyDescent="0.35">
      <c r="A1703" s="73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73">
        <v>36227</v>
      </c>
      <c r="D1704">
        <v>1098.5999999999999</v>
      </c>
    </row>
    <row r="1705" spans="1:6" x14ac:dyDescent="0.35">
      <c r="A1705" s="73">
        <v>36234</v>
      </c>
      <c r="D1705">
        <v>1097.5999999999999</v>
      </c>
    </row>
    <row r="1706" spans="1:6" x14ac:dyDescent="0.35">
      <c r="A1706" s="73">
        <v>36241</v>
      </c>
      <c r="D1706">
        <v>1097.3</v>
      </c>
    </row>
    <row r="1707" spans="1:6" x14ac:dyDescent="0.35">
      <c r="A1707" s="73">
        <v>36248</v>
      </c>
      <c r="D1707">
        <v>1093.8</v>
      </c>
    </row>
    <row r="1708" spans="1:6" x14ac:dyDescent="0.35">
      <c r="A1708" s="73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73">
        <v>36255</v>
      </c>
      <c r="D1709">
        <v>1101.5</v>
      </c>
    </row>
    <row r="1710" spans="1:6" x14ac:dyDescent="0.35">
      <c r="A1710" s="73">
        <v>36262</v>
      </c>
      <c r="D1710">
        <v>1104.2</v>
      </c>
    </row>
    <row r="1711" spans="1:6" x14ac:dyDescent="0.35">
      <c r="A1711" s="73">
        <v>36269</v>
      </c>
      <c r="D1711">
        <v>1099.5</v>
      </c>
    </row>
    <row r="1712" spans="1:6" x14ac:dyDescent="0.35">
      <c r="A1712" s="73">
        <v>36276</v>
      </c>
      <c r="D1712">
        <v>1095.0999999999999</v>
      </c>
    </row>
    <row r="1713" spans="1:6" x14ac:dyDescent="0.35">
      <c r="A1713" s="73">
        <v>36281</v>
      </c>
      <c r="B1713">
        <v>664.9</v>
      </c>
      <c r="C1713">
        <v>2702</v>
      </c>
      <c r="E1713">
        <v>4485.3</v>
      </c>
    </row>
    <row r="1714" spans="1:6" x14ac:dyDescent="0.35">
      <c r="A1714" s="73">
        <v>36283</v>
      </c>
      <c r="D1714">
        <v>1109.2</v>
      </c>
    </row>
    <row r="1715" spans="1:6" x14ac:dyDescent="0.35">
      <c r="A1715" s="73">
        <v>36290</v>
      </c>
      <c r="D1715">
        <v>1109.9000000000001</v>
      </c>
    </row>
    <row r="1716" spans="1:6" x14ac:dyDescent="0.35">
      <c r="A1716" s="73">
        <v>36297</v>
      </c>
      <c r="D1716">
        <v>1102.9000000000001</v>
      </c>
    </row>
    <row r="1717" spans="1:6" x14ac:dyDescent="0.35">
      <c r="A1717" s="73">
        <v>36304</v>
      </c>
      <c r="D1717">
        <v>1099.3</v>
      </c>
    </row>
    <row r="1718" spans="1:6" x14ac:dyDescent="0.35">
      <c r="A1718" s="73">
        <v>36311</v>
      </c>
      <c r="D1718">
        <v>1099.2</v>
      </c>
    </row>
    <row r="1719" spans="1:6" x14ac:dyDescent="0.35">
      <c r="A1719" s="73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73">
        <v>36318</v>
      </c>
      <c r="D1720">
        <v>1100.5999999999999</v>
      </c>
    </row>
    <row r="1721" spans="1:6" x14ac:dyDescent="0.35">
      <c r="A1721" s="73">
        <v>36325</v>
      </c>
      <c r="D1721">
        <v>1103.0999999999999</v>
      </c>
    </row>
    <row r="1722" spans="1:6" x14ac:dyDescent="0.35">
      <c r="A1722" s="73">
        <v>36332</v>
      </c>
      <c r="D1722">
        <v>1101.5999999999999</v>
      </c>
    </row>
    <row r="1723" spans="1:6" x14ac:dyDescent="0.35">
      <c r="A1723" s="73">
        <v>36339</v>
      </c>
      <c r="D1723">
        <v>1095.0999999999999</v>
      </c>
    </row>
    <row r="1724" spans="1:6" x14ac:dyDescent="0.35">
      <c r="A1724" s="73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73">
        <v>36346</v>
      </c>
      <c r="D1725">
        <v>1091.5</v>
      </c>
    </row>
    <row r="1726" spans="1:6" x14ac:dyDescent="0.35">
      <c r="A1726" s="73">
        <v>36353</v>
      </c>
      <c r="D1726">
        <v>1107.5</v>
      </c>
    </row>
    <row r="1727" spans="1:6" x14ac:dyDescent="0.35">
      <c r="A1727" s="73">
        <v>36360</v>
      </c>
      <c r="D1727">
        <v>1097.2</v>
      </c>
    </row>
    <row r="1728" spans="1:6" x14ac:dyDescent="0.35">
      <c r="A1728" s="73">
        <v>36367</v>
      </c>
      <c r="D1728">
        <v>1096.5</v>
      </c>
    </row>
    <row r="1729" spans="1:6" x14ac:dyDescent="0.35">
      <c r="A1729" s="73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73">
        <v>36374</v>
      </c>
      <c r="D1730">
        <v>1099.9000000000001</v>
      </c>
    </row>
    <row r="1731" spans="1:6" x14ac:dyDescent="0.35">
      <c r="A1731" s="73">
        <v>36381</v>
      </c>
      <c r="D1731">
        <v>1110.9000000000001</v>
      </c>
    </row>
    <row r="1732" spans="1:6" x14ac:dyDescent="0.35">
      <c r="A1732" s="73">
        <v>36388</v>
      </c>
      <c r="D1732">
        <v>1106.2</v>
      </c>
    </row>
    <row r="1733" spans="1:6" x14ac:dyDescent="0.35">
      <c r="A1733" s="73">
        <v>36395</v>
      </c>
      <c r="D1733">
        <v>1096.9000000000001</v>
      </c>
    </row>
    <row r="1734" spans="1:6" x14ac:dyDescent="0.35">
      <c r="A1734" s="73">
        <v>36402</v>
      </c>
      <c r="D1734">
        <v>1082.8</v>
      </c>
    </row>
    <row r="1735" spans="1:6" x14ac:dyDescent="0.35">
      <c r="A1735" s="73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73">
        <v>36409</v>
      </c>
      <c r="D1736">
        <v>1092.3</v>
      </c>
    </row>
    <row r="1737" spans="1:6" x14ac:dyDescent="0.35">
      <c r="A1737" s="73">
        <v>36416</v>
      </c>
      <c r="D1737">
        <v>1100.4000000000001</v>
      </c>
    </row>
    <row r="1738" spans="1:6" x14ac:dyDescent="0.35">
      <c r="A1738" s="73">
        <v>36423</v>
      </c>
      <c r="D1738">
        <v>1100.9000000000001</v>
      </c>
    </row>
    <row r="1739" spans="1:6" x14ac:dyDescent="0.35">
      <c r="A1739" s="73">
        <v>36430</v>
      </c>
      <c r="D1739">
        <v>1089.5999999999999</v>
      </c>
    </row>
    <row r="1740" spans="1:6" x14ac:dyDescent="0.35">
      <c r="A1740" s="73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73">
        <v>36437</v>
      </c>
      <c r="D1741">
        <v>1101</v>
      </c>
    </row>
    <row r="1742" spans="1:6" x14ac:dyDescent="0.35">
      <c r="A1742" s="73">
        <v>36444</v>
      </c>
      <c r="D1742">
        <v>1106.8</v>
      </c>
    </row>
    <row r="1743" spans="1:6" x14ac:dyDescent="0.35">
      <c r="A1743" s="73">
        <v>36451</v>
      </c>
      <c r="D1743">
        <v>1103</v>
      </c>
    </row>
    <row r="1744" spans="1:6" x14ac:dyDescent="0.35">
      <c r="A1744" s="73">
        <v>36458</v>
      </c>
      <c r="D1744">
        <v>1101.5999999999999</v>
      </c>
    </row>
    <row r="1745" spans="1:6" x14ac:dyDescent="0.35">
      <c r="A1745" s="73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73">
        <v>36472</v>
      </c>
      <c r="D1746">
        <v>1110.4000000000001</v>
      </c>
    </row>
    <row r="1747" spans="1:6" x14ac:dyDescent="0.35">
      <c r="A1747" s="73">
        <v>36479</v>
      </c>
      <c r="D1747">
        <v>1116.5</v>
      </c>
    </row>
    <row r="1748" spans="1:6" x14ac:dyDescent="0.35">
      <c r="A1748" s="73">
        <v>36486</v>
      </c>
      <c r="D1748">
        <v>1113</v>
      </c>
    </row>
    <row r="1749" spans="1:6" x14ac:dyDescent="0.35">
      <c r="A1749" s="73">
        <v>36493</v>
      </c>
      <c r="D1749">
        <v>1104.8</v>
      </c>
    </row>
    <row r="1750" spans="1:6" x14ac:dyDescent="0.35">
      <c r="A1750" s="73">
        <v>36495</v>
      </c>
      <c r="B1750">
        <v>664.8</v>
      </c>
      <c r="C1750">
        <v>2747.6</v>
      </c>
      <c r="E1750">
        <v>4638</v>
      </c>
    </row>
    <row r="1751" spans="1:6" x14ac:dyDescent="0.35">
      <c r="A1751" s="73">
        <v>36500</v>
      </c>
      <c r="D1751">
        <v>1110.3</v>
      </c>
    </row>
    <row r="1752" spans="1:6" x14ac:dyDescent="0.35">
      <c r="A1752" s="73">
        <v>36507</v>
      </c>
      <c r="D1752">
        <v>1122</v>
      </c>
    </row>
    <row r="1753" spans="1:6" x14ac:dyDescent="0.35">
      <c r="A1753" s="73">
        <v>36514</v>
      </c>
      <c r="D1753">
        <v>1120.5</v>
      </c>
    </row>
    <row r="1754" spans="1:6" x14ac:dyDescent="0.35">
      <c r="A1754" s="73">
        <v>36521</v>
      </c>
      <c r="D1754">
        <v>1126.5</v>
      </c>
    </row>
    <row r="1755" spans="1:6" x14ac:dyDescent="0.35">
      <c r="A1755" s="73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73">
        <v>36528</v>
      </c>
      <c r="D1756">
        <v>1138.5999999999999</v>
      </c>
    </row>
    <row r="1757" spans="1:6" x14ac:dyDescent="0.35">
      <c r="A1757" s="73">
        <v>36535</v>
      </c>
      <c r="D1757">
        <v>1133.4000000000001</v>
      </c>
    </row>
    <row r="1758" spans="1:6" x14ac:dyDescent="0.35">
      <c r="A1758" s="73">
        <v>36542</v>
      </c>
      <c r="D1758">
        <v>1125.0999999999999</v>
      </c>
    </row>
    <row r="1759" spans="1:6" x14ac:dyDescent="0.35">
      <c r="A1759" s="73">
        <v>36549</v>
      </c>
      <c r="D1759">
        <v>1122.3</v>
      </c>
    </row>
    <row r="1760" spans="1:6" x14ac:dyDescent="0.35">
      <c r="A1760" s="73">
        <v>36556</v>
      </c>
      <c r="D1760">
        <v>1108.9000000000001</v>
      </c>
    </row>
    <row r="1761" spans="1:6" x14ac:dyDescent="0.35">
      <c r="A1761" s="73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73">
        <v>36563</v>
      </c>
      <c r="D1762">
        <v>1114.3</v>
      </c>
    </row>
    <row r="1763" spans="1:6" x14ac:dyDescent="0.35">
      <c r="A1763" s="73">
        <v>36570</v>
      </c>
      <c r="D1763">
        <v>1112.2</v>
      </c>
    </row>
    <row r="1764" spans="1:6" x14ac:dyDescent="0.35">
      <c r="A1764" s="73">
        <v>36577</v>
      </c>
      <c r="D1764">
        <v>1106.4000000000001</v>
      </c>
    </row>
    <row r="1765" spans="1:6" x14ac:dyDescent="0.35">
      <c r="A1765" s="73">
        <v>36584</v>
      </c>
      <c r="D1765">
        <v>1101.8</v>
      </c>
    </row>
    <row r="1766" spans="1:6" x14ac:dyDescent="0.35">
      <c r="A1766" s="73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73">
        <v>36591</v>
      </c>
      <c r="D1767">
        <v>1107.0999999999999</v>
      </c>
    </row>
    <row r="1768" spans="1:6" x14ac:dyDescent="0.35">
      <c r="A1768" s="73">
        <v>36598</v>
      </c>
      <c r="D1768">
        <v>1105.5</v>
      </c>
    </row>
    <row r="1769" spans="1:6" x14ac:dyDescent="0.35">
      <c r="A1769" s="73">
        <v>36605</v>
      </c>
      <c r="D1769">
        <v>1106.5</v>
      </c>
    </row>
    <row r="1770" spans="1:6" x14ac:dyDescent="0.35">
      <c r="A1770" s="73">
        <v>36612</v>
      </c>
      <c r="D1770">
        <v>1104.9000000000001</v>
      </c>
    </row>
    <row r="1771" spans="1:6" x14ac:dyDescent="0.35">
      <c r="A1771" s="73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73">
        <v>36619</v>
      </c>
      <c r="D1772">
        <v>1117.8</v>
      </c>
    </row>
    <row r="1773" spans="1:6" x14ac:dyDescent="0.35">
      <c r="A1773" s="73">
        <v>36626</v>
      </c>
      <c r="D1773">
        <v>1121.8</v>
      </c>
    </row>
    <row r="1774" spans="1:6" x14ac:dyDescent="0.35">
      <c r="A1774" s="73">
        <v>36633</v>
      </c>
      <c r="D1774">
        <v>1118.2</v>
      </c>
    </row>
    <row r="1775" spans="1:6" x14ac:dyDescent="0.35">
      <c r="A1775" s="73">
        <v>36640</v>
      </c>
      <c r="D1775">
        <v>1114.9000000000001</v>
      </c>
    </row>
    <row r="1776" spans="1:6" x14ac:dyDescent="0.35">
      <c r="A1776" s="73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73">
        <v>36654</v>
      </c>
      <c r="D1777">
        <v>1106.5</v>
      </c>
    </row>
    <row r="1778" spans="1:6" x14ac:dyDescent="0.35">
      <c r="A1778" s="73">
        <v>36661</v>
      </c>
      <c r="D1778">
        <v>1111.2</v>
      </c>
    </row>
    <row r="1779" spans="1:6" x14ac:dyDescent="0.35">
      <c r="A1779" s="73">
        <v>36668</v>
      </c>
      <c r="D1779">
        <v>1105.0999999999999</v>
      </c>
    </row>
    <row r="1780" spans="1:6" x14ac:dyDescent="0.35">
      <c r="A1780" s="73">
        <v>36675</v>
      </c>
      <c r="D1780">
        <v>1097.8</v>
      </c>
    </row>
    <row r="1781" spans="1:6" x14ac:dyDescent="0.35">
      <c r="A1781" s="73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73">
        <v>36682</v>
      </c>
      <c r="D1782">
        <v>1102</v>
      </c>
    </row>
    <row r="1783" spans="1:6" x14ac:dyDescent="0.35">
      <c r="A1783" s="73">
        <v>36689</v>
      </c>
      <c r="D1783">
        <v>1104.4000000000001</v>
      </c>
    </row>
    <row r="1784" spans="1:6" x14ac:dyDescent="0.35">
      <c r="A1784" s="73">
        <v>36696</v>
      </c>
      <c r="D1784">
        <v>1101.0999999999999</v>
      </c>
    </row>
    <row r="1785" spans="1:6" x14ac:dyDescent="0.35">
      <c r="A1785" s="73">
        <v>36703</v>
      </c>
      <c r="D1785">
        <v>1099</v>
      </c>
    </row>
    <row r="1786" spans="1:6" x14ac:dyDescent="0.35">
      <c r="A1786" s="73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73">
        <v>36710</v>
      </c>
      <c r="D1787">
        <v>1109.4000000000001</v>
      </c>
    </row>
    <row r="1788" spans="1:6" x14ac:dyDescent="0.35">
      <c r="A1788" s="73">
        <v>36717</v>
      </c>
      <c r="D1788">
        <v>1114.5999999999999</v>
      </c>
    </row>
    <row r="1789" spans="1:6" x14ac:dyDescent="0.35">
      <c r="A1789" s="73">
        <v>36724</v>
      </c>
      <c r="D1789">
        <v>1100.9000000000001</v>
      </c>
    </row>
    <row r="1790" spans="1:6" x14ac:dyDescent="0.35">
      <c r="A1790" s="73">
        <v>36731</v>
      </c>
      <c r="D1790">
        <v>1099.5</v>
      </c>
    </row>
    <row r="1791" spans="1:6" x14ac:dyDescent="0.35">
      <c r="A1791" s="73">
        <v>36738</v>
      </c>
      <c r="D1791">
        <v>1096.2</v>
      </c>
    </row>
    <row r="1792" spans="1:6" x14ac:dyDescent="0.35">
      <c r="A1792" s="73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73">
        <v>36745</v>
      </c>
      <c r="D1793">
        <v>1097.9000000000001</v>
      </c>
    </row>
    <row r="1794" spans="1:6" x14ac:dyDescent="0.35">
      <c r="A1794" s="73">
        <v>36752</v>
      </c>
      <c r="D1794">
        <v>1100.3</v>
      </c>
    </row>
    <row r="1795" spans="1:6" x14ac:dyDescent="0.35">
      <c r="A1795" s="73">
        <v>36759</v>
      </c>
      <c r="D1795">
        <v>1102.2</v>
      </c>
    </row>
    <row r="1796" spans="1:6" x14ac:dyDescent="0.35">
      <c r="A1796" s="73">
        <v>36766</v>
      </c>
      <c r="D1796">
        <v>1101.4000000000001</v>
      </c>
    </row>
    <row r="1797" spans="1:6" x14ac:dyDescent="0.35">
      <c r="A1797" s="73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73">
        <v>36773</v>
      </c>
      <c r="D1798">
        <v>1097.7</v>
      </c>
    </row>
    <row r="1799" spans="1:6" x14ac:dyDescent="0.35">
      <c r="A1799" s="73">
        <v>36780</v>
      </c>
      <c r="D1799">
        <v>1106.5</v>
      </c>
    </row>
    <row r="1800" spans="1:6" x14ac:dyDescent="0.35">
      <c r="A1800" s="73">
        <v>36787</v>
      </c>
      <c r="D1800">
        <v>1098.5</v>
      </c>
    </row>
    <row r="1801" spans="1:6" x14ac:dyDescent="0.35">
      <c r="A1801" s="73">
        <v>36794</v>
      </c>
      <c r="D1801">
        <v>1096.7</v>
      </c>
    </row>
    <row r="1802" spans="1:6" x14ac:dyDescent="0.35">
      <c r="A1802" s="73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73">
        <v>36801</v>
      </c>
      <c r="D1803">
        <v>1097.9000000000001</v>
      </c>
    </row>
    <row r="1804" spans="1:6" x14ac:dyDescent="0.35">
      <c r="A1804" s="73">
        <v>36808</v>
      </c>
      <c r="D1804">
        <v>1099.9000000000001</v>
      </c>
    </row>
    <row r="1805" spans="1:6" x14ac:dyDescent="0.35">
      <c r="A1805" s="73">
        <v>36815</v>
      </c>
      <c r="D1805">
        <v>1100.2</v>
      </c>
    </row>
    <row r="1806" spans="1:6" x14ac:dyDescent="0.35">
      <c r="A1806" s="73">
        <v>36822</v>
      </c>
      <c r="D1806">
        <v>1099.3</v>
      </c>
    </row>
    <row r="1807" spans="1:6" x14ac:dyDescent="0.35">
      <c r="A1807" s="73">
        <v>36829</v>
      </c>
      <c r="D1807">
        <v>1096.8</v>
      </c>
    </row>
    <row r="1808" spans="1:6" x14ac:dyDescent="0.35">
      <c r="A1808" s="73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73">
        <v>36836</v>
      </c>
      <c r="D1809">
        <v>1091.7</v>
      </c>
    </row>
    <row r="1810" spans="1:6" x14ac:dyDescent="0.35">
      <c r="A1810" s="73">
        <v>36843</v>
      </c>
      <c r="D1810">
        <v>1089.9000000000001</v>
      </c>
    </row>
    <row r="1811" spans="1:6" x14ac:dyDescent="0.35">
      <c r="A1811" s="73">
        <v>36850</v>
      </c>
      <c r="D1811">
        <v>1093.9000000000001</v>
      </c>
    </row>
    <row r="1812" spans="1:6" x14ac:dyDescent="0.35">
      <c r="A1812" s="73">
        <v>36857</v>
      </c>
      <c r="D1812">
        <v>1096.5999999999999</v>
      </c>
    </row>
    <row r="1813" spans="1:6" x14ac:dyDescent="0.35">
      <c r="A1813" s="73">
        <v>36861</v>
      </c>
      <c r="B1813">
        <v>623.5</v>
      </c>
      <c r="C1813">
        <v>2820.7</v>
      </c>
      <c r="E1813">
        <v>4925</v>
      </c>
    </row>
    <row r="1814" spans="1:6" x14ac:dyDescent="0.35">
      <c r="A1814" s="73">
        <v>36864</v>
      </c>
      <c r="D1814">
        <v>1086.4000000000001</v>
      </c>
    </row>
    <row r="1815" spans="1:6" x14ac:dyDescent="0.35">
      <c r="A1815" s="73">
        <v>36871</v>
      </c>
      <c r="D1815">
        <v>1092.9000000000001</v>
      </c>
    </row>
    <row r="1816" spans="1:6" x14ac:dyDescent="0.35">
      <c r="A1816" s="73">
        <v>36878</v>
      </c>
      <c r="D1816">
        <v>1084.4000000000001</v>
      </c>
    </row>
    <row r="1817" spans="1:6" x14ac:dyDescent="0.35">
      <c r="A1817" s="73">
        <v>36885</v>
      </c>
      <c r="D1817">
        <v>1090.0999999999999</v>
      </c>
    </row>
    <row r="1818" spans="1:6" x14ac:dyDescent="0.35">
      <c r="A1818" s="73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73">
        <v>36899</v>
      </c>
      <c r="D1819">
        <v>1094.2</v>
      </c>
    </row>
    <row r="1820" spans="1:6" x14ac:dyDescent="0.35">
      <c r="A1820" s="73">
        <v>36906</v>
      </c>
      <c r="D1820">
        <v>1096.2</v>
      </c>
    </row>
    <row r="1821" spans="1:6" x14ac:dyDescent="0.35">
      <c r="A1821" s="73">
        <v>36913</v>
      </c>
      <c r="D1821">
        <v>1101.7</v>
      </c>
    </row>
    <row r="1822" spans="1:6" x14ac:dyDescent="0.35">
      <c r="A1822" s="73">
        <v>36920</v>
      </c>
      <c r="D1822">
        <v>1094.8</v>
      </c>
    </row>
    <row r="1823" spans="1:6" x14ac:dyDescent="0.35">
      <c r="A1823" s="73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73">
        <v>36927</v>
      </c>
      <c r="D1824">
        <v>1099.7</v>
      </c>
    </row>
    <row r="1825" spans="1:6" x14ac:dyDescent="0.35">
      <c r="A1825" s="73">
        <v>36934</v>
      </c>
      <c r="D1825">
        <v>1099.3</v>
      </c>
    </row>
    <row r="1826" spans="1:6" x14ac:dyDescent="0.35">
      <c r="A1826" s="73">
        <v>36941</v>
      </c>
      <c r="D1826">
        <v>1098.8</v>
      </c>
    </row>
    <row r="1827" spans="1:6" x14ac:dyDescent="0.35">
      <c r="A1827" s="73">
        <v>36948</v>
      </c>
      <c r="D1827">
        <v>1104.4000000000001</v>
      </c>
    </row>
    <row r="1828" spans="1:6" x14ac:dyDescent="0.35">
      <c r="A1828" s="73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73">
        <v>36955</v>
      </c>
      <c r="D1829">
        <v>1109.3</v>
      </c>
    </row>
    <row r="1830" spans="1:6" x14ac:dyDescent="0.35">
      <c r="A1830" s="73">
        <v>36962</v>
      </c>
      <c r="D1830">
        <v>1108.3</v>
      </c>
    </row>
    <row r="1831" spans="1:6" x14ac:dyDescent="0.35">
      <c r="A1831" s="73">
        <v>36969</v>
      </c>
      <c r="D1831">
        <v>1107.7</v>
      </c>
    </row>
    <row r="1832" spans="1:6" x14ac:dyDescent="0.35">
      <c r="A1832" s="73">
        <v>36976</v>
      </c>
      <c r="D1832">
        <v>1106.7</v>
      </c>
    </row>
    <row r="1833" spans="1:6" x14ac:dyDescent="0.35">
      <c r="A1833" s="73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73">
        <v>36983</v>
      </c>
      <c r="D1834">
        <v>1113.9000000000001</v>
      </c>
    </row>
    <row r="1835" spans="1:6" x14ac:dyDescent="0.35">
      <c r="A1835" s="73">
        <v>36990</v>
      </c>
      <c r="D1835">
        <v>1114.9000000000001</v>
      </c>
    </row>
    <row r="1836" spans="1:6" x14ac:dyDescent="0.35">
      <c r="A1836" s="73">
        <v>36997</v>
      </c>
      <c r="D1836">
        <v>1118.2</v>
      </c>
    </row>
    <row r="1837" spans="1:6" x14ac:dyDescent="0.35">
      <c r="A1837" s="73">
        <v>37004</v>
      </c>
      <c r="D1837">
        <v>1117.7</v>
      </c>
    </row>
    <row r="1838" spans="1:6" x14ac:dyDescent="0.35">
      <c r="A1838" s="73">
        <v>37011</v>
      </c>
      <c r="D1838">
        <v>1116.8</v>
      </c>
    </row>
    <row r="1839" spans="1:6" x14ac:dyDescent="0.35">
      <c r="A1839" s="73">
        <v>37012</v>
      </c>
      <c r="B1839">
        <v>630.9</v>
      </c>
      <c r="C1839">
        <v>2895.1</v>
      </c>
      <c r="E1839">
        <v>5133</v>
      </c>
    </row>
    <row r="1840" spans="1:6" x14ac:dyDescent="0.35">
      <c r="A1840" s="73">
        <v>37018</v>
      </c>
      <c r="D1840">
        <v>1113.9000000000001</v>
      </c>
    </row>
    <row r="1841" spans="1:6" x14ac:dyDescent="0.35">
      <c r="A1841" s="73">
        <v>37025</v>
      </c>
      <c r="D1841">
        <v>1117.5</v>
      </c>
    </row>
    <row r="1842" spans="1:6" x14ac:dyDescent="0.35">
      <c r="A1842" s="73">
        <v>37032</v>
      </c>
      <c r="D1842">
        <v>1122.3</v>
      </c>
    </row>
    <row r="1843" spans="1:6" x14ac:dyDescent="0.35">
      <c r="A1843" s="73">
        <v>37039</v>
      </c>
      <c r="D1843">
        <v>1117.4000000000001</v>
      </c>
    </row>
    <row r="1844" spans="1:6" x14ac:dyDescent="0.35">
      <c r="A1844" s="73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73">
        <v>37046</v>
      </c>
      <c r="D1845">
        <v>1125.2</v>
      </c>
    </row>
    <row r="1846" spans="1:6" x14ac:dyDescent="0.35">
      <c r="A1846" s="73">
        <v>37053</v>
      </c>
      <c r="D1846">
        <v>1126.2</v>
      </c>
    </row>
    <row r="1847" spans="1:6" x14ac:dyDescent="0.35">
      <c r="A1847" s="73">
        <v>37060</v>
      </c>
      <c r="D1847">
        <v>1126.4000000000001</v>
      </c>
    </row>
    <row r="1848" spans="1:6" x14ac:dyDescent="0.35">
      <c r="A1848" s="73">
        <v>37067</v>
      </c>
      <c r="D1848">
        <v>1124.0999999999999</v>
      </c>
    </row>
    <row r="1849" spans="1:6" x14ac:dyDescent="0.35">
      <c r="A1849" s="73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73">
        <v>37074</v>
      </c>
      <c r="D1850">
        <v>1129.9000000000001</v>
      </c>
    </row>
    <row r="1851" spans="1:6" x14ac:dyDescent="0.35">
      <c r="A1851" s="73">
        <v>37081</v>
      </c>
      <c r="D1851">
        <v>1133.9000000000001</v>
      </c>
    </row>
    <row r="1852" spans="1:6" x14ac:dyDescent="0.35">
      <c r="A1852" s="73">
        <v>37088</v>
      </c>
      <c r="D1852">
        <v>1142.0999999999999</v>
      </c>
    </row>
    <row r="1853" spans="1:6" x14ac:dyDescent="0.35">
      <c r="A1853" s="73">
        <v>37095</v>
      </c>
      <c r="D1853">
        <v>1142</v>
      </c>
    </row>
    <row r="1854" spans="1:6" x14ac:dyDescent="0.35">
      <c r="A1854" s="73">
        <v>37102</v>
      </c>
      <c r="D1854">
        <v>1139.4000000000001</v>
      </c>
    </row>
    <row r="1855" spans="1:6" x14ac:dyDescent="0.35">
      <c r="A1855" s="73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73">
        <v>37109</v>
      </c>
      <c r="D1856">
        <v>1143.3</v>
      </c>
    </row>
    <row r="1857" spans="1:6" x14ac:dyDescent="0.35">
      <c r="A1857" s="73">
        <v>37116</v>
      </c>
      <c r="D1857">
        <v>1148.5999999999999</v>
      </c>
    </row>
    <row r="1858" spans="1:6" x14ac:dyDescent="0.35">
      <c r="A1858" s="73">
        <v>37123</v>
      </c>
      <c r="D1858">
        <v>1149.9000000000001</v>
      </c>
    </row>
    <row r="1859" spans="1:6" x14ac:dyDescent="0.35">
      <c r="A1859" s="73">
        <v>37130</v>
      </c>
      <c r="D1859">
        <v>1149</v>
      </c>
    </row>
    <row r="1860" spans="1:6" x14ac:dyDescent="0.35">
      <c r="A1860" s="73">
        <v>37135</v>
      </c>
      <c r="B1860">
        <v>677</v>
      </c>
      <c r="C1860">
        <v>3003</v>
      </c>
      <c r="E1860">
        <v>5348.4</v>
      </c>
    </row>
    <row r="1861" spans="1:6" x14ac:dyDescent="0.35">
      <c r="A1861" s="73">
        <v>37137</v>
      </c>
      <c r="D1861">
        <v>1165.5</v>
      </c>
    </row>
    <row r="1862" spans="1:6" x14ac:dyDescent="0.35">
      <c r="A1862" s="73">
        <v>37144</v>
      </c>
      <c r="D1862">
        <v>1167</v>
      </c>
    </row>
    <row r="1863" spans="1:6" x14ac:dyDescent="0.35">
      <c r="A1863" s="73">
        <v>37151</v>
      </c>
      <c r="D1863">
        <v>1292</v>
      </c>
    </row>
    <row r="1864" spans="1:6" x14ac:dyDescent="0.35">
      <c r="A1864" s="73">
        <v>37158</v>
      </c>
      <c r="D1864">
        <v>1206.0999999999999</v>
      </c>
    </row>
    <row r="1865" spans="1:6" x14ac:dyDescent="0.35">
      <c r="A1865" s="73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73">
        <v>37172</v>
      </c>
      <c r="D1866">
        <v>1166.9000000000001</v>
      </c>
    </row>
    <row r="1867" spans="1:6" x14ac:dyDescent="0.35">
      <c r="A1867" s="73">
        <v>37179</v>
      </c>
      <c r="D1867">
        <v>1166.7</v>
      </c>
    </row>
    <row r="1868" spans="1:6" x14ac:dyDescent="0.35">
      <c r="A1868" s="73">
        <v>37186</v>
      </c>
      <c r="D1868">
        <v>1167.2</v>
      </c>
    </row>
    <row r="1869" spans="1:6" x14ac:dyDescent="0.35">
      <c r="A1869" s="73">
        <v>37193</v>
      </c>
      <c r="D1869">
        <v>1161.2</v>
      </c>
    </row>
    <row r="1870" spans="1:6" x14ac:dyDescent="0.35">
      <c r="A1870" s="73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73">
        <v>37200</v>
      </c>
      <c r="D1871">
        <v>1164.8</v>
      </c>
    </row>
    <row r="1872" spans="1:6" x14ac:dyDescent="0.35">
      <c r="A1872" s="73">
        <v>37207</v>
      </c>
      <c r="D1872">
        <v>1170.2</v>
      </c>
    </row>
    <row r="1873" spans="1:6" x14ac:dyDescent="0.35">
      <c r="A1873" s="73">
        <v>37214</v>
      </c>
      <c r="D1873">
        <v>1171.9000000000001</v>
      </c>
    </row>
    <row r="1874" spans="1:6" x14ac:dyDescent="0.35">
      <c r="A1874" s="73">
        <v>37221</v>
      </c>
      <c r="D1874">
        <v>1172.0999999999999</v>
      </c>
    </row>
    <row r="1875" spans="1:6" x14ac:dyDescent="0.35">
      <c r="A1875" s="73">
        <v>37226</v>
      </c>
      <c r="B1875">
        <v>667</v>
      </c>
      <c r="C1875">
        <v>3063</v>
      </c>
      <c r="E1875">
        <v>5433.8</v>
      </c>
    </row>
    <row r="1876" spans="1:6" x14ac:dyDescent="0.35">
      <c r="A1876" s="73">
        <v>37228</v>
      </c>
      <c r="D1876">
        <v>1176.5</v>
      </c>
    </row>
    <row r="1877" spans="1:6" x14ac:dyDescent="0.35">
      <c r="A1877" s="73">
        <v>37235</v>
      </c>
      <c r="D1877">
        <v>1186.3</v>
      </c>
    </row>
    <row r="1878" spans="1:6" x14ac:dyDescent="0.35">
      <c r="A1878" s="73">
        <v>37242</v>
      </c>
      <c r="D1878">
        <v>1183.5999999999999</v>
      </c>
    </row>
    <row r="1879" spans="1:6" x14ac:dyDescent="0.35">
      <c r="A1879" s="73">
        <v>37249</v>
      </c>
      <c r="D1879">
        <v>1181.7</v>
      </c>
    </row>
    <row r="1880" spans="1:6" x14ac:dyDescent="0.35">
      <c r="A1880" s="73">
        <v>37256</v>
      </c>
      <c r="D1880">
        <v>1184.2</v>
      </c>
    </row>
    <row r="1881" spans="1:6" x14ac:dyDescent="0.35">
      <c r="A1881" s="73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73">
        <v>37263</v>
      </c>
      <c r="D1882">
        <v>1190.3</v>
      </c>
    </row>
    <row r="1883" spans="1:6" x14ac:dyDescent="0.35">
      <c r="A1883" s="73">
        <v>37270</v>
      </c>
      <c r="D1883">
        <v>1194.5999999999999</v>
      </c>
    </row>
    <row r="1884" spans="1:6" x14ac:dyDescent="0.35">
      <c r="A1884" s="73">
        <v>37277</v>
      </c>
      <c r="D1884">
        <v>1193.5999999999999</v>
      </c>
    </row>
    <row r="1885" spans="1:6" x14ac:dyDescent="0.35">
      <c r="A1885" s="73">
        <v>37284</v>
      </c>
      <c r="D1885">
        <v>1184.5999999999999</v>
      </c>
    </row>
    <row r="1886" spans="1:6" x14ac:dyDescent="0.35">
      <c r="A1886" s="73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73">
        <v>37291</v>
      </c>
      <c r="D1887">
        <v>1189.5</v>
      </c>
    </row>
    <row r="1888" spans="1:6" x14ac:dyDescent="0.35">
      <c r="A1888" s="73">
        <v>37298</v>
      </c>
      <c r="D1888">
        <v>1190.4000000000001</v>
      </c>
    </row>
    <row r="1889" spans="1:6" x14ac:dyDescent="0.35">
      <c r="A1889" s="73">
        <v>37305</v>
      </c>
      <c r="D1889">
        <v>1192.4000000000001</v>
      </c>
    </row>
    <row r="1890" spans="1:6" x14ac:dyDescent="0.35">
      <c r="A1890" s="73">
        <v>37312</v>
      </c>
      <c r="D1890">
        <v>1189.4000000000001</v>
      </c>
    </row>
    <row r="1891" spans="1:6" x14ac:dyDescent="0.35">
      <c r="A1891" s="73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73">
        <v>37319</v>
      </c>
      <c r="D1892">
        <v>1191.0999999999999</v>
      </c>
    </row>
    <row r="1893" spans="1:6" x14ac:dyDescent="0.35">
      <c r="A1893" s="73">
        <v>37326</v>
      </c>
      <c r="D1893">
        <v>1198.5999999999999</v>
      </c>
    </row>
    <row r="1894" spans="1:6" x14ac:dyDescent="0.35">
      <c r="A1894" s="73">
        <v>37333</v>
      </c>
      <c r="D1894">
        <v>1196.0999999999999</v>
      </c>
    </row>
    <row r="1895" spans="1:6" x14ac:dyDescent="0.35">
      <c r="A1895" s="73">
        <v>37340</v>
      </c>
      <c r="D1895">
        <v>1193</v>
      </c>
    </row>
    <row r="1896" spans="1:6" x14ac:dyDescent="0.35">
      <c r="A1896" s="73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73">
        <v>37354</v>
      </c>
      <c r="D1897">
        <v>1185.0999999999999</v>
      </c>
    </row>
    <row r="1898" spans="1:6" x14ac:dyDescent="0.35">
      <c r="A1898" s="73">
        <v>37361</v>
      </c>
      <c r="D1898">
        <v>1187.5</v>
      </c>
    </row>
    <row r="1899" spans="1:6" x14ac:dyDescent="0.35">
      <c r="A1899" s="73">
        <v>37368</v>
      </c>
      <c r="D1899">
        <v>1188</v>
      </c>
    </row>
    <row r="1900" spans="1:6" x14ac:dyDescent="0.35">
      <c r="A1900" s="73">
        <v>37375</v>
      </c>
      <c r="D1900">
        <v>1187.9000000000001</v>
      </c>
    </row>
    <row r="1901" spans="1:6" x14ac:dyDescent="0.35">
      <c r="A1901" s="73">
        <v>37377</v>
      </c>
      <c r="B1901">
        <v>662.6</v>
      </c>
      <c r="C1901">
        <v>3076</v>
      </c>
      <c r="E1901">
        <v>5521.5</v>
      </c>
    </row>
    <row r="1902" spans="1:6" x14ac:dyDescent="0.35">
      <c r="A1902" s="73">
        <v>37382</v>
      </c>
      <c r="D1902">
        <v>1181.0999999999999</v>
      </c>
    </row>
    <row r="1903" spans="1:6" x14ac:dyDescent="0.35">
      <c r="A1903" s="73">
        <v>37389</v>
      </c>
      <c r="D1903">
        <v>1186.0999999999999</v>
      </c>
    </row>
    <row r="1904" spans="1:6" x14ac:dyDescent="0.35">
      <c r="A1904" s="73">
        <v>37396</v>
      </c>
      <c r="D1904">
        <v>1188.0999999999999</v>
      </c>
    </row>
    <row r="1905" spans="1:6" x14ac:dyDescent="0.35">
      <c r="A1905" s="73">
        <v>37403</v>
      </c>
      <c r="D1905">
        <v>1192.2</v>
      </c>
    </row>
    <row r="1906" spans="1:6" x14ac:dyDescent="0.35">
      <c r="A1906" s="73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73">
        <v>37410</v>
      </c>
      <c r="D1907">
        <v>1204.2</v>
      </c>
    </row>
    <row r="1908" spans="1:6" x14ac:dyDescent="0.35">
      <c r="A1908" s="73">
        <v>37417</v>
      </c>
      <c r="D1908">
        <v>1192.3</v>
      </c>
    </row>
    <row r="1909" spans="1:6" x14ac:dyDescent="0.35">
      <c r="A1909" s="73">
        <v>37424</v>
      </c>
      <c r="D1909">
        <v>1188.9000000000001</v>
      </c>
    </row>
    <row r="1910" spans="1:6" x14ac:dyDescent="0.35">
      <c r="A1910" s="73">
        <v>37431</v>
      </c>
      <c r="D1910">
        <v>1193.3</v>
      </c>
    </row>
    <row r="1911" spans="1:6" x14ac:dyDescent="0.35">
      <c r="A1911" s="73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73">
        <v>37445</v>
      </c>
      <c r="D1912">
        <v>1193.4000000000001</v>
      </c>
    </row>
    <row r="1913" spans="1:6" x14ac:dyDescent="0.35">
      <c r="A1913" s="73">
        <v>37452</v>
      </c>
      <c r="D1913">
        <v>1202</v>
      </c>
    </row>
    <row r="1914" spans="1:6" x14ac:dyDescent="0.35">
      <c r="A1914" s="73">
        <v>37459</v>
      </c>
      <c r="D1914">
        <v>1203.0999999999999</v>
      </c>
    </row>
    <row r="1915" spans="1:6" x14ac:dyDescent="0.35">
      <c r="A1915" s="73">
        <v>37466</v>
      </c>
      <c r="D1915">
        <v>1203.7</v>
      </c>
    </row>
    <row r="1916" spans="1:6" x14ac:dyDescent="0.35">
      <c r="A1916" s="73">
        <v>37469</v>
      </c>
      <c r="B1916">
        <v>657.7</v>
      </c>
      <c r="C1916">
        <v>3120</v>
      </c>
      <c r="E1916">
        <v>5631.6</v>
      </c>
    </row>
    <row r="1917" spans="1:6" x14ac:dyDescent="0.35">
      <c r="A1917" s="73">
        <v>37473</v>
      </c>
      <c r="D1917">
        <v>1181.5999999999999</v>
      </c>
    </row>
    <row r="1918" spans="1:6" x14ac:dyDescent="0.35">
      <c r="A1918" s="73">
        <v>37480</v>
      </c>
      <c r="D1918">
        <v>1182.0999999999999</v>
      </c>
    </row>
    <row r="1919" spans="1:6" x14ac:dyDescent="0.35">
      <c r="A1919" s="73">
        <v>37487</v>
      </c>
      <c r="D1919">
        <v>1182.5999999999999</v>
      </c>
    </row>
    <row r="1920" spans="1:6" x14ac:dyDescent="0.35">
      <c r="A1920" s="73">
        <v>37494</v>
      </c>
      <c r="D1920">
        <v>1188.8</v>
      </c>
    </row>
    <row r="1921" spans="1:6" x14ac:dyDescent="0.35">
      <c r="A1921" s="73">
        <v>37500</v>
      </c>
      <c r="B1921">
        <v>661.6</v>
      </c>
      <c r="C1921">
        <v>3128.3</v>
      </c>
      <c r="E1921">
        <v>5656</v>
      </c>
    </row>
    <row r="1922" spans="1:6" x14ac:dyDescent="0.35">
      <c r="A1922" s="73">
        <v>37501</v>
      </c>
      <c r="D1922">
        <v>1203.3</v>
      </c>
    </row>
    <row r="1923" spans="1:6" x14ac:dyDescent="0.35">
      <c r="A1923" s="73">
        <v>37508</v>
      </c>
      <c r="D1923">
        <v>1191.5</v>
      </c>
    </row>
    <row r="1924" spans="1:6" x14ac:dyDescent="0.35">
      <c r="A1924" s="73">
        <v>37515</v>
      </c>
      <c r="D1924">
        <v>1191.8</v>
      </c>
    </row>
    <row r="1925" spans="1:6" x14ac:dyDescent="0.35">
      <c r="A1925" s="73">
        <v>37522</v>
      </c>
      <c r="D1925">
        <v>1192.8</v>
      </c>
    </row>
    <row r="1926" spans="1:6" x14ac:dyDescent="0.35">
      <c r="A1926" s="73">
        <v>37529</v>
      </c>
      <c r="D1926">
        <v>1206.3</v>
      </c>
    </row>
    <row r="1927" spans="1:6" x14ac:dyDescent="0.35">
      <c r="A1927" s="73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73">
        <v>37536</v>
      </c>
      <c r="D1928">
        <v>1188.0999999999999</v>
      </c>
    </row>
    <row r="1929" spans="1:6" x14ac:dyDescent="0.35">
      <c r="A1929" s="73">
        <v>37543</v>
      </c>
      <c r="D1929">
        <v>1206.7</v>
      </c>
    </row>
    <row r="1930" spans="1:6" x14ac:dyDescent="0.35">
      <c r="A1930" s="73">
        <v>37550</v>
      </c>
      <c r="D1930">
        <v>1207.4000000000001</v>
      </c>
    </row>
    <row r="1931" spans="1:6" x14ac:dyDescent="0.35">
      <c r="A1931" s="73">
        <v>37557</v>
      </c>
      <c r="D1931">
        <v>1212.0999999999999</v>
      </c>
    </row>
    <row r="1932" spans="1:6" x14ac:dyDescent="0.35">
      <c r="A1932" s="73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73">
        <v>37564</v>
      </c>
      <c r="D1933">
        <v>1208</v>
      </c>
    </row>
    <row r="1934" spans="1:6" x14ac:dyDescent="0.35">
      <c r="A1934" s="73">
        <v>37571</v>
      </c>
      <c r="D1934">
        <v>1208.5</v>
      </c>
    </row>
    <row r="1935" spans="1:6" x14ac:dyDescent="0.35">
      <c r="A1935" s="73">
        <v>37578</v>
      </c>
      <c r="D1935">
        <v>1205.4000000000001</v>
      </c>
    </row>
    <row r="1936" spans="1:6" x14ac:dyDescent="0.35">
      <c r="A1936" s="73">
        <v>37585</v>
      </c>
      <c r="D1936">
        <v>1203.8</v>
      </c>
    </row>
    <row r="1937" spans="1:6" x14ac:dyDescent="0.35">
      <c r="A1937" s="73">
        <v>37591</v>
      </c>
      <c r="B1937">
        <v>671.2</v>
      </c>
      <c r="C1937">
        <v>3174.9</v>
      </c>
      <c r="E1937">
        <v>5772</v>
      </c>
    </row>
    <row r="1938" spans="1:6" x14ac:dyDescent="0.35">
      <c r="A1938" s="73">
        <v>37592</v>
      </c>
      <c r="D1938">
        <v>1226.5</v>
      </c>
    </row>
    <row r="1939" spans="1:6" x14ac:dyDescent="0.35">
      <c r="A1939" s="73">
        <v>37599</v>
      </c>
      <c r="D1939">
        <v>1218.8</v>
      </c>
    </row>
    <row r="1940" spans="1:6" x14ac:dyDescent="0.35">
      <c r="A1940" s="73">
        <v>37606</v>
      </c>
      <c r="D1940">
        <v>1217.3</v>
      </c>
    </row>
    <row r="1941" spans="1:6" x14ac:dyDescent="0.35">
      <c r="A1941" s="73">
        <v>37613</v>
      </c>
      <c r="D1941">
        <v>1223.4000000000001</v>
      </c>
    </row>
    <row r="1942" spans="1:6" x14ac:dyDescent="0.35">
      <c r="A1942" s="73">
        <v>37620</v>
      </c>
      <c r="D1942">
        <v>1220.2</v>
      </c>
    </row>
    <row r="1943" spans="1:6" x14ac:dyDescent="0.35">
      <c r="A1943" s="73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73">
        <v>37627</v>
      </c>
      <c r="D1944">
        <v>1215.7</v>
      </c>
    </row>
    <row r="1945" spans="1:6" x14ac:dyDescent="0.35">
      <c r="A1945" s="73">
        <v>37634</v>
      </c>
      <c r="D1945">
        <v>1221.8</v>
      </c>
    </row>
    <row r="1946" spans="1:6" x14ac:dyDescent="0.35">
      <c r="A1946" s="73">
        <v>37641</v>
      </c>
      <c r="D1946">
        <v>1229.7</v>
      </c>
    </row>
    <row r="1947" spans="1:6" x14ac:dyDescent="0.35">
      <c r="A1947" s="73">
        <v>37648</v>
      </c>
      <c r="D1947">
        <v>1229.4000000000001</v>
      </c>
    </row>
    <row r="1948" spans="1:6" x14ac:dyDescent="0.35">
      <c r="A1948" s="73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73">
        <v>37655</v>
      </c>
      <c r="D1949">
        <v>1246.5999999999999</v>
      </c>
    </row>
    <row r="1950" spans="1:6" x14ac:dyDescent="0.35">
      <c r="A1950" s="73">
        <v>37662</v>
      </c>
      <c r="D1950">
        <v>1234.2</v>
      </c>
    </row>
    <row r="1951" spans="1:6" x14ac:dyDescent="0.35">
      <c r="A1951" s="73">
        <v>37669</v>
      </c>
      <c r="D1951">
        <v>1241.0999999999999</v>
      </c>
    </row>
    <row r="1952" spans="1:6" x14ac:dyDescent="0.35">
      <c r="A1952" s="73">
        <v>37676</v>
      </c>
      <c r="D1952">
        <v>1231.3</v>
      </c>
    </row>
    <row r="1953" spans="1:6" x14ac:dyDescent="0.35">
      <c r="A1953" s="73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73">
        <v>37683</v>
      </c>
      <c r="D1954">
        <v>1245.5999999999999</v>
      </c>
    </row>
    <row r="1955" spans="1:6" x14ac:dyDescent="0.35">
      <c r="A1955" s="73">
        <v>37690</v>
      </c>
      <c r="D1955">
        <v>1242.5</v>
      </c>
    </row>
    <row r="1956" spans="1:6" x14ac:dyDescent="0.35">
      <c r="A1956" s="73">
        <v>37697</v>
      </c>
      <c r="D1956">
        <v>1235.9000000000001</v>
      </c>
    </row>
    <row r="1957" spans="1:6" x14ac:dyDescent="0.35">
      <c r="A1957" s="73">
        <v>37704</v>
      </c>
      <c r="D1957">
        <v>1235.9000000000001</v>
      </c>
    </row>
    <row r="1958" spans="1:6" x14ac:dyDescent="0.35">
      <c r="A1958" s="73">
        <v>37711</v>
      </c>
      <c r="D1958">
        <v>1240.4000000000001</v>
      </c>
    </row>
    <row r="1959" spans="1:6" x14ac:dyDescent="0.35">
      <c r="A1959" s="73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73">
        <v>37718</v>
      </c>
      <c r="D1960">
        <v>1235.8</v>
      </c>
    </row>
    <row r="1961" spans="1:6" x14ac:dyDescent="0.35">
      <c r="A1961" s="73">
        <v>37725</v>
      </c>
      <c r="D1961">
        <v>1249.9000000000001</v>
      </c>
    </row>
    <row r="1962" spans="1:6" x14ac:dyDescent="0.35">
      <c r="A1962" s="73">
        <v>37732</v>
      </c>
      <c r="D1962">
        <v>1255.9000000000001</v>
      </c>
    </row>
    <row r="1963" spans="1:6" x14ac:dyDescent="0.35">
      <c r="A1963" s="73">
        <v>37739</v>
      </c>
      <c r="D1963">
        <v>1255.4000000000001</v>
      </c>
    </row>
    <row r="1964" spans="1:6" x14ac:dyDescent="0.35">
      <c r="A1964" s="73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73">
        <v>37746</v>
      </c>
      <c r="D1965">
        <v>1261.2</v>
      </c>
    </row>
    <row r="1966" spans="1:6" x14ac:dyDescent="0.35">
      <c r="A1966" s="73">
        <v>37753</v>
      </c>
      <c r="D1966">
        <v>1268.8</v>
      </c>
    </row>
    <row r="1967" spans="1:6" x14ac:dyDescent="0.35">
      <c r="A1967" s="73">
        <v>37760</v>
      </c>
      <c r="D1967">
        <v>1268.2</v>
      </c>
    </row>
    <row r="1968" spans="1:6" x14ac:dyDescent="0.35">
      <c r="A1968" s="73">
        <v>37767</v>
      </c>
      <c r="D1968">
        <v>1269.5</v>
      </c>
    </row>
    <row r="1969" spans="1:6" x14ac:dyDescent="0.35">
      <c r="A1969" s="73">
        <v>37773</v>
      </c>
      <c r="B1969">
        <v>699.6</v>
      </c>
      <c r="C1969">
        <v>3274.7</v>
      </c>
      <c r="E1969">
        <v>5996</v>
      </c>
    </row>
    <row r="1970" spans="1:6" x14ac:dyDescent="0.35">
      <c r="A1970" s="73">
        <v>37774</v>
      </c>
      <c r="D1970">
        <v>1276.4000000000001</v>
      </c>
    </row>
    <row r="1971" spans="1:6" x14ac:dyDescent="0.35">
      <c r="A1971" s="73">
        <v>37781</v>
      </c>
      <c r="D1971">
        <v>1279.0999999999999</v>
      </c>
    </row>
    <row r="1972" spans="1:6" x14ac:dyDescent="0.35">
      <c r="A1972" s="73">
        <v>37788</v>
      </c>
      <c r="D1972">
        <v>1287.5999999999999</v>
      </c>
    </row>
    <row r="1973" spans="1:6" x14ac:dyDescent="0.35">
      <c r="A1973" s="73">
        <v>37795</v>
      </c>
      <c r="D1973">
        <v>1276.9000000000001</v>
      </c>
    </row>
    <row r="1974" spans="1:6" x14ac:dyDescent="0.35">
      <c r="A1974" s="73">
        <v>37802</v>
      </c>
      <c r="D1974">
        <v>1281.7</v>
      </c>
    </row>
    <row r="1975" spans="1:6" x14ac:dyDescent="0.35">
      <c r="A1975" s="73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73">
        <v>37809</v>
      </c>
      <c r="D1976">
        <v>1276.4000000000001</v>
      </c>
    </row>
    <row r="1977" spans="1:6" x14ac:dyDescent="0.35">
      <c r="A1977" s="73">
        <v>37816</v>
      </c>
      <c r="D1977">
        <v>1289.0999999999999</v>
      </c>
    </row>
    <row r="1978" spans="1:6" x14ac:dyDescent="0.35">
      <c r="A1978" s="73">
        <v>37823</v>
      </c>
      <c r="D1978">
        <v>1292.0999999999999</v>
      </c>
    </row>
    <row r="1979" spans="1:6" x14ac:dyDescent="0.35">
      <c r="A1979" s="73">
        <v>37830</v>
      </c>
      <c r="D1979">
        <v>1286.4000000000001</v>
      </c>
    </row>
    <row r="1980" spans="1:6" x14ac:dyDescent="0.35">
      <c r="A1980" s="73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73">
        <v>37837</v>
      </c>
      <c r="D1981">
        <v>1301.4000000000001</v>
      </c>
    </row>
    <row r="1982" spans="1:6" x14ac:dyDescent="0.35">
      <c r="A1982" s="73">
        <v>37844</v>
      </c>
      <c r="D1982">
        <v>1295.4000000000001</v>
      </c>
    </row>
    <row r="1983" spans="1:6" x14ac:dyDescent="0.35">
      <c r="A1983" s="73">
        <v>37851</v>
      </c>
      <c r="D1983">
        <v>1309.5</v>
      </c>
    </row>
    <row r="1984" spans="1:6" x14ac:dyDescent="0.35">
      <c r="A1984" s="73">
        <v>37858</v>
      </c>
      <c r="D1984">
        <v>1288.4000000000001</v>
      </c>
    </row>
    <row r="1985" spans="1:6" x14ac:dyDescent="0.35">
      <c r="A1985" s="73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73">
        <v>37872</v>
      </c>
      <c r="D1986">
        <v>1295.0999999999999</v>
      </c>
    </row>
    <row r="1987" spans="1:6" x14ac:dyDescent="0.35">
      <c r="A1987" s="73">
        <v>37879</v>
      </c>
      <c r="D1987">
        <v>1299.9000000000001</v>
      </c>
    </row>
    <row r="1988" spans="1:6" x14ac:dyDescent="0.35">
      <c r="A1988" s="73">
        <v>37886</v>
      </c>
      <c r="D1988">
        <v>1299.4000000000001</v>
      </c>
    </row>
    <row r="1989" spans="1:6" x14ac:dyDescent="0.35">
      <c r="A1989" s="73">
        <v>37893</v>
      </c>
      <c r="D1989">
        <v>1297.0999999999999</v>
      </c>
    </row>
    <row r="1990" spans="1:6" x14ac:dyDescent="0.35">
      <c r="A1990" s="73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73">
        <v>37900</v>
      </c>
      <c r="D1991">
        <v>1285.8</v>
      </c>
    </row>
    <row r="1992" spans="1:6" x14ac:dyDescent="0.35">
      <c r="A1992" s="73">
        <v>37907</v>
      </c>
      <c r="D1992">
        <v>1297</v>
      </c>
    </row>
    <row r="1993" spans="1:6" x14ac:dyDescent="0.35">
      <c r="A1993" s="73">
        <v>37914</v>
      </c>
      <c r="D1993">
        <v>1297.8</v>
      </c>
    </row>
    <row r="1994" spans="1:6" x14ac:dyDescent="0.35">
      <c r="A1994" s="73">
        <v>37921</v>
      </c>
      <c r="D1994">
        <v>1298.2</v>
      </c>
    </row>
    <row r="1995" spans="1:6" x14ac:dyDescent="0.35">
      <c r="A1995" s="73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73">
        <v>37928</v>
      </c>
      <c r="D1996">
        <v>1316.5</v>
      </c>
    </row>
    <row r="1997" spans="1:6" x14ac:dyDescent="0.35">
      <c r="A1997" s="73">
        <v>37935</v>
      </c>
      <c r="D1997">
        <v>1306.2</v>
      </c>
    </row>
    <row r="1998" spans="1:6" x14ac:dyDescent="0.35">
      <c r="A1998" s="73">
        <v>37942</v>
      </c>
      <c r="D1998">
        <v>1297.7</v>
      </c>
    </row>
    <row r="1999" spans="1:6" x14ac:dyDescent="0.35">
      <c r="A1999" s="73">
        <v>37949</v>
      </c>
      <c r="D1999">
        <v>1293</v>
      </c>
    </row>
    <row r="2000" spans="1:6" x14ac:dyDescent="0.35">
      <c r="A2000" s="73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73">
        <v>37963</v>
      </c>
      <c r="D2001">
        <v>1304.9000000000001</v>
      </c>
    </row>
    <row r="2002" spans="1:6" x14ac:dyDescent="0.35">
      <c r="A2002" s="73">
        <v>37970</v>
      </c>
      <c r="D2002">
        <v>1311.8</v>
      </c>
    </row>
    <row r="2003" spans="1:6" x14ac:dyDescent="0.35">
      <c r="A2003" s="73">
        <v>37977</v>
      </c>
      <c r="D2003">
        <v>1308.4000000000001</v>
      </c>
    </row>
    <row r="2004" spans="1:6" x14ac:dyDescent="0.35">
      <c r="A2004" s="73">
        <v>37984</v>
      </c>
      <c r="D2004">
        <v>1302.8</v>
      </c>
    </row>
    <row r="2005" spans="1:6" x14ac:dyDescent="0.35">
      <c r="A2005" s="73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73">
        <v>37991</v>
      </c>
      <c r="D2006">
        <v>1303</v>
      </c>
    </row>
    <row r="2007" spans="1:6" x14ac:dyDescent="0.35">
      <c r="A2007" s="73">
        <v>37998</v>
      </c>
      <c r="D2007">
        <v>1300.4000000000001</v>
      </c>
    </row>
    <row r="2008" spans="1:6" x14ac:dyDescent="0.35">
      <c r="A2008" s="73">
        <v>38005</v>
      </c>
      <c r="D2008">
        <v>1307.5</v>
      </c>
    </row>
    <row r="2009" spans="1:6" x14ac:dyDescent="0.35">
      <c r="A2009" s="73">
        <v>38012</v>
      </c>
      <c r="D2009">
        <v>1307.9000000000001</v>
      </c>
    </row>
    <row r="2010" spans="1:6" x14ac:dyDescent="0.35">
      <c r="A2010" s="73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73">
        <v>38019</v>
      </c>
      <c r="D2011">
        <v>1312.3</v>
      </c>
    </row>
    <row r="2012" spans="1:6" x14ac:dyDescent="0.35">
      <c r="A2012" s="73">
        <v>38026</v>
      </c>
      <c r="D2012">
        <v>1321</v>
      </c>
    </row>
    <row r="2013" spans="1:6" x14ac:dyDescent="0.35">
      <c r="A2013" s="73">
        <v>38033</v>
      </c>
      <c r="D2013">
        <v>1328.2</v>
      </c>
    </row>
    <row r="2014" spans="1:6" x14ac:dyDescent="0.35">
      <c r="A2014" s="73">
        <v>38040</v>
      </c>
      <c r="D2014">
        <v>1320.3</v>
      </c>
    </row>
    <row r="2015" spans="1:6" x14ac:dyDescent="0.35">
      <c r="A2015" s="73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73">
        <v>38054</v>
      </c>
      <c r="D2016">
        <v>1318.5</v>
      </c>
    </row>
    <row r="2017" spans="1:6" x14ac:dyDescent="0.35">
      <c r="A2017" s="73">
        <v>38061</v>
      </c>
      <c r="D2017">
        <v>1329.7</v>
      </c>
    </row>
    <row r="2018" spans="1:6" x14ac:dyDescent="0.35">
      <c r="A2018" s="73">
        <v>38068</v>
      </c>
      <c r="D2018">
        <v>1335.8</v>
      </c>
    </row>
    <row r="2019" spans="1:6" x14ac:dyDescent="0.35">
      <c r="A2019" s="73">
        <v>38075</v>
      </c>
      <c r="D2019">
        <v>1334.1</v>
      </c>
    </row>
    <row r="2020" spans="1:6" x14ac:dyDescent="0.35">
      <c r="A2020" s="73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73">
        <v>38082</v>
      </c>
      <c r="D2021">
        <v>1321.9</v>
      </c>
    </row>
    <row r="2022" spans="1:6" x14ac:dyDescent="0.35">
      <c r="A2022" s="73">
        <v>38089</v>
      </c>
      <c r="D2022">
        <v>1330.1</v>
      </c>
    </row>
    <row r="2023" spans="1:6" x14ac:dyDescent="0.35">
      <c r="A2023" s="73">
        <v>38096</v>
      </c>
      <c r="D2023">
        <v>1327.1</v>
      </c>
    </row>
    <row r="2024" spans="1:6" x14ac:dyDescent="0.35">
      <c r="A2024" s="73">
        <v>38103</v>
      </c>
      <c r="D2024">
        <v>1334.6</v>
      </c>
    </row>
    <row r="2025" spans="1:6" x14ac:dyDescent="0.35">
      <c r="A2025" s="73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73">
        <v>38110</v>
      </c>
      <c r="D2026">
        <v>1357.7</v>
      </c>
    </row>
    <row r="2027" spans="1:6" x14ac:dyDescent="0.35">
      <c r="A2027" s="73">
        <v>38117</v>
      </c>
      <c r="D2027">
        <v>1328</v>
      </c>
    </row>
    <row r="2028" spans="1:6" x14ac:dyDescent="0.35">
      <c r="A2028" s="73">
        <v>38124</v>
      </c>
      <c r="D2028">
        <v>1336</v>
      </c>
    </row>
    <row r="2029" spans="1:6" x14ac:dyDescent="0.35">
      <c r="A2029" s="73">
        <v>38131</v>
      </c>
      <c r="D2029">
        <v>1335.6</v>
      </c>
    </row>
    <row r="2030" spans="1:6" x14ac:dyDescent="0.35">
      <c r="A2030" s="73">
        <v>38138</v>
      </c>
      <c r="D2030">
        <v>1323.1</v>
      </c>
    </row>
    <row r="2031" spans="1:6" x14ac:dyDescent="0.35">
      <c r="A2031" s="73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73">
        <v>38145</v>
      </c>
      <c r="D2032">
        <v>1327.8</v>
      </c>
    </row>
    <row r="2033" spans="1:6" x14ac:dyDescent="0.35">
      <c r="A2033" s="73">
        <v>38152</v>
      </c>
      <c r="D2033">
        <v>1345.7</v>
      </c>
    </row>
    <row r="2034" spans="1:6" x14ac:dyDescent="0.35">
      <c r="A2034" s="73">
        <v>38159</v>
      </c>
      <c r="D2034">
        <v>1348</v>
      </c>
    </row>
    <row r="2035" spans="1:6" x14ac:dyDescent="0.35">
      <c r="A2035" s="73">
        <v>38166</v>
      </c>
      <c r="D2035">
        <v>1353</v>
      </c>
    </row>
    <row r="2036" spans="1:6" x14ac:dyDescent="0.35">
      <c r="A2036" s="73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73">
        <v>38173</v>
      </c>
      <c r="D2037">
        <v>1330.1</v>
      </c>
    </row>
    <row r="2038" spans="1:6" x14ac:dyDescent="0.35">
      <c r="A2038" s="73">
        <v>38180</v>
      </c>
      <c r="D2038">
        <v>1341.1</v>
      </c>
    </row>
    <row r="2039" spans="1:6" x14ac:dyDescent="0.35">
      <c r="A2039" s="73">
        <v>38187</v>
      </c>
      <c r="D2039">
        <v>1337.2</v>
      </c>
    </row>
    <row r="2040" spans="1:6" x14ac:dyDescent="0.35">
      <c r="A2040" s="73">
        <v>38194</v>
      </c>
      <c r="D2040">
        <v>1347.6</v>
      </c>
    </row>
    <row r="2041" spans="1:6" x14ac:dyDescent="0.35">
      <c r="A2041" s="73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73">
        <v>38201</v>
      </c>
      <c r="D2042">
        <v>1346.8</v>
      </c>
    </row>
    <row r="2043" spans="1:6" x14ac:dyDescent="0.35">
      <c r="A2043" s="73">
        <v>38208</v>
      </c>
      <c r="D2043">
        <v>1352</v>
      </c>
    </row>
    <row r="2044" spans="1:6" x14ac:dyDescent="0.35">
      <c r="A2044" s="73">
        <v>38215</v>
      </c>
      <c r="D2044">
        <v>1355.2</v>
      </c>
    </row>
    <row r="2045" spans="1:6" x14ac:dyDescent="0.35">
      <c r="A2045" s="73">
        <v>38222</v>
      </c>
      <c r="D2045">
        <v>1362.5</v>
      </c>
    </row>
    <row r="2046" spans="1:6" x14ac:dyDescent="0.35">
      <c r="A2046" s="73">
        <v>38229</v>
      </c>
      <c r="D2046">
        <v>1351.4</v>
      </c>
    </row>
    <row r="2047" spans="1:6" x14ac:dyDescent="0.35">
      <c r="A2047" s="73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73">
        <v>38236</v>
      </c>
      <c r="D2048">
        <v>1342.3</v>
      </c>
    </row>
    <row r="2049" spans="1:6" x14ac:dyDescent="0.35">
      <c r="A2049" s="73">
        <v>38243</v>
      </c>
      <c r="D2049">
        <v>1359.9</v>
      </c>
    </row>
    <row r="2050" spans="1:6" x14ac:dyDescent="0.35">
      <c r="A2050" s="73">
        <v>38250</v>
      </c>
      <c r="D2050">
        <v>1372.2</v>
      </c>
    </row>
    <row r="2051" spans="1:6" x14ac:dyDescent="0.35">
      <c r="A2051" s="73">
        <v>38257</v>
      </c>
      <c r="D2051">
        <v>1372</v>
      </c>
    </row>
    <row r="2052" spans="1:6" x14ac:dyDescent="0.35">
      <c r="A2052" s="73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73">
        <v>38264</v>
      </c>
      <c r="D2053">
        <v>1364.4</v>
      </c>
    </row>
    <row r="2054" spans="1:6" x14ac:dyDescent="0.35">
      <c r="A2054" s="73">
        <v>38271</v>
      </c>
      <c r="D2054">
        <v>1365.5</v>
      </c>
    </row>
    <row r="2055" spans="1:6" x14ac:dyDescent="0.35">
      <c r="A2055" s="73">
        <v>38278</v>
      </c>
      <c r="D2055">
        <v>1359.7</v>
      </c>
    </row>
    <row r="2056" spans="1:6" x14ac:dyDescent="0.35">
      <c r="A2056" s="73">
        <v>38285</v>
      </c>
      <c r="D2056">
        <v>1368.5</v>
      </c>
    </row>
    <row r="2057" spans="1:6" x14ac:dyDescent="0.35">
      <c r="A2057" s="73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73">
        <v>38299</v>
      </c>
      <c r="D2058">
        <v>1363.9</v>
      </c>
    </row>
    <row r="2059" spans="1:6" x14ac:dyDescent="0.35">
      <c r="A2059" s="73">
        <v>38306</v>
      </c>
      <c r="D2059">
        <v>1371.2</v>
      </c>
    </row>
    <row r="2060" spans="1:6" x14ac:dyDescent="0.35">
      <c r="A2060" s="73">
        <v>38313</v>
      </c>
      <c r="D2060">
        <v>1379.2</v>
      </c>
    </row>
    <row r="2061" spans="1:6" x14ac:dyDescent="0.35">
      <c r="A2061" s="73">
        <v>38320</v>
      </c>
      <c r="D2061">
        <v>1387.5</v>
      </c>
    </row>
    <row r="2062" spans="1:6" x14ac:dyDescent="0.35">
      <c r="A2062" s="73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73">
        <v>38327</v>
      </c>
      <c r="D2063">
        <v>1359.6</v>
      </c>
    </row>
    <row r="2064" spans="1:6" x14ac:dyDescent="0.35">
      <c r="A2064" s="73">
        <v>38334</v>
      </c>
      <c r="D2064">
        <v>1369.7</v>
      </c>
    </row>
    <row r="2065" spans="1:6" x14ac:dyDescent="0.35">
      <c r="A2065" s="73">
        <v>38341</v>
      </c>
      <c r="D2065">
        <v>1380</v>
      </c>
    </row>
    <row r="2066" spans="1:6" x14ac:dyDescent="0.35">
      <c r="A2066" s="73">
        <v>38348</v>
      </c>
      <c r="D2066">
        <v>1387.5</v>
      </c>
    </row>
    <row r="2067" spans="1:6" x14ac:dyDescent="0.35">
      <c r="A2067" s="73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73">
        <v>38355</v>
      </c>
      <c r="D2068">
        <v>1373.7</v>
      </c>
    </row>
    <row r="2069" spans="1:6" x14ac:dyDescent="0.35">
      <c r="A2069" s="73">
        <v>38362</v>
      </c>
      <c r="D2069">
        <v>1347.5</v>
      </c>
    </row>
    <row r="2070" spans="1:6" x14ac:dyDescent="0.35">
      <c r="A2070" s="73">
        <v>38369</v>
      </c>
      <c r="D2070">
        <v>1348.5</v>
      </c>
    </row>
    <row r="2071" spans="1:6" x14ac:dyDescent="0.35">
      <c r="A2071" s="73">
        <v>38376</v>
      </c>
      <c r="D2071">
        <v>1362.7</v>
      </c>
    </row>
    <row r="2072" spans="1:6" x14ac:dyDescent="0.35">
      <c r="A2072" s="73">
        <v>38383</v>
      </c>
      <c r="D2072">
        <v>1364.9</v>
      </c>
    </row>
    <row r="2073" spans="1:6" x14ac:dyDescent="0.35">
      <c r="A2073" s="73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73">
        <v>38390</v>
      </c>
      <c r="D2074">
        <v>1353.7</v>
      </c>
    </row>
    <row r="2075" spans="1:6" x14ac:dyDescent="0.35">
      <c r="A2075" s="73">
        <v>38397</v>
      </c>
      <c r="D2075">
        <v>1368.7</v>
      </c>
    </row>
    <row r="2076" spans="1:6" x14ac:dyDescent="0.35">
      <c r="A2076" s="73">
        <v>38404</v>
      </c>
      <c r="D2076">
        <v>1381.5</v>
      </c>
    </row>
    <row r="2077" spans="1:6" x14ac:dyDescent="0.35">
      <c r="A2077" s="73">
        <v>38411</v>
      </c>
      <c r="D2077">
        <v>1380.5</v>
      </c>
    </row>
    <row r="2078" spans="1:6" x14ac:dyDescent="0.35">
      <c r="A2078" s="73">
        <v>38412</v>
      </c>
      <c r="B2078">
        <v>709.9</v>
      </c>
      <c r="C2078">
        <v>3336</v>
      </c>
      <c r="E2078">
        <v>6441.9</v>
      </c>
    </row>
    <row r="2079" spans="1:6" x14ac:dyDescent="0.35">
      <c r="A2079" s="73">
        <v>38418</v>
      </c>
      <c r="D2079">
        <v>1362.8</v>
      </c>
    </row>
    <row r="2080" spans="1:6" x14ac:dyDescent="0.35">
      <c r="A2080" s="73">
        <v>38425</v>
      </c>
      <c r="D2080">
        <v>1370.1</v>
      </c>
    </row>
    <row r="2081" spans="1:6" x14ac:dyDescent="0.35">
      <c r="A2081" s="73">
        <v>38432</v>
      </c>
      <c r="D2081">
        <v>1376.3</v>
      </c>
    </row>
    <row r="2082" spans="1:6" x14ac:dyDescent="0.35">
      <c r="A2082" s="73">
        <v>38439</v>
      </c>
      <c r="D2082">
        <v>1378.4</v>
      </c>
    </row>
    <row r="2083" spans="1:6" x14ac:dyDescent="0.35">
      <c r="A2083" s="73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73">
        <v>38446</v>
      </c>
      <c r="D2084">
        <v>1361.1</v>
      </c>
    </row>
    <row r="2085" spans="1:6" x14ac:dyDescent="0.35">
      <c r="A2085" s="73">
        <v>38453</v>
      </c>
      <c r="D2085">
        <v>1355.3</v>
      </c>
    </row>
    <row r="2086" spans="1:6" x14ac:dyDescent="0.35">
      <c r="A2086" s="73">
        <v>38460</v>
      </c>
      <c r="D2086">
        <v>1355.1</v>
      </c>
    </row>
    <row r="2087" spans="1:6" x14ac:dyDescent="0.35">
      <c r="A2087" s="73">
        <v>38467</v>
      </c>
      <c r="D2087">
        <v>1361.7</v>
      </c>
    </row>
    <row r="2088" spans="1:6" x14ac:dyDescent="0.35">
      <c r="A2088" s="73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73">
        <v>38474</v>
      </c>
      <c r="D2089">
        <v>1360.4</v>
      </c>
    </row>
    <row r="2090" spans="1:6" x14ac:dyDescent="0.35">
      <c r="A2090" s="73">
        <v>38481</v>
      </c>
      <c r="D2090">
        <v>1361.8</v>
      </c>
    </row>
    <row r="2091" spans="1:6" x14ac:dyDescent="0.35">
      <c r="A2091" s="73">
        <v>38488</v>
      </c>
      <c r="D2091">
        <v>1357.6</v>
      </c>
    </row>
    <row r="2092" spans="1:6" x14ac:dyDescent="0.35">
      <c r="A2092" s="73">
        <v>38495</v>
      </c>
      <c r="D2092">
        <v>1367.4</v>
      </c>
    </row>
    <row r="2093" spans="1:6" x14ac:dyDescent="0.35">
      <c r="A2093" s="73">
        <v>38502</v>
      </c>
      <c r="D2093">
        <v>1379.4</v>
      </c>
    </row>
    <row r="2094" spans="1:6" x14ac:dyDescent="0.35">
      <c r="A2094" s="73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73">
        <v>38509</v>
      </c>
      <c r="D2095">
        <v>1361.7</v>
      </c>
    </row>
    <row r="2096" spans="1:6" x14ac:dyDescent="0.35">
      <c r="A2096" s="73">
        <v>38516</v>
      </c>
      <c r="D2096">
        <v>1372.6</v>
      </c>
    </row>
    <row r="2097" spans="1:6" x14ac:dyDescent="0.35">
      <c r="A2097" s="73">
        <v>38523</v>
      </c>
      <c r="D2097">
        <v>1389.9</v>
      </c>
    </row>
    <row r="2098" spans="1:6" x14ac:dyDescent="0.35">
      <c r="A2098" s="73">
        <v>38530</v>
      </c>
      <c r="D2098">
        <v>1395.5</v>
      </c>
    </row>
    <row r="2099" spans="1:6" x14ac:dyDescent="0.35">
      <c r="A2099" s="73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73">
        <v>38537</v>
      </c>
      <c r="D2100">
        <v>1375.6</v>
      </c>
    </row>
    <row r="2101" spans="1:6" x14ac:dyDescent="0.35">
      <c r="A2101" s="73">
        <v>38544</v>
      </c>
      <c r="D2101">
        <v>1364.8</v>
      </c>
    </row>
    <row r="2102" spans="1:6" x14ac:dyDescent="0.35">
      <c r="A2102" s="73">
        <v>38551</v>
      </c>
      <c r="D2102">
        <v>1364.4</v>
      </c>
    </row>
    <row r="2103" spans="1:6" x14ac:dyDescent="0.35">
      <c r="A2103" s="73">
        <v>38558</v>
      </c>
      <c r="D2103">
        <v>1379.6</v>
      </c>
    </row>
    <row r="2104" spans="1:6" x14ac:dyDescent="0.35">
      <c r="A2104" s="73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73">
        <v>38572</v>
      </c>
      <c r="D2105">
        <v>1366.5</v>
      </c>
    </row>
    <row r="2106" spans="1:6" x14ac:dyDescent="0.35">
      <c r="A2106" s="73">
        <v>38579</v>
      </c>
      <c r="D2106">
        <v>1375.6</v>
      </c>
    </row>
    <row r="2107" spans="1:6" x14ac:dyDescent="0.35">
      <c r="A2107" s="73">
        <v>38586</v>
      </c>
      <c r="D2107">
        <v>1388.5</v>
      </c>
    </row>
    <row r="2108" spans="1:6" x14ac:dyDescent="0.35">
      <c r="A2108" s="73">
        <v>38593</v>
      </c>
      <c r="D2108">
        <v>1386.5</v>
      </c>
    </row>
    <row r="2109" spans="1:6" x14ac:dyDescent="0.35">
      <c r="A2109" s="73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73">
        <v>38600</v>
      </c>
      <c r="D2110">
        <v>1364.4</v>
      </c>
    </row>
    <row r="2111" spans="1:6" x14ac:dyDescent="0.35">
      <c r="A2111" s="73">
        <v>38607</v>
      </c>
      <c r="D2111">
        <v>1366.9</v>
      </c>
    </row>
    <row r="2112" spans="1:6" x14ac:dyDescent="0.35">
      <c r="A2112" s="73">
        <v>38614</v>
      </c>
      <c r="D2112">
        <v>1380.1</v>
      </c>
    </row>
    <row r="2113" spans="1:6" x14ac:dyDescent="0.35">
      <c r="A2113" s="73">
        <v>38621</v>
      </c>
      <c r="D2113">
        <v>1388.5</v>
      </c>
    </row>
    <row r="2114" spans="1:6" x14ac:dyDescent="0.35">
      <c r="A2114" s="73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73">
        <v>38628</v>
      </c>
      <c r="D2115">
        <v>1396.7</v>
      </c>
    </row>
    <row r="2116" spans="1:6" x14ac:dyDescent="0.35">
      <c r="A2116" s="73">
        <v>38635</v>
      </c>
      <c r="D2116">
        <v>1372.5</v>
      </c>
    </row>
    <row r="2117" spans="1:6" x14ac:dyDescent="0.35">
      <c r="A2117" s="73">
        <v>38642</v>
      </c>
      <c r="D2117">
        <v>1365.5</v>
      </c>
    </row>
    <row r="2118" spans="1:6" x14ac:dyDescent="0.35">
      <c r="A2118" s="73">
        <v>38649</v>
      </c>
      <c r="D2118">
        <v>1382</v>
      </c>
    </row>
    <row r="2119" spans="1:6" x14ac:dyDescent="0.35">
      <c r="A2119" s="73">
        <v>38656</v>
      </c>
      <c r="D2119">
        <v>1377.3</v>
      </c>
    </row>
    <row r="2120" spans="1:6" x14ac:dyDescent="0.35">
      <c r="A2120" s="73">
        <v>38657</v>
      </c>
      <c r="B2120">
        <v>694.6</v>
      </c>
      <c r="C2120">
        <v>3359.4</v>
      </c>
      <c r="E2120">
        <v>6655</v>
      </c>
    </row>
    <row r="2121" spans="1:6" x14ac:dyDescent="0.35">
      <c r="A2121" s="73">
        <v>38663</v>
      </c>
      <c r="D2121">
        <v>1360.5</v>
      </c>
    </row>
    <row r="2122" spans="1:6" x14ac:dyDescent="0.35">
      <c r="A2122" s="73">
        <v>38670</v>
      </c>
      <c r="D2122">
        <v>1370.9</v>
      </c>
    </row>
    <row r="2123" spans="1:6" x14ac:dyDescent="0.35">
      <c r="A2123" s="73">
        <v>38677</v>
      </c>
      <c r="D2123">
        <v>1388</v>
      </c>
    </row>
    <row r="2124" spans="1:6" x14ac:dyDescent="0.35">
      <c r="A2124" s="73">
        <v>38684</v>
      </c>
      <c r="D2124">
        <v>1386.3</v>
      </c>
    </row>
    <row r="2125" spans="1:6" x14ac:dyDescent="0.35">
      <c r="A2125" s="73">
        <v>38687</v>
      </c>
      <c r="B2125">
        <v>693.7</v>
      </c>
      <c r="C2125">
        <v>3373</v>
      </c>
      <c r="E2125">
        <v>6681.9</v>
      </c>
    </row>
    <row r="2126" spans="1:6" x14ac:dyDescent="0.35">
      <c r="A2126" s="73">
        <v>38691</v>
      </c>
      <c r="D2126">
        <v>1371.5</v>
      </c>
    </row>
    <row r="2127" spans="1:6" x14ac:dyDescent="0.35">
      <c r="A2127" s="73">
        <v>38698</v>
      </c>
      <c r="D2127">
        <v>1368</v>
      </c>
    </row>
    <row r="2128" spans="1:6" x14ac:dyDescent="0.35">
      <c r="A2128" s="73">
        <v>38705</v>
      </c>
      <c r="D2128">
        <v>1373.1</v>
      </c>
    </row>
    <row r="2129" spans="1:6" x14ac:dyDescent="0.35">
      <c r="A2129" s="73">
        <v>38712</v>
      </c>
      <c r="D2129">
        <v>1383</v>
      </c>
    </row>
    <row r="2130" spans="1:6" x14ac:dyDescent="0.35">
      <c r="A2130" s="73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73">
        <v>38719</v>
      </c>
      <c r="D2131">
        <v>1375.5</v>
      </c>
    </row>
    <row r="2132" spans="1:6" x14ac:dyDescent="0.35">
      <c r="A2132" s="73">
        <v>38726</v>
      </c>
      <c r="D2132">
        <v>1372</v>
      </c>
    </row>
    <row r="2133" spans="1:6" x14ac:dyDescent="0.35">
      <c r="A2133" s="73">
        <v>38733</v>
      </c>
      <c r="D2133">
        <v>1375.8</v>
      </c>
    </row>
    <row r="2134" spans="1:6" x14ac:dyDescent="0.35">
      <c r="A2134" s="73">
        <v>38740</v>
      </c>
      <c r="D2134">
        <v>1383.1</v>
      </c>
    </row>
    <row r="2135" spans="1:6" x14ac:dyDescent="0.35">
      <c r="A2135" s="73">
        <v>38747</v>
      </c>
      <c r="D2135">
        <v>1389.8</v>
      </c>
    </row>
    <row r="2136" spans="1:6" x14ac:dyDescent="0.35">
      <c r="A2136" s="73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73">
        <v>38754</v>
      </c>
      <c r="D2137">
        <v>1369.2</v>
      </c>
    </row>
    <row r="2138" spans="1:6" x14ac:dyDescent="0.35">
      <c r="A2138" s="73">
        <v>38761</v>
      </c>
      <c r="D2138">
        <v>1368.6</v>
      </c>
    </row>
    <row r="2139" spans="1:6" x14ac:dyDescent="0.35">
      <c r="A2139" s="73">
        <v>38768</v>
      </c>
      <c r="D2139">
        <v>1383.3</v>
      </c>
    </row>
    <row r="2140" spans="1:6" x14ac:dyDescent="0.35">
      <c r="A2140" s="73">
        <v>38775</v>
      </c>
      <c r="D2140">
        <v>1393</v>
      </c>
    </row>
    <row r="2141" spans="1:6" x14ac:dyDescent="0.35">
      <c r="A2141" s="73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73">
        <v>38782</v>
      </c>
      <c r="D2142">
        <v>1366.2</v>
      </c>
    </row>
    <row r="2143" spans="1:6" x14ac:dyDescent="0.35">
      <c r="A2143" s="73">
        <v>38789</v>
      </c>
      <c r="D2143">
        <v>1371</v>
      </c>
    </row>
    <row r="2144" spans="1:6" x14ac:dyDescent="0.35">
      <c r="A2144" s="73">
        <v>38796</v>
      </c>
      <c r="D2144">
        <v>1387.9</v>
      </c>
    </row>
    <row r="2145" spans="1:6" x14ac:dyDescent="0.35">
      <c r="A2145" s="73">
        <v>38803</v>
      </c>
      <c r="D2145">
        <v>1394.8</v>
      </c>
    </row>
    <row r="2146" spans="1:6" x14ac:dyDescent="0.35">
      <c r="A2146" s="73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73">
        <v>38810</v>
      </c>
      <c r="D2147">
        <v>1401.4</v>
      </c>
    </row>
    <row r="2148" spans="1:6" x14ac:dyDescent="0.35">
      <c r="A2148" s="73">
        <v>38817</v>
      </c>
      <c r="D2148">
        <v>1375.7</v>
      </c>
    </row>
    <row r="2149" spans="1:6" x14ac:dyDescent="0.35">
      <c r="A2149" s="73">
        <v>38824</v>
      </c>
      <c r="D2149">
        <v>1379.4</v>
      </c>
    </row>
    <row r="2150" spans="1:6" x14ac:dyDescent="0.35">
      <c r="A2150" s="73">
        <v>38831</v>
      </c>
      <c r="D2150">
        <v>1388.1</v>
      </c>
    </row>
    <row r="2151" spans="1:6" x14ac:dyDescent="0.35">
      <c r="A2151" s="73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73">
        <v>38845</v>
      </c>
      <c r="D2152">
        <v>1373.8</v>
      </c>
    </row>
    <row r="2153" spans="1:6" x14ac:dyDescent="0.35">
      <c r="A2153" s="73">
        <v>38852</v>
      </c>
      <c r="D2153">
        <v>1389.4</v>
      </c>
    </row>
    <row r="2154" spans="1:6" x14ac:dyDescent="0.35">
      <c r="A2154" s="73">
        <v>38859</v>
      </c>
      <c r="D2154">
        <v>1394.8</v>
      </c>
    </row>
    <row r="2155" spans="1:6" x14ac:dyDescent="0.35">
      <c r="A2155" s="73">
        <v>38866</v>
      </c>
      <c r="D2155">
        <v>1397.9</v>
      </c>
    </row>
    <row r="2156" spans="1:6" x14ac:dyDescent="0.35">
      <c r="A2156" s="73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73">
        <v>38873</v>
      </c>
      <c r="D2157">
        <v>1369.1</v>
      </c>
    </row>
    <row r="2158" spans="1:6" x14ac:dyDescent="0.35">
      <c r="A2158" s="73">
        <v>38880</v>
      </c>
      <c r="D2158">
        <v>1367.7</v>
      </c>
    </row>
    <row r="2159" spans="1:6" x14ac:dyDescent="0.35">
      <c r="A2159" s="73">
        <v>38887</v>
      </c>
      <c r="D2159">
        <v>1370.9</v>
      </c>
    </row>
    <row r="2160" spans="1:6" x14ac:dyDescent="0.35">
      <c r="A2160" s="73">
        <v>38894</v>
      </c>
      <c r="D2160">
        <v>1383.6</v>
      </c>
    </row>
    <row r="2161" spans="1:6" x14ac:dyDescent="0.35">
      <c r="A2161" s="73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73">
        <v>38901</v>
      </c>
      <c r="D2162">
        <v>1390.5</v>
      </c>
    </row>
    <row r="2163" spans="1:6" x14ac:dyDescent="0.35">
      <c r="A2163" s="73">
        <v>38908</v>
      </c>
      <c r="D2163">
        <v>1372.4</v>
      </c>
    </row>
    <row r="2164" spans="1:6" x14ac:dyDescent="0.35">
      <c r="A2164" s="73">
        <v>38915</v>
      </c>
      <c r="D2164">
        <v>1359.2</v>
      </c>
    </row>
    <row r="2165" spans="1:6" x14ac:dyDescent="0.35">
      <c r="A2165" s="73">
        <v>38922</v>
      </c>
      <c r="D2165">
        <v>1377.5</v>
      </c>
    </row>
    <row r="2166" spans="1:6" x14ac:dyDescent="0.35">
      <c r="A2166" s="73">
        <v>38929</v>
      </c>
      <c r="D2166">
        <v>1372.9</v>
      </c>
    </row>
    <row r="2167" spans="1:6" x14ac:dyDescent="0.35">
      <c r="A2167" s="73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73">
        <v>38936</v>
      </c>
      <c r="D2168">
        <v>1357.2</v>
      </c>
    </row>
    <row r="2169" spans="1:6" x14ac:dyDescent="0.35">
      <c r="A2169" s="73">
        <v>38943</v>
      </c>
      <c r="D2169">
        <v>1364.8</v>
      </c>
    </row>
    <row r="2170" spans="1:6" x14ac:dyDescent="0.35">
      <c r="A2170" s="73">
        <v>38950</v>
      </c>
      <c r="D2170">
        <v>1382.8</v>
      </c>
    </row>
    <row r="2171" spans="1:6" x14ac:dyDescent="0.35">
      <c r="A2171" s="73">
        <v>38957</v>
      </c>
      <c r="D2171">
        <v>1384</v>
      </c>
    </row>
    <row r="2172" spans="1:6" x14ac:dyDescent="0.35">
      <c r="A2172" s="73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73">
        <v>38964</v>
      </c>
      <c r="D2173">
        <v>1373.8</v>
      </c>
    </row>
    <row r="2174" spans="1:6" x14ac:dyDescent="0.35">
      <c r="A2174" s="73">
        <v>38971</v>
      </c>
      <c r="D2174">
        <v>1365.4</v>
      </c>
    </row>
    <row r="2175" spans="1:6" x14ac:dyDescent="0.35">
      <c r="A2175" s="73">
        <v>38978</v>
      </c>
      <c r="D2175">
        <v>1357.6</v>
      </c>
    </row>
    <row r="2176" spans="1:6" x14ac:dyDescent="0.35">
      <c r="A2176" s="73">
        <v>38985</v>
      </c>
      <c r="D2176">
        <v>1364.9</v>
      </c>
    </row>
    <row r="2177" spans="1:6" x14ac:dyDescent="0.35">
      <c r="A2177" s="73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73">
        <v>38992</v>
      </c>
      <c r="D2178">
        <v>1364.3</v>
      </c>
    </row>
    <row r="2179" spans="1:6" x14ac:dyDescent="0.35">
      <c r="A2179" s="73">
        <v>38999</v>
      </c>
      <c r="D2179">
        <v>1368.1</v>
      </c>
    </row>
    <row r="2180" spans="1:6" x14ac:dyDescent="0.35">
      <c r="A2180" s="73">
        <v>39006</v>
      </c>
      <c r="D2180">
        <v>1360.6</v>
      </c>
    </row>
    <row r="2181" spans="1:6" x14ac:dyDescent="0.35">
      <c r="A2181" s="73">
        <v>39013</v>
      </c>
      <c r="D2181">
        <v>1380.3</v>
      </c>
    </row>
    <row r="2182" spans="1:6" x14ac:dyDescent="0.35">
      <c r="A2182" s="73">
        <v>39020</v>
      </c>
      <c r="D2182">
        <v>1376.4</v>
      </c>
    </row>
    <row r="2183" spans="1:6" x14ac:dyDescent="0.35">
      <c r="A2183" s="73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73">
        <v>39027</v>
      </c>
      <c r="D2184">
        <v>1351.1</v>
      </c>
    </row>
    <row r="2185" spans="1:6" x14ac:dyDescent="0.35">
      <c r="A2185" s="73">
        <v>39034</v>
      </c>
      <c r="D2185">
        <v>1361.3</v>
      </c>
    </row>
    <row r="2186" spans="1:6" x14ac:dyDescent="0.35">
      <c r="A2186" s="73">
        <v>39041</v>
      </c>
      <c r="D2186">
        <v>1380.2</v>
      </c>
    </row>
    <row r="2187" spans="1:6" x14ac:dyDescent="0.35">
      <c r="A2187" s="73">
        <v>39048</v>
      </c>
      <c r="D2187">
        <v>1386.4</v>
      </c>
    </row>
    <row r="2188" spans="1:6" x14ac:dyDescent="0.35">
      <c r="A2188" s="73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73">
        <v>39055</v>
      </c>
      <c r="D2189">
        <v>1374.1</v>
      </c>
    </row>
    <row r="2190" spans="1:6" x14ac:dyDescent="0.35">
      <c r="A2190" s="73">
        <v>39062</v>
      </c>
      <c r="D2190">
        <v>1360.3</v>
      </c>
    </row>
    <row r="2191" spans="1:6" x14ac:dyDescent="0.35">
      <c r="A2191" s="73">
        <v>39069</v>
      </c>
      <c r="D2191">
        <v>1359.2</v>
      </c>
    </row>
    <row r="2192" spans="1:6" x14ac:dyDescent="0.35">
      <c r="A2192" s="73">
        <v>39076</v>
      </c>
      <c r="D2192">
        <v>1380.4</v>
      </c>
    </row>
    <row r="2193" spans="1:6" x14ac:dyDescent="0.35">
      <c r="A2193" s="73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73">
        <v>39090</v>
      </c>
      <c r="D2194">
        <v>1355.7</v>
      </c>
    </row>
    <row r="2195" spans="1:6" x14ac:dyDescent="0.35">
      <c r="A2195" s="73">
        <v>39097</v>
      </c>
      <c r="D2195">
        <v>1382.9</v>
      </c>
    </row>
    <row r="2196" spans="1:6" x14ac:dyDescent="0.35">
      <c r="A2196" s="73">
        <v>39104</v>
      </c>
      <c r="D2196">
        <v>1373.2</v>
      </c>
    </row>
    <row r="2197" spans="1:6" x14ac:dyDescent="0.35">
      <c r="A2197" s="73">
        <v>39111</v>
      </c>
      <c r="D2197">
        <v>1377</v>
      </c>
    </row>
    <row r="2198" spans="1:6" x14ac:dyDescent="0.35">
      <c r="A2198" s="73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73">
        <v>39118</v>
      </c>
      <c r="D2199">
        <v>1369.9</v>
      </c>
    </row>
    <row r="2200" spans="1:6" x14ac:dyDescent="0.35">
      <c r="A2200" s="73">
        <v>39125</v>
      </c>
      <c r="D2200">
        <v>1361.7</v>
      </c>
    </row>
    <row r="2201" spans="1:6" x14ac:dyDescent="0.35">
      <c r="A2201" s="73">
        <v>39132</v>
      </c>
      <c r="D2201">
        <v>1361.7</v>
      </c>
    </row>
    <row r="2202" spans="1:6" x14ac:dyDescent="0.35">
      <c r="A2202" s="73">
        <v>39139</v>
      </c>
      <c r="D2202">
        <v>1362</v>
      </c>
    </row>
    <row r="2203" spans="1:6" x14ac:dyDescent="0.35">
      <c r="A2203" s="73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73">
        <v>39146</v>
      </c>
      <c r="D2204">
        <v>1358.6</v>
      </c>
    </row>
    <row r="2205" spans="1:6" x14ac:dyDescent="0.35">
      <c r="A2205" s="73">
        <v>39153</v>
      </c>
      <c r="D2205">
        <v>1363.5</v>
      </c>
    </row>
    <row r="2206" spans="1:6" x14ac:dyDescent="0.35">
      <c r="A2206" s="73">
        <v>39160</v>
      </c>
      <c r="D2206">
        <v>1360.2</v>
      </c>
    </row>
    <row r="2207" spans="1:6" x14ac:dyDescent="0.35">
      <c r="A2207" s="73">
        <v>39167</v>
      </c>
      <c r="D2207">
        <v>1373.6</v>
      </c>
    </row>
    <row r="2208" spans="1:6" x14ac:dyDescent="0.35">
      <c r="A2208" s="73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73">
        <v>39174</v>
      </c>
      <c r="D2209">
        <v>1377.5</v>
      </c>
    </row>
    <row r="2210" spans="1:6" x14ac:dyDescent="0.35">
      <c r="A2210" s="73">
        <v>39181</v>
      </c>
      <c r="D2210">
        <v>1379.6</v>
      </c>
    </row>
    <row r="2211" spans="1:6" x14ac:dyDescent="0.35">
      <c r="A2211" s="73">
        <v>39188</v>
      </c>
      <c r="D2211">
        <v>1374.5</v>
      </c>
    </row>
    <row r="2212" spans="1:6" x14ac:dyDescent="0.35">
      <c r="A2212" s="73">
        <v>39195</v>
      </c>
      <c r="D2212">
        <v>1375.7</v>
      </c>
    </row>
    <row r="2213" spans="1:6" x14ac:dyDescent="0.35">
      <c r="A2213" s="73">
        <v>39202</v>
      </c>
      <c r="D2213">
        <v>1382.5</v>
      </c>
    </row>
    <row r="2214" spans="1:6" x14ac:dyDescent="0.35">
      <c r="A2214" s="73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73">
        <v>39209</v>
      </c>
      <c r="D2215">
        <v>1367.2</v>
      </c>
    </row>
    <row r="2216" spans="1:6" x14ac:dyDescent="0.35">
      <c r="A2216" s="73">
        <v>39216</v>
      </c>
      <c r="D2216">
        <v>1382.3</v>
      </c>
    </row>
    <row r="2217" spans="1:6" x14ac:dyDescent="0.35">
      <c r="A2217" s="73">
        <v>39223</v>
      </c>
      <c r="D2217">
        <v>1384.1</v>
      </c>
    </row>
    <row r="2218" spans="1:6" x14ac:dyDescent="0.35">
      <c r="A2218" s="73">
        <v>39230</v>
      </c>
      <c r="D2218">
        <v>1388.5</v>
      </c>
    </row>
    <row r="2219" spans="1:6" x14ac:dyDescent="0.35">
      <c r="A2219" s="73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73">
        <v>39237</v>
      </c>
      <c r="D2220">
        <v>1384.6</v>
      </c>
    </row>
    <row r="2221" spans="1:6" x14ac:dyDescent="0.35">
      <c r="A2221" s="73">
        <v>39244</v>
      </c>
      <c r="D2221">
        <v>1370.7</v>
      </c>
    </row>
    <row r="2222" spans="1:6" x14ac:dyDescent="0.35">
      <c r="A2222" s="73">
        <v>39251</v>
      </c>
      <c r="D2222">
        <v>1356.3</v>
      </c>
    </row>
    <row r="2223" spans="1:6" x14ac:dyDescent="0.35">
      <c r="A2223" s="73">
        <v>39258</v>
      </c>
      <c r="D2223">
        <v>1362.9</v>
      </c>
    </row>
    <row r="2224" spans="1:6" x14ac:dyDescent="0.35">
      <c r="A2224" s="73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73">
        <v>39265</v>
      </c>
      <c r="D2225">
        <v>1375.8</v>
      </c>
    </row>
    <row r="2226" spans="1:6" x14ac:dyDescent="0.35">
      <c r="A2226" s="73">
        <v>39272</v>
      </c>
      <c r="D2226">
        <v>1370.5</v>
      </c>
    </row>
    <row r="2227" spans="1:6" x14ac:dyDescent="0.35">
      <c r="A2227" s="73">
        <v>39279</v>
      </c>
      <c r="D2227">
        <v>1373.5</v>
      </c>
    </row>
    <row r="2228" spans="1:6" x14ac:dyDescent="0.35">
      <c r="A2228" s="73">
        <v>39286</v>
      </c>
      <c r="D2228">
        <v>1373.2</v>
      </c>
    </row>
    <row r="2229" spans="1:6" x14ac:dyDescent="0.35">
      <c r="A2229" s="73">
        <v>39293</v>
      </c>
      <c r="D2229">
        <v>1370.4</v>
      </c>
    </row>
    <row r="2230" spans="1:6" x14ac:dyDescent="0.35">
      <c r="A2230" s="73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73">
        <v>39300</v>
      </c>
      <c r="D2231">
        <v>1359.9</v>
      </c>
    </row>
    <row r="2232" spans="1:6" x14ac:dyDescent="0.35">
      <c r="A2232" s="73">
        <v>39307</v>
      </c>
      <c r="D2232">
        <v>1364.1</v>
      </c>
    </row>
    <row r="2233" spans="1:6" x14ac:dyDescent="0.35">
      <c r="A2233" s="73">
        <v>39314</v>
      </c>
      <c r="D2233">
        <v>1372.8</v>
      </c>
    </row>
    <row r="2234" spans="1:6" x14ac:dyDescent="0.35">
      <c r="A2234" s="73">
        <v>39321</v>
      </c>
      <c r="D2234">
        <v>1385.6</v>
      </c>
    </row>
    <row r="2235" spans="1:6" x14ac:dyDescent="0.35">
      <c r="A2235" s="73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73">
        <v>39328</v>
      </c>
      <c r="D2236">
        <v>1412.6</v>
      </c>
    </row>
    <row r="2237" spans="1:6" x14ac:dyDescent="0.35">
      <c r="A2237" s="73">
        <v>39335</v>
      </c>
      <c r="D2237">
        <v>1382.1</v>
      </c>
    </row>
    <row r="2238" spans="1:6" x14ac:dyDescent="0.35">
      <c r="A2238" s="73">
        <v>39342</v>
      </c>
      <c r="D2238">
        <v>1373.5</v>
      </c>
    </row>
    <row r="2239" spans="1:6" x14ac:dyDescent="0.35">
      <c r="A2239" s="73">
        <v>39349</v>
      </c>
      <c r="D2239">
        <v>1365.4</v>
      </c>
    </row>
    <row r="2240" spans="1:6" x14ac:dyDescent="0.35">
      <c r="A2240" s="73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73">
        <v>39363</v>
      </c>
      <c r="D2241">
        <v>1376.8</v>
      </c>
    </row>
    <row r="2242" spans="1:6" x14ac:dyDescent="0.35">
      <c r="A2242" s="73">
        <v>39370</v>
      </c>
      <c r="D2242">
        <v>1382.9</v>
      </c>
    </row>
    <row r="2243" spans="1:6" x14ac:dyDescent="0.35">
      <c r="A2243" s="73">
        <v>39377</v>
      </c>
      <c r="D2243">
        <v>1383.1</v>
      </c>
    </row>
    <row r="2244" spans="1:6" x14ac:dyDescent="0.35">
      <c r="A2244" s="73">
        <v>39384</v>
      </c>
      <c r="D2244">
        <v>1379.7</v>
      </c>
    </row>
    <row r="2245" spans="1:6" x14ac:dyDescent="0.35">
      <c r="A2245" s="73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73">
        <v>39391</v>
      </c>
      <c r="D2246">
        <v>1369.6</v>
      </c>
    </row>
    <row r="2247" spans="1:6" x14ac:dyDescent="0.35">
      <c r="A2247" s="73">
        <v>39398</v>
      </c>
      <c r="D2247">
        <v>1367.8</v>
      </c>
    </row>
    <row r="2248" spans="1:6" x14ac:dyDescent="0.35">
      <c r="A2248" s="73">
        <v>39405</v>
      </c>
      <c r="D2248">
        <v>1367.2</v>
      </c>
    </row>
    <row r="2249" spans="1:6" x14ac:dyDescent="0.35">
      <c r="A2249" s="73">
        <v>39412</v>
      </c>
      <c r="D2249">
        <v>1374.5</v>
      </c>
    </row>
    <row r="2250" spans="1:6" x14ac:dyDescent="0.35">
      <c r="A2250" s="73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73">
        <v>39419</v>
      </c>
      <c r="D2251">
        <v>1384.8</v>
      </c>
    </row>
    <row r="2252" spans="1:6" x14ac:dyDescent="0.35">
      <c r="A2252" s="73">
        <v>39426</v>
      </c>
      <c r="D2252">
        <v>1377.6</v>
      </c>
    </row>
    <row r="2253" spans="1:6" x14ac:dyDescent="0.35">
      <c r="A2253" s="73">
        <v>39433</v>
      </c>
      <c r="D2253">
        <v>1365.1</v>
      </c>
    </row>
    <row r="2254" spans="1:6" x14ac:dyDescent="0.35">
      <c r="A2254" s="73">
        <v>39440</v>
      </c>
      <c r="D2254">
        <v>1378.1</v>
      </c>
    </row>
    <row r="2255" spans="1:6" x14ac:dyDescent="0.35">
      <c r="A2255" s="73">
        <v>39447</v>
      </c>
      <c r="D2255">
        <v>1367.9</v>
      </c>
    </row>
    <row r="2256" spans="1:6" x14ac:dyDescent="0.35">
      <c r="A2256" s="73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73">
        <v>39454</v>
      </c>
      <c r="D2257">
        <v>1367.3</v>
      </c>
    </row>
    <row r="2258" spans="1:6" x14ac:dyDescent="0.35">
      <c r="A2258" s="73">
        <v>39461</v>
      </c>
      <c r="D2258">
        <v>1370.2</v>
      </c>
    </row>
    <row r="2259" spans="1:6" x14ac:dyDescent="0.35">
      <c r="A2259" s="73">
        <v>39468</v>
      </c>
      <c r="D2259">
        <v>1390</v>
      </c>
    </row>
    <row r="2260" spans="1:6" x14ac:dyDescent="0.35">
      <c r="A2260" s="73">
        <v>39475</v>
      </c>
      <c r="D2260">
        <v>1379.6</v>
      </c>
    </row>
    <row r="2261" spans="1:6" x14ac:dyDescent="0.35">
      <c r="A2261" s="73">
        <v>39479</v>
      </c>
      <c r="B2261">
        <v>649</v>
      </c>
      <c r="C2261">
        <v>3568.9</v>
      </c>
      <c r="E2261">
        <v>7590.6</v>
      </c>
    </row>
    <row r="2262" spans="1:6" x14ac:dyDescent="0.35">
      <c r="A2262" s="73">
        <v>39482</v>
      </c>
      <c r="D2262">
        <v>1386.1</v>
      </c>
    </row>
    <row r="2263" spans="1:6" x14ac:dyDescent="0.35">
      <c r="A2263" s="73">
        <v>39489</v>
      </c>
      <c r="D2263">
        <v>1374.4</v>
      </c>
    </row>
    <row r="2264" spans="1:6" x14ac:dyDescent="0.35">
      <c r="A2264" s="73">
        <v>39496</v>
      </c>
      <c r="D2264">
        <v>1375</v>
      </c>
    </row>
    <row r="2265" spans="1:6" x14ac:dyDescent="0.35">
      <c r="A2265" s="73">
        <v>39503</v>
      </c>
      <c r="D2265">
        <v>1376.9</v>
      </c>
    </row>
    <row r="2266" spans="1:6" x14ac:dyDescent="0.35">
      <c r="A2266" s="73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73">
        <v>39510</v>
      </c>
      <c r="D2267">
        <v>1401</v>
      </c>
    </row>
    <row r="2268" spans="1:6" x14ac:dyDescent="0.35">
      <c r="A2268" s="73">
        <v>39517</v>
      </c>
      <c r="D2268">
        <v>1391.3</v>
      </c>
    </row>
    <row r="2269" spans="1:6" x14ac:dyDescent="0.35">
      <c r="A2269" s="73">
        <v>39524</v>
      </c>
      <c r="D2269">
        <v>1381.5</v>
      </c>
    </row>
    <row r="2270" spans="1:6" x14ac:dyDescent="0.35">
      <c r="A2270" s="73">
        <v>39531</v>
      </c>
      <c r="D2270">
        <v>1387.1</v>
      </c>
    </row>
    <row r="2271" spans="1:6" x14ac:dyDescent="0.35">
      <c r="A2271" s="73">
        <v>39538</v>
      </c>
      <c r="D2271">
        <v>1389.7</v>
      </c>
    </row>
    <row r="2272" spans="1:6" x14ac:dyDescent="0.35">
      <c r="A2272" s="73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73">
        <v>39545</v>
      </c>
      <c r="D2273">
        <v>1374.2</v>
      </c>
    </row>
    <row r="2274" spans="1:6" x14ac:dyDescent="0.35">
      <c r="A2274" s="73">
        <v>39552</v>
      </c>
      <c r="D2274">
        <v>1389.2</v>
      </c>
    </row>
    <row r="2275" spans="1:6" x14ac:dyDescent="0.35">
      <c r="A2275" s="73">
        <v>39559</v>
      </c>
      <c r="D2275">
        <v>1403.8</v>
      </c>
    </row>
    <row r="2276" spans="1:6" x14ac:dyDescent="0.35">
      <c r="A2276" s="73">
        <v>39566</v>
      </c>
      <c r="D2276">
        <v>1397.7</v>
      </c>
    </row>
    <row r="2277" spans="1:6" x14ac:dyDescent="0.35">
      <c r="A2277" s="73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73">
        <v>39573</v>
      </c>
      <c r="D2278">
        <v>1393.5</v>
      </c>
    </row>
    <row r="2279" spans="1:6" x14ac:dyDescent="0.35">
      <c r="A2279" s="73">
        <v>39580</v>
      </c>
      <c r="D2279">
        <v>1392</v>
      </c>
    </row>
    <row r="2280" spans="1:6" x14ac:dyDescent="0.35">
      <c r="A2280" s="73">
        <v>39587</v>
      </c>
      <c r="D2280">
        <v>1385.7</v>
      </c>
    </row>
    <row r="2281" spans="1:6" x14ac:dyDescent="0.35">
      <c r="A2281" s="73">
        <v>39594</v>
      </c>
      <c r="D2281">
        <v>1394</v>
      </c>
    </row>
    <row r="2282" spans="1:6" x14ac:dyDescent="0.35">
      <c r="A2282" s="73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73">
        <v>39601</v>
      </c>
      <c r="D2283">
        <v>1405.2</v>
      </c>
    </row>
    <row r="2284" spans="1:6" x14ac:dyDescent="0.35">
      <c r="A2284" s="73">
        <v>39608</v>
      </c>
      <c r="D2284">
        <v>1410.9</v>
      </c>
    </row>
    <row r="2285" spans="1:6" x14ac:dyDescent="0.35">
      <c r="A2285" s="73">
        <v>39615</v>
      </c>
      <c r="D2285">
        <v>1403.7</v>
      </c>
    </row>
    <row r="2286" spans="1:6" x14ac:dyDescent="0.35">
      <c r="A2286" s="73">
        <v>39622</v>
      </c>
      <c r="D2286">
        <v>1398.9</v>
      </c>
    </row>
    <row r="2287" spans="1:6" x14ac:dyDescent="0.35">
      <c r="A2287" s="73">
        <v>39629</v>
      </c>
      <c r="D2287">
        <v>1404.6</v>
      </c>
    </row>
    <row r="2288" spans="1:6" x14ac:dyDescent="0.35">
      <c r="A2288" s="73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73">
        <v>39636</v>
      </c>
      <c r="D2289">
        <v>1412.6</v>
      </c>
    </row>
    <row r="2290" spans="1:6" x14ac:dyDescent="0.35">
      <c r="A2290" s="73">
        <v>39643</v>
      </c>
      <c r="D2290">
        <v>1421.5</v>
      </c>
    </row>
    <row r="2291" spans="1:6" x14ac:dyDescent="0.35">
      <c r="A2291" s="73">
        <v>39650</v>
      </c>
      <c r="D2291">
        <v>1426.9</v>
      </c>
    </row>
    <row r="2292" spans="1:6" x14ac:dyDescent="0.35">
      <c r="A2292" s="73">
        <v>39657</v>
      </c>
      <c r="D2292">
        <v>1422.3</v>
      </c>
    </row>
    <row r="2293" spans="1:6" x14ac:dyDescent="0.35">
      <c r="A2293" s="73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73">
        <v>39664</v>
      </c>
      <c r="D2294">
        <v>1423.5</v>
      </c>
    </row>
    <row r="2295" spans="1:6" x14ac:dyDescent="0.35">
      <c r="A2295" s="73">
        <v>39671</v>
      </c>
      <c r="D2295">
        <v>1412.7</v>
      </c>
    </row>
    <row r="2296" spans="1:6" x14ac:dyDescent="0.35">
      <c r="A2296" s="73">
        <v>39678</v>
      </c>
      <c r="D2296">
        <v>1394.4</v>
      </c>
    </row>
    <row r="2297" spans="1:6" x14ac:dyDescent="0.35">
      <c r="A2297" s="73">
        <v>39685</v>
      </c>
      <c r="D2297">
        <v>1404.9</v>
      </c>
    </row>
    <row r="2298" spans="1:6" x14ac:dyDescent="0.35">
      <c r="A2298" s="73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73">
        <v>39699</v>
      </c>
      <c r="D2299">
        <v>1423.9</v>
      </c>
    </row>
    <row r="2300" spans="1:6" x14ac:dyDescent="0.35">
      <c r="A2300" s="73">
        <v>39706</v>
      </c>
      <c r="D2300">
        <v>1437</v>
      </c>
    </row>
    <row r="2301" spans="1:6" x14ac:dyDescent="0.35">
      <c r="A2301" s="73">
        <v>39713</v>
      </c>
      <c r="D2301">
        <v>1490.1</v>
      </c>
    </row>
    <row r="2302" spans="1:6" x14ac:dyDescent="0.35">
      <c r="A2302" s="73">
        <v>39720</v>
      </c>
      <c r="D2302">
        <v>1504.6</v>
      </c>
    </row>
    <row r="2303" spans="1:6" x14ac:dyDescent="0.35">
      <c r="A2303" s="73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73">
        <v>39727</v>
      </c>
      <c r="D2304">
        <v>1461</v>
      </c>
    </row>
    <row r="2305" spans="1:6" x14ac:dyDescent="0.35">
      <c r="A2305" s="73">
        <v>39734</v>
      </c>
      <c r="D2305">
        <v>1464.9</v>
      </c>
    </row>
    <row r="2306" spans="1:6" x14ac:dyDescent="0.35">
      <c r="A2306" s="73">
        <v>39741</v>
      </c>
      <c r="D2306">
        <v>1457.4</v>
      </c>
    </row>
    <row r="2307" spans="1:6" x14ac:dyDescent="0.35">
      <c r="A2307" s="73">
        <v>39748</v>
      </c>
      <c r="D2307">
        <v>1483.7</v>
      </c>
    </row>
    <row r="2308" spans="1:6" x14ac:dyDescent="0.35">
      <c r="A2308" s="73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73">
        <v>39755</v>
      </c>
      <c r="D2309">
        <v>1520</v>
      </c>
    </row>
    <row r="2310" spans="1:6" x14ac:dyDescent="0.35">
      <c r="A2310" s="73">
        <v>39762</v>
      </c>
      <c r="D2310">
        <v>1505.5</v>
      </c>
    </row>
    <row r="2311" spans="1:6" x14ac:dyDescent="0.35">
      <c r="A2311" s="73">
        <v>39769</v>
      </c>
      <c r="D2311">
        <v>1506.8</v>
      </c>
    </row>
    <row r="2312" spans="1:6" x14ac:dyDescent="0.35">
      <c r="A2312" s="73">
        <v>39776</v>
      </c>
      <c r="D2312">
        <v>1518.3</v>
      </c>
    </row>
    <row r="2313" spans="1:6" x14ac:dyDescent="0.35">
      <c r="A2313" s="73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73">
        <v>39790</v>
      </c>
      <c r="D2314">
        <v>1590</v>
      </c>
    </row>
    <row r="2315" spans="1:6" x14ac:dyDescent="0.35">
      <c r="A2315" s="73">
        <v>39797</v>
      </c>
      <c r="D2315">
        <v>1612</v>
      </c>
    </row>
    <row r="2316" spans="1:6" x14ac:dyDescent="0.35">
      <c r="A2316" s="73">
        <v>39804</v>
      </c>
      <c r="D2316">
        <v>1610.2</v>
      </c>
    </row>
    <row r="2317" spans="1:6" x14ac:dyDescent="0.35">
      <c r="A2317" s="73">
        <v>39811</v>
      </c>
      <c r="D2317">
        <v>1597.3</v>
      </c>
    </row>
    <row r="2318" spans="1:6" x14ac:dyDescent="0.35">
      <c r="A2318" s="73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73">
        <v>39818</v>
      </c>
      <c r="D2319">
        <v>1629.7</v>
      </c>
    </row>
    <row r="2320" spans="1:6" x14ac:dyDescent="0.35">
      <c r="A2320" s="73">
        <v>39825</v>
      </c>
      <c r="D2320">
        <v>1609.5</v>
      </c>
    </row>
    <row r="2321" spans="1:6" x14ac:dyDescent="0.35">
      <c r="A2321" s="73">
        <v>39832</v>
      </c>
      <c r="D2321">
        <v>1561.1</v>
      </c>
    </row>
    <row r="2322" spans="1:6" x14ac:dyDescent="0.35">
      <c r="A2322" s="73">
        <v>39839</v>
      </c>
      <c r="D2322">
        <v>1555.1</v>
      </c>
    </row>
    <row r="2323" spans="1:6" x14ac:dyDescent="0.35">
      <c r="A2323" s="73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73">
        <v>39846</v>
      </c>
      <c r="D2324">
        <v>1567.4</v>
      </c>
    </row>
    <row r="2325" spans="1:6" x14ac:dyDescent="0.35">
      <c r="A2325" s="73">
        <v>39853</v>
      </c>
      <c r="D2325">
        <v>1575.7</v>
      </c>
    </row>
    <row r="2326" spans="1:6" x14ac:dyDescent="0.35">
      <c r="A2326" s="73">
        <v>39860</v>
      </c>
      <c r="D2326">
        <v>1565</v>
      </c>
    </row>
    <row r="2327" spans="1:6" x14ac:dyDescent="0.35">
      <c r="A2327" s="73">
        <v>39867</v>
      </c>
      <c r="D2327">
        <v>1558.9</v>
      </c>
    </row>
    <row r="2328" spans="1:6" x14ac:dyDescent="0.35">
      <c r="A2328" s="73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73">
        <v>39874</v>
      </c>
      <c r="D2329">
        <v>1570.1</v>
      </c>
    </row>
    <row r="2330" spans="1:6" x14ac:dyDescent="0.35">
      <c r="A2330" s="73">
        <v>39881</v>
      </c>
      <c r="D2330">
        <v>1583.8</v>
      </c>
    </row>
    <row r="2331" spans="1:6" x14ac:dyDescent="0.35">
      <c r="A2331" s="73">
        <v>39888</v>
      </c>
      <c r="D2331">
        <v>1575.7</v>
      </c>
    </row>
    <row r="2332" spans="1:6" x14ac:dyDescent="0.35">
      <c r="A2332" s="73">
        <v>39895</v>
      </c>
      <c r="D2332">
        <v>1575.1</v>
      </c>
    </row>
    <row r="2333" spans="1:6" x14ac:dyDescent="0.35">
      <c r="A2333" s="73">
        <v>39902</v>
      </c>
      <c r="D2333">
        <v>1572.3</v>
      </c>
    </row>
    <row r="2334" spans="1:6" x14ac:dyDescent="0.35">
      <c r="A2334" s="73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73">
        <v>39909</v>
      </c>
      <c r="D2335">
        <v>1655.6</v>
      </c>
    </row>
    <row r="2336" spans="1:6" x14ac:dyDescent="0.35">
      <c r="A2336" s="73">
        <v>39916</v>
      </c>
      <c r="D2336">
        <v>1604.1</v>
      </c>
    </row>
    <row r="2337" spans="1:6" x14ac:dyDescent="0.35">
      <c r="A2337" s="73">
        <v>39923</v>
      </c>
      <c r="D2337">
        <v>1595.4</v>
      </c>
    </row>
    <row r="2338" spans="1:6" x14ac:dyDescent="0.35">
      <c r="A2338" s="73">
        <v>39930</v>
      </c>
      <c r="D2338">
        <v>1598</v>
      </c>
    </row>
    <row r="2339" spans="1:6" x14ac:dyDescent="0.35">
      <c r="A2339" s="73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73">
        <v>39937</v>
      </c>
      <c r="D2340">
        <v>1611.3</v>
      </c>
    </row>
    <row r="2341" spans="1:6" x14ac:dyDescent="0.35">
      <c r="A2341" s="73">
        <v>39944</v>
      </c>
      <c r="D2341">
        <v>1617.5</v>
      </c>
    </row>
    <row r="2342" spans="1:6" x14ac:dyDescent="0.35">
      <c r="A2342" s="73">
        <v>39951</v>
      </c>
      <c r="D2342">
        <v>1617.1</v>
      </c>
    </row>
    <row r="2343" spans="1:6" x14ac:dyDescent="0.35">
      <c r="A2343" s="73">
        <v>39958</v>
      </c>
      <c r="D2343">
        <v>1623.4</v>
      </c>
    </row>
    <row r="2344" spans="1:6" x14ac:dyDescent="0.35">
      <c r="A2344" s="73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73">
        <v>39972</v>
      </c>
      <c r="D2345">
        <v>1650.5</v>
      </c>
    </row>
    <row r="2346" spans="1:6" x14ac:dyDescent="0.35">
      <c r="A2346" s="73">
        <v>39979</v>
      </c>
      <c r="D2346">
        <v>1659.5</v>
      </c>
    </row>
    <row r="2347" spans="1:6" x14ac:dyDescent="0.35">
      <c r="A2347" s="73">
        <v>39986</v>
      </c>
      <c r="D2347">
        <v>1671.6</v>
      </c>
    </row>
    <row r="2348" spans="1:6" x14ac:dyDescent="0.35">
      <c r="A2348" s="73">
        <v>39993</v>
      </c>
      <c r="D2348">
        <v>1660.7</v>
      </c>
    </row>
    <row r="2349" spans="1:6" x14ac:dyDescent="0.35">
      <c r="A2349" s="73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73">
        <v>40000</v>
      </c>
      <c r="D2350">
        <v>1653.2</v>
      </c>
    </row>
    <row r="2351" spans="1:6" x14ac:dyDescent="0.35">
      <c r="A2351" s="73">
        <v>40007</v>
      </c>
      <c r="D2351">
        <v>1663.9</v>
      </c>
    </row>
    <row r="2352" spans="1:6" x14ac:dyDescent="0.35">
      <c r="A2352" s="73">
        <v>40014</v>
      </c>
      <c r="D2352">
        <v>1662.6</v>
      </c>
    </row>
    <row r="2353" spans="1:6" x14ac:dyDescent="0.35">
      <c r="A2353" s="73">
        <v>40021</v>
      </c>
      <c r="D2353">
        <v>1659.2</v>
      </c>
    </row>
    <row r="2354" spans="1:6" x14ac:dyDescent="0.35">
      <c r="A2354" s="73">
        <v>40026</v>
      </c>
      <c r="B2354">
        <v>770.5</v>
      </c>
      <c r="C2354">
        <v>3919.8</v>
      </c>
      <c r="E2354">
        <v>8445</v>
      </c>
    </row>
    <row r="2355" spans="1:6" x14ac:dyDescent="0.35">
      <c r="A2355" s="73">
        <v>40028</v>
      </c>
      <c r="D2355">
        <v>1679.3</v>
      </c>
    </row>
    <row r="2356" spans="1:6" x14ac:dyDescent="0.35">
      <c r="A2356" s="73">
        <v>40035</v>
      </c>
      <c r="D2356">
        <v>1669.5</v>
      </c>
    </row>
    <row r="2357" spans="1:6" x14ac:dyDescent="0.35">
      <c r="A2357" s="73">
        <v>40042</v>
      </c>
      <c r="D2357">
        <v>1668.9</v>
      </c>
    </row>
    <row r="2358" spans="1:6" x14ac:dyDescent="0.35">
      <c r="A2358" s="73">
        <v>40049</v>
      </c>
      <c r="D2358">
        <v>1649.2</v>
      </c>
    </row>
    <row r="2359" spans="1:6" x14ac:dyDescent="0.35">
      <c r="A2359" s="73">
        <v>40056</v>
      </c>
      <c r="D2359">
        <v>1644.2</v>
      </c>
    </row>
    <row r="2360" spans="1:6" x14ac:dyDescent="0.35">
      <c r="A2360" s="73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73">
        <v>40063</v>
      </c>
      <c r="D2361">
        <v>1660.5</v>
      </c>
    </row>
    <row r="2362" spans="1:6" x14ac:dyDescent="0.35">
      <c r="A2362" s="73">
        <v>40070</v>
      </c>
      <c r="D2362">
        <v>1674.9</v>
      </c>
    </row>
    <row r="2363" spans="1:6" x14ac:dyDescent="0.35">
      <c r="A2363" s="73">
        <v>40077</v>
      </c>
      <c r="D2363">
        <v>1662.9</v>
      </c>
    </row>
    <row r="2364" spans="1:6" x14ac:dyDescent="0.35">
      <c r="A2364" s="73">
        <v>40084</v>
      </c>
      <c r="D2364">
        <v>1662.1</v>
      </c>
    </row>
    <row r="2365" spans="1:6" x14ac:dyDescent="0.35">
      <c r="A2365" s="73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73">
        <v>40091</v>
      </c>
      <c r="D2366">
        <v>1662.2</v>
      </c>
    </row>
    <row r="2367" spans="1:6" x14ac:dyDescent="0.35">
      <c r="A2367" s="73">
        <v>40098</v>
      </c>
      <c r="D2367">
        <v>1674.6</v>
      </c>
    </row>
    <row r="2368" spans="1:6" x14ac:dyDescent="0.35">
      <c r="A2368" s="73">
        <v>40105</v>
      </c>
      <c r="D2368">
        <v>1680.9</v>
      </c>
    </row>
    <row r="2369" spans="1:6" x14ac:dyDescent="0.35">
      <c r="A2369" s="73">
        <v>40112</v>
      </c>
      <c r="D2369">
        <v>1685.4</v>
      </c>
    </row>
    <row r="2370" spans="1:6" x14ac:dyDescent="0.35">
      <c r="A2370" s="73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73">
        <v>40119</v>
      </c>
      <c r="D2371">
        <v>1682.6</v>
      </c>
    </row>
    <row r="2372" spans="1:6" x14ac:dyDescent="0.35">
      <c r="A2372" s="73">
        <v>40126</v>
      </c>
      <c r="D2372">
        <v>1680.4</v>
      </c>
    </row>
    <row r="2373" spans="1:6" x14ac:dyDescent="0.35">
      <c r="A2373" s="73">
        <v>40133</v>
      </c>
      <c r="D2373">
        <v>1680.8</v>
      </c>
    </row>
    <row r="2374" spans="1:6" x14ac:dyDescent="0.35">
      <c r="A2374" s="73">
        <v>40140</v>
      </c>
      <c r="D2374">
        <v>1683</v>
      </c>
    </row>
    <row r="2375" spans="1:6" x14ac:dyDescent="0.35">
      <c r="A2375" s="73">
        <v>40147</v>
      </c>
      <c r="D2375">
        <v>1688.2</v>
      </c>
    </row>
    <row r="2376" spans="1:6" x14ac:dyDescent="0.35">
      <c r="A2376" s="73">
        <v>40148</v>
      </c>
      <c r="B2376">
        <v>778.8</v>
      </c>
      <c r="C2376">
        <v>3909</v>
      </c>
      <c r="E2376">
        <v>8496</v>
      </c>
    </row>
    <row r="2377" spans="1:6" x14ac:dyDescent="0.35">
      <c r="A2377" s="73">
        <v>40154</v>
      </c>
      <c r="D2377">
        <v>1684.8</v>
      </c>
    </row>
    <row r="2378" spans="1:6" x14ac:dyDescent="0.35">
      <c r="A2378" s="73">
        <v>40161</v>
      </c>
      <c r="D2378">
        <v>1691.1</v>
      </c>
    </row>
    <row r="2379" spans="1:6" x14ac:dyDescent="0.35">
      <c r="A2379" s="73">
        <v>40168</v>
      </c>
      <c r="D2379">
        <v>1698.6</v>
      </c>
    </row>
    <row r="2380" spans="1:6" x14ac:dyDescent="0.35">
      <c r="A2380" s="73">
        <v>40175</v>
      </c>
      <c r="D2380">
        <v>1690.1</v>
      </c>
    </row>
    <row r="2381" spans="1:6" x14ac:dyDescent="0.35">
      <c r="A2381" s="73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73">
        <v>40182</v>
      </c>
      <c r="D2382">
        <v>1708.6</v>
      </c>
    </row>
    <row r="2383" spans="1:6" x14ac:dyDescent="0.35">
      <c r="A2383" s="73">
        <v>40189</v>
      </c>
      <c r="D2383">
        <v>1665.4</v>
      </c>
    </row>
    <row r="2384" spans="1:6" x14ac:dyDescent="0.35">
      <c r="A2384" s="73">
        <v>40196</v>
      </c>
      <c r="D2384">
        <v>1669.7</v>
      </c>
    </row>
    <row r="2385" spans="1:6" x14ac:dyDescent="0.35">
      <c r="A2385" s="73">
        <v>40203</v>
      </c>
      <c r="D2385">
        <v>1672.6</v>
      </c>
    </row>
    <row r="2386" spans="1:6" x14ac:dyDescent="0.35">
      <c r="A2386" s="73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73">
        <v>40217</v>
      </c>
      <c r="D2387">
        <v>1688.6</v>
      </c>
    </row>
    <row r="2388" spans="1:6" x14ac:dyDescent="0.35">
      <c r="A2388" s="73">
        <v>40224</v>
      </c>
      <c r="D2388">
        <v>1717.2</v>
      </c>
    </row>
    <row r="2389" spans="1:6" x14ac:dyDescent="0.35">
      <c r="A2389" s="73">
        <v>40231</v>
      </c>
      <c r="D2389">
        <v>1702.1</v>
      </c>
    </row>
    <row r="2390" spans="1:6" x14ac:dyDescent="0.35">
      <c r="A2390" s="73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73">
        <v>40245</v>
      </c>
      <c r="D2391">
        <v>1704.2</v>
      </c>
    </row>
    <row r="2392" spans="1:6" x14ac:dyDescent="0.35">
      <c r="A2392" s="73">
        <v>40252</v>
      </c>
      <c r="D2392">
        <v>1722.9</v>
      </c>
    </row>
    <row r="2393" spans="1:6" x14ac:dyDescent="0.35">
      <c r="A2393" s="73">
        <v>40259</v>
      </c>
      <c r="D2393">
        <v>1722.2</v>
      </c>
    </row>
    <row r="2394" spans="1:6" x14ac:dyDescent="0.35">
      <c r="A2394" s="73">
        <v>40266</v>
      </c>
      <c r="D2394">
        <v>1708.3</v>
      </c>
    </row>
    <row r="2395" spans="1:6" x14ac:dyDescent="0.35">
      <c r="A2395" s="73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73">
        <v>40273</v>
      </c>
      <c r="D2396">
        <v>1686</v>
      </c>
    </row>
    <row r="2397" spans="1:6" x14ac:dyDescent="0.35">
      <c r="A2397" s="73">
        <v>40280</v>
      </c>
      <c r="D2397">
        <v>1697.7</v>
      </c>
    </row>
    <row r="2398" spans="1:6" x14ac:dyDescent="0.35">
      <c r="A2398" s="73">
        <v>40287</v>
      </c>
      <c r="D2398">
        <v>1699.4</v>
      </c>
    </row>
    <row r="2399" spans="1:6" x14ac:dyDescent="0.35">
      <c r="A2399" s="73">
        <v>40294</v>
      </c>
      <c r="D2399">
        <v>1692.3</v>
      </c>
    </row>
    <row r="2400" spans="1:6" x14ac:dyDescent="0.35">
      <c r="A2400" s="73">
        <v>40299</v>
      </c>
      <c r="B2400">
        <v>787</v>
      </c>
      <c r="C2400">
        <v>3953.2</v>
      </c>
      <c r="E2400">
        <v>8589.9</v>
      </c>
    </row>
    <row r="2401" spans="1:6" x14ac:dyDescent="0.35">
      <c r="A2401" s="73">
        <v>40301</v>
      </c>
      <c r="D2401">
        <v>1728.3</v>
      </c>
    </row>
    <row r="2402" spans="1:6" x14ac:dyDescent="0.35">
      <c r="A2402" s="73">
        <v>40308</v>
      </c>
      <c r="D2402">
        <v>1710.7</v>
      </c>
    </row>
    <row r="2403" spans="1:6" x14ac:dyDescent="0.35">
      <c r="A2403" s="73">
        <v>40315</v>
      </c>
      <c r="D2403">
        <v>1702.8</v>
      </c>
    </row>
    <row r="2404" spans="1:6" x14ac:dyDescent="0.35">
      <c r="A2404" s="73">
        <v>40322</v>
      </c>
      <c r="D2404">
        <v>1707.5</v>
      </c>
    </row>
    <row r="2405" spans="1:6" x14ac:dyDescent="0.35">
      <c r="A2405" s="73">
        <v>40329</v>
      </c>
      <c r="D2405">
        <v>1711.5</v>
      </c>
    </row>
    <row r="2406" spans="1:6" x14ac:dyDescent="0.35">
      <c r="A2406" s="73">
        <v>40330</v>
      </c>
      <c r="B2406">
        <v>797.2</v>
      </c>
      <c r="C2406">
        <v>3963.6</v>
      </c>
      <c r="E2406">
        <v>8609</v>
      </c>
    </row>
    <row r="2407" spans="1:6" x14ac:dyDescent="0.35">
      <c r="A2407" s="73">
        <v>40336</v>
      </c>
      <c r="D2407">
        <v>1717.9</v>
      </c>
    </row>
    <row r="2408" spans="1:6" x14ac:dyDescent="0.35">
      <c r="A2408" s="73">
        <v>40343</v>
      </c>
      <c r="D2408">
        <v>1722.3</v>
      </c>
    </row>
    <row r="2409" spans="1:6" x14ac:dyDescent="0.35">
      <c r="A2409" s="73">
        <v>40350</v>
      </c>
      <c r="D2409">
        <v>1741.3</v>
      </c>
    </row>
    <row r="2410" spans="1:6" x14ac:dyDescent="0.35">
      <c r="A2410" s="73">
        <v>40357</v>
      </c>
      <c r="D2410">
        <v>1748.3</v>
      </c>
    </row>
    <row r="2411" spans="1:6" x14ac:dyDescent="0.35">
      <c r="A2411" s="73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73">
        <v>40364</v>
      </c>
      <c r="D2412">
        <v>1719.3</v>
      </c>
    </row>
    <row r="2413" spans="1:6" x14ac:dyDescent="0.35">
      <c r="A2413" s="73">
        <v>40371</v>
      </c>
      <c r="D2413">
        <v>1722.3</v>
      </c>
    </row>
    <row r="2414" spans="1:6" x14ac:dyDescent="0.35">
      <c r="A2414" s="73">
        <v>40378</v>
      </c>
      <c r="D2414">
        <v>1718.8</v>
      </c>
    </row>
    <row r="2415" spans="1:6" x14ac:dyDescent="0.35">
      <c r="A2415" s="73">
        <v>40385</v>
      </c>
      <c r="D2415">
        <v>1730.6</v>
      </c>
    </row>
    <row r="2416" spans="1:6" x14ac:dyDescent="0.35">
      <c r="A2416" s="73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73">
        <v>40392</v>
      </c>
      <c r="D2417">
        <v>1729.2</v>
      </c>
    </row>
    <row r="2418" spans="1:6" x14ac:dyDescent="0.35">
      <c r="A2418" s="73">
        <v>40399</v>
      </c>
      <c r="D2418">
        <v>1743.4</v>
      </c>
    </row>
    <row r="2419" spans="1:6" x14ac:dyDescent="0.35">
      <c r="A2419" s="73">
        <v>40406</v>
      </c>
      <c r="D2419">
        <v>1742.1</v>
      </c>
    </row>
    <row r="2420" spans="1:6" x14ac:dyDescent="0.35">
      <c r="A2420" s="73">
        <v>40413</v>
      </c>
      <c r="D2420">
        <v>1757.4</v>
      </c>
    </row>
    <row r="2421" spans="1:6" x14ac:dyDescent="0.35">
      <c r="A2421" s="73">
        <v>40420</v>
      </c>
      <c r="D2421">
        <v>1757.3</v>
      </c>
    </row>
    <row r="2422" spans="1:6" x14ac:dyDescent="0.35">
      <c r="A2422" s="73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73">
        <v>40427</v>
      </c>
      <c r="D2423">
        <v>1749.5</v>
      </c>
    </row>
    <row r="2424" spans="1:6" x14ac:dyDescent="0.35">
      <c r="A2424" s="73">
        <v>40434</v>
      </c>
      <c r="D2424">
        <v>1768.6</v>
      </c>
    </row>
    <row r="2425" spans="1:6" x14ac:dyDescent="0.35">
      <c r="A2425" s="73">
        <v>40441</v>
      </c>
      <c r="D2425">
        <v>1769.6</v>
      </c>
    </row>
    <row r="2426" spans="1:6" x14ac:dyDescent="0.35">
      <c r="A2426" s="73">
        <v>40448</v>
      </c>
      <c r="D2426">
        <v>1770.2</v>
      </c>
    </row>
    <row r="2427" spans="1:6" x14ac:dyDescent="0.35">
      <c r="A2427" s="73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73">
        <v>40455</v>
      </c>
      <c r="D2428">
        <v>1776.2</v>
      </c>
    </row>
    <row r="2429" spans="1:6" x14ac:dyDescent="0.35">
      <c r="A2429" s="73">
        <v>40462</v>
      </c>
      <c r="D2429">
        <v>1789.5</v>
      </c>
    </row>
    <row r="2430" spans="1:6" x14ac:dyDescent="0.35">
      <c r="A2430" s="73">
        <v>40469</v>
      </c>
      <c r="D2430">
        <v>1776.5</v>
      </c>
    </row>
    <row r="2431" spans="1:6" x14ac:dyDescent="0.35">
      <c r="A2431" s="73">
        <v>40476</v>
      </c>
      <c r="D2431">
        <v>1789.5</v>
      </c>
    </row>
    <row r="2432" spans="1:6" x14ac:dyDescent="0.35">
      <c r="A2432" s="73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73">
        <v>40490</v>
      </c>
      <c r="D2433">
        <v>1867.7</v>
      </c>
    </row>
    <row r="2434" spans="1:6" x14ac:dyDescent="0.35">
      <c r="A2434" s="73">
        <v>40497</v>
      </c>
      <c r="D2434">
        <v>1802</v>
      </c>
    </row>
    <row r="2435" spans="1:6" x14ac:dyDescent="0.35">
      <c r="A2435" s="73">
        <v>40504</v>
      </c>
      <c r="D2435">
        <v>1819</v>
      </c>
    </row>
    <row r="2436" spans="1:6" x14ac:dyDescent="0.35">
      <c r="A2436" s="73">
        <v>40511</v>
      </c>
      <c r="D2436">
        <v>1836.1</v>
      </c>
    </row>
    <row r="2437" spans="1:6" x14ac:dyDescent="0.35">
      <c r="A2437" s="73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73">
        <v>40518</v>
      </c>
      <c r="D2438">
        <v>1812.3</v>
      </c>
    </row>
    <row r="2439" spans="1:6" x14ac:dyDescent="0.35">
      <c r="A2439" s="73">
        <v>40525</v>
      </c>
      <c r="D2439">
        <v>1829</v>
      </c>
    </row>
    <row r="2440" spans="1:6" x14ac:dyDescent="0.35">
      <c r="A2440" s="73">
        <v>40532</v>
      </c>
      <c r="D2440">
        <v>1840.8</v>
      </c>
    </row>
    <row r="2441" spans="1:6" x14ac:dyDescent="0.35">
      <c r="A2441" s="73">
        <v>40539</v>
      </c>
      <c r="D2441">
        <v>1853.6</v>
      </c>
    </row>
    <row r="2442" spans="1:6" x14ac:dyDescent="0.35">
      <c r="A2442" s="73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73">
        <v>40546</v>
      </c>
      <c r="D2443">
        <v>1849.9</v>
      </c>
    </row>
    <row r="2444" spans="1:6" x14ac:dyDescent="0.35">
      <c r="A2444" s="73">
        <v>40553</v>
      </c>
      <c r="D2444">
        <v>1834.5</v>
      </c>
    </row>
    <row r="2445" spans="1:6" x14ac:dyDescent="0.35">
      <c r="A2445" s="73">
        <v>40560</v>
      </c>
      <c r="D2445">
        <v>1858.3</v>
      </c>
    </row>
    <row r="2446" spans="1:6" x14ac:dyDescent="0.35">
      <c r="A2446" s="73">
        <v>40567</v>
      </c>
      <c r="D2446">
        <v>1854.1</v>
      </c>
    </row>
    <row r="2447" spans="1:6" x14ac:dyDescent="0.35">
      <c r="A2447" s="73">
        <v>40574</v>
      </c>
      <c r="D2447">
        <v>1868.8</v>
      </c>
    </row>
    <row r="2448" spans="1:6" x14ac:dyDescent="0.35">
      <c r="A2448" s="73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73">
        <v>40581</v>
      </c>
      <c r="D2449">
        <v>1850.4</v>
      </c>
    </row>
    <row r="2450" spans="1:6" x14ac:dyDescent="0.35">
      <c r="A2450" s="73">
        <v>40588</v>
      </c>
      <c r="D2450">
        <v>1859.1</v>
      </c>
    </row>
    <row r="2451" spans="1:6" x14ac:dyDescent="0.35">
      <c r="A2451" s="73">
        <v>40595</v>
      </c>
      <c r="D2451">
        <v>1885.8</v>
      </c>
    </row>
    <row r="2452" spans="1:6" x14ac:dyDescent="0.35">
      <c r="A2452" s="73">
        <v>40602</v>
      </c>
      <c r="D2452">
        <v>1895.2</v>
      </c>
    </row>
    <row r="2453" spans="1:6" x14ac:dyDescent="0.35">
      <c r="A2453" s="73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73">
        <v>40609</v>
      </c>
      <c r="D2454">
        <v>1875.6</v>
      </c>
    </row>
    <row r="2455" spans="1:6" x14ac:dyDescent="0.35">
      <c r="A2455" s="73">
        <v>40616</v>
      </c>
      <c r="D2455">
        <v>1889.6</v>
      </c>
    </row>
    <row r="2456" spans="1:6" x14ac:dyDescent="0.35">
      <c r="A2456" s="73">
        <v>40623</v>
      </c>
      <c r="D2456">
        <v>1901.2</v>
      </c>
    </row>
    <row r="2457" spans="1:6" x14ac:dyDescent="0.35">
      <c r="A2457" s="73">
        <v>40630</v>
      </c>
      <c r="D2457">
        <v>1897.1</v>
      </c>
    </row>
    <row r="2458" spans="1:6" x14ac:dyDescent="0.35">
      <c r="A2458" s="73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73">
        <v>40637</v>
      </c>
      <c r="D2459">
        <v>1895.4</v>
      </c>
    </row>
    <row r="2460" spans="1:6" x14ac:dyDescent="0.35">
      <c r="A2460" s="73">
        <v>40644</v>
      </c>
      <c r="D2460">
        <v>1896.4</v>
      </c>
    </row>
    <row r="2461" spans="1:6" x14ac:dyDescent="0.35">
      <c r="A2461" s="73">
        <v>40651</v>
      </c>
      <c r="D2461">
        <v>1892.8</v>
      </c>
    </row>
    <row r="2462" spans="1:6" x14ac:dyDescent="0.35">
      <c r="A2462" s="73">
        <v>40658</v>
      </c>
      <c r="D2462">
        <v>1902.2</v>
      </c>
    </row>
    <row r="2463" spans="1:6" x14ac:dyDescent="0.35">
      <c r="A2463" s="73">
        <v>40664</v>
      </c>
      <c r="B2463">
        <v>863.7</v>
      </c>
      <c r="C2463">
        <v>4037</v>
      </c>
      <c r="E2463">
        <v>9075.5</v>
      </c>
    </row>
    <row r="2464" spans="1:6" x14ac:dyDescent="0.35">
      <c r="A2464" s="73">
        <v>40665</v>
      </c>
      <c r="D2464">
        <v>1920.6</v>
      </c>
    </row>
    <row r="2465" spans="1:6" x14ac:dyDescent="0.35">
      <c r="A2465" s="73">
        <v>40672</v>
      </c>
      <c r="D2465">
        <v>1928.1</v>
      </c>
    </row>
    <row r="2466" spans="1:6" x14ac:dyDescent="0.35">
      <c r="A2466" s="73">
        <v>40679</v>
      </c>
      <c r="D2466">
        <v>1930.7</v>
      </c>
    </row>
    <row r="2467" spans="1:6" x14ac:dyDescent="0.35">
      <c r="A2467" s="73">
        <v>40686</v>
      </c>
      <c r="D2467">
        <v>1942.2</v>
      </c>
    </row>
    <row r="2468" spans="1:6" x14ac:dyDescent="0.35">
      <c r="A2468" s="73">
        <v>40693</v>
      </c>
      <c r="D2468">
        <v>1956.5</v>
      </c>
    </row>
    <row r="2469" spans="1:6" x14ac:dyDescent="0.35">
      <c r="A2469" s="73">
        <v>40695</v>
      </c>
      <c r="B2469">
        <v>873.4</v>
      </c>
      <c r="C2469">
        <v>4070.6</v>
      </c>
      <c r="E2469">
        <v>9151</v>
      </c>
    </row>
    <row r="2470" spans="1:6" x14ac:dyDescent="0.35">
      <c r="A2470" s="73">
        <v>40700</v>
      </c>
      <c r="D2470">
        <v>1936</v>
      </c>
    </row>
    <row r="2471" spans="1:6" x14ac:dyDescent="0.35">
      <c r="A2471" s="73">
        <v>40707</v>
      </c>
      <c r="D2471">
        <v>1951.5</v>
      </c>
    </row>
    <row r="2472" spans="1:6" x14ac:dyDescent="0.35">
      <c r="A2472" s="73">
        <v>40714</v>
      </c>
      <c r="D2472">
        <v>1961.5</v>
      </c>
    </row>
    <row r="2473" spans="1:6" x14ac:dyDescent="0.35">
      <c r="A2473" s="73">
        <v>40721</v>
      </c>
      <c r="D2473">
        <v>1959.4</v>
      </c>
    </row>
    <row r="2474" spans="1:6" x14ac:dyDescent="0.35">
      <c r="A2474" s="73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73">
        <v>40728</v>
      </c>
      <c r="D2475">
        <v>1985.7</v>
      </c>
    </row>
    <row r="2476" spans="1:6" x14ac:dyDescent="0.35">
      <c r="A2476" s="73">
        <v>40735</v>
      </c>
      <c r="D2476">
        <v>1983.7</v>
      </c>
    </row>
    <row r="2477" spans="1:6" x14ac:dyDescent="0.35">
      <c r="A2477" s="73">
        <v>40742</v>
      </c>
      <c r="D2477">
        <v>1975.8</v>
      </c>
    </row>
    <row r="2478" spans="1:6" x14ac:dyDescent="0.35">
      <c r="A2478" s="73">
        <v>40749</v>
      </c>
      <c r="D2478">
        <v>2001.2</v>
      </c>
    </row>
    <row r="2479" spans="1:6" x14ac:dyDescent="0.35">
      <c r="A2479" s="73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73">
        <v>40763</v>
      </c>
      <c r="D2480">
        <v>2094.4</v>
      </c>
    </row>
    <row r="2481" spans="1:6" x14ac:dyDescent="0.35">
      <c r="A2481" s="73">
        <v>40770</v>
      </c>
      <c r="D2481">
        <v>2109.1</v>
      </c>
    </row>
    <row r="2482" spans="1:6" x14ac:dyDescent="0.35">
      <c r="A2482" s="73">
        <v>40777</v>
      </c>
      <c r="D2482">
        <v>2136</v>
      </c>
    </row>
    <row r="2483" spans="1:6" x14ac:dyDescent="0.35">
      <c r="A2483" s="73">
        <v>40784</v>
      </c>
      <c r="D2483">
        <v>2122.4</v>
      </c>
    </row>
    <row r="2484" spans="1:6" x14ac:dyDescent="0.35">
      <c r="A2484" s="73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73">
        <v>40791</v>
      </c>
      <c r="D2485">
        <v>2110.1</v>
      </c>
    </row>
    <row r="2486" spans="1:6" x14ac:dyDescent="0.35">
      <c r="A2486" s="73">
        <v>40798</v>
      </c>
      <c r="D2486">
        <v>2118.6999999999998</v>
      </c>
    </row>
    <row r="2487" spans="1:6" x14ac:dyDescent="0.35">
      <c r="A2487" s="73">
        <v>40805</v>
      </c>
      <c r="D2487">
        <v>2120.9</v>
      </c>
    </row>
    <row r="2488" spans="1:6" x14ac:dyDescent="0.35">
      <c r="A2488" s="73">
        <v>40812</v>
      </c>
      <c r="D2488">
        <v>2128</v>
      </c>
    </row>
    <row r="2489" spans="1:6" x14ac:dyDescent="0.35">
      <c r="A2489" s="73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73">
        <v>40819</v>
      </c>
      <c r="D2490">
        <v>2176.6999999999998</v>
      </c>
    </row>
    <row r="2491" spans="1:6" x14ac:dyDescent="0.35">
      <c r="A2491" s="73">
        <v>40826</v>
      </c>
      <c r="D2491">
        <v>2150.8000000000002</v>
      </c>
    </row>
    <row r="2492" spans="1:6" x14ac:dyDescent="0.35">
      <c r="A2492" s="73">
        <v>40833</v>
      </c>
      <c r="D2492">
        <v>2128.1999999999998</v>
      </c>
    </row>
    <row r="2493" spans="1:6" x14ac:dyDescent="0.35">
      <c r="A2493" s="73">
        <v>40840</v>
      </c>
      <c r="D2493">
        <v>2126.6</v>
      </c>
    </row>
    <row r="2494" spans="1:6" x14ac:dyDescent="0.35">
      <c r="A2494" s="73">
        <v>40847</v>
      </c>
      <c r="D2494">
        <v>2136.1999999999998</v>
      </c>
    </row>
    <row r="2495" spans="1:6" x14ac:dyDescent="0.35">
      <c r="A2495" s="73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73">
        <v>40854</v>
      </c>
      <c r="D2496">
        <v>2147.3000000000002</v>
      </c>
    </row>
    <row r="2497" spans="1:6" x14ac:dyDescent="0.35">
      <c r="A2497" s="73">
        <v>40861</v>
      </c>
      <c r="D2497">
        <v>2171.9</v>
      </c>
    </row>
    <row r="2498" spans="1:6" x14ac:dyDescent="0.35">
      <c r="A2498" s="73">
        <v>40868</v>
      </c>
      <c r="D2498">
        <v>2179.4</v>
      </c>
    </row>
    <row r="2499" spans="1:6" x14ac:dyDescent="0.35">
      <c r="A2499" s="73">
        <v>40875</v>
      </c>
      <c r="D2499">
        <v>2171.1999999999998</v>
      </c>
    </row>
    <row r="2500" spans="1:6" x14ac:dyDescent="0.35">
      <c r="A2500" s="73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73">
        <v>40882</v>
      </c>
      <c r="D2501">
        <v>2158.5</v>
      </c>
    </row>
    <row r="2502" spans="1:6" x14ac:dyDescent="0.35">
      <c r="A2502" s="73">
        <v>40889</v>
      </c>
      <c r="D2502">
        <v>2165.6999999999998</v>
      </c>
    </row>
    <row r="2503" spans="1:6" x14ac:dyDescent="0.35">
      <c r="A2503" s="73">
        <v>40896</v>
      </c>
      <c r="D2503">
        <v>2149.8000000000002</v>
      </c>
    </row>
    <row r="2504" spans="1:6" x14ac:dyDescent="0.35">
      <c r="A2504" s="73">
        <v>40903</v>
      </c>
      <c r="D2504">
        <v>2156.3000000000002</v>
      </c>
    </row>
    <row r="2505" spans="1:6" x14ac:dyDescent="0.35">
      <c r="A2505" s="73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73">
        <v>40910</v>
      </c>
      <c r="D2506">
        <v>2199.1999999999998</v>
      </c>
    </row>
    <row r="2507" spans="1:6" x14ac:dyDescent="0.35">
      <c r="A2507" s="73">
        <v>40917</v>
      </c>
      <c r="D2507">
        <v>2199.3000000000002</v>
      </c>
    </row>
    <row r="2508" spans="1:6" x14ac:dyDescent="0.35">
      <c r="A2508" s="73">
        <v>40924</v>
      </c>
      <c r="D2508">
        <v>2198.1</v>
      </c>
    </row>
    <row r="2509" spans="1:6" x14ac:dyDescent="0.35">
      <c r="A2509" s="73">
        <v>40931</v>
      </c>
      <c r="D2509">
        <v>2207.4</v>
      </c>
    </row>
    <row r="2510" spans="1:6" x14ac:dyDescent="0.35">
      <c r="A2510" s="73">
        <v>40938</v>
      </c>
      <c r="D2510">
        <v>2204.3000000000002</v>
      </c>
    </row>
    <row r="2511" spans="1:6" x14ac:dyDescent="0.35">
      <c r="A2511" s="73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73">
        <v>40945</v>
      </c>
      <c r="D2512">
        <v>2197.3000000000002</v>
      </c>
    </row>
    <row r="2513" spans="1:6" x14ac:dyDescent="0.35">
      <c r="A2513" s="73">
        <v>40952</v>
      </c>
      <c r="D2513">
        <v>2211.8000000000002</v>
      </c>
    </row>
    <row r="2514" spans="1:6" x14ac:dyDescent="0.35">
      <c r="A2514" s="73">
        <v>40959</v>
      </c>
      <c r="D2514">
        <v>2217.4</v>
      </c>
    </row>
    <row r="2515" spans="1:6" x14ac:dyDescent="0.35">
      <c r="A2515" s="73">
        <v>40966</v>
      </c>
      <c r="D2515">
        <v>2210.4</v>
      </c>
    </row>
    <row r="2516" spans="1:6" x14ac:dyDescent="0.35">
      <c r="A2516" s="73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73">
        <v>40973</v>
      </c>
      <c r="D2517">
        <v>2213.6999999999998</v>
      </c>
    </row>
    <row r="2518" spans="1:6" x14ac:dyDescent="0.35">
      <c r="A2518" s="73">
        <v>40980</v>
      </c>
      <c r="D2518">
        <v>2228.9</v>
      </c>
    </row>
    <row r="2519" spans="1:6" x14ac:dyDescent="0.35">
      <c r="A2519" s="73">
        <v>40987</v>
      </c>
      <c r="D2519">
        <v>2227.9</v>
      </c>
    </row>
    <row r="2520" spans="1:6" x14ac:dyDescent="0.35">
      <c r="A2520" s="73">
        <v>40994</v>
      </c>
      <c r="D2520">
        <v>2227.1999999999998</v>
      </c>
    </row>
    <row r="2521" spans="1:6" x14ac:dyDescent="0.35">
      <c r="A2521" s="73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73">
        <v>41001</v>
      </c>
      <c r="D2522">
        <v>2247.1</v>
      </c>
    </row>
    <row r="2523" spans="1:6" x14ac:dyDescent="0.35">
      <c r="A2523" s="73">
        <v>41008</v>
      </c>
      <c r="D2523">
        <v>2249.9</v>
      </c>
    </row>
    <row r="2524" spans="1:6" x14ac:dyDescent="0.35">
      <c r="A2524" s="73">
        <v>41015</v>
      </c>
      <c r="D2524">
        <v>2241.8000000000002</v>
      </c>
    </row>
    <row r="2525" spans="1:6" x14ac:dyDescent="0.35">
      <c r="A2525" s="73">
        <v>41022</v>
      </c>
      <c r="D2525">
        <v>2247.4</v>
      </c>
    </row>
    <row r="2526" spans="1:6" x14ac:dyDescent="0.35">
      <c r="A2526" s="73">
        <v>41029</v>
      </c>
      <c r="D2526">
        <v>2253.5</v>
      </c>
    </row>
    <row r="2527" spans="1:6" x14ac:dyDescent="0.35">
      <c r="A2527" s="73">
        <v>41030</v>
      </c>
      <c r="B2527">
        <v>986.5</v>
      </c>
      <c r="C2527">
        <v>4341</v>
      </c>
      <c r="E2527">
        <v>9928.4</v>
      </c>
    </row>
    <row r="2528" spans="1:6" x14ac:dyDescent="0.35">
      <c r="A2528" s="73">
        <v>41036</v>
      </c>
      <c r="D2528">
        <v>2241.3000000000002</v>
      </c>
    </row>
    <row r="2529" spans="1:6" x14ac:dyDescent="0.35">
      <c r="A2529" s="73">
        <v>41043</v>
      </c>
      <c r="D2529">
        <v>2267.3000000000002</v>
      </c>
    </row>
    <row r="2530" spans="1:6" x14ac:dyDescent="0.35">
      <c r="A2530" s="73">
        <v>41050</v>
      </c>
      <c r="D2530">
        <v>2261.9</v>
      </c>
    </row>
    <row r="2531" spans="1:6" x14ac:dyDescent="0.35">
      <c r="A2531" s="73">
        <v>41057</v>
      </c>
      <c r="D2531">
        <v>2256.6</v>
      </c>
    </row>
    <row r="2532" spans="1:6" x14ac:dyDescent="0.35">
      <c r="A2532" s="73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73">
        <v>41064</v>
      </c>
      <c r="D2533">
        <v>2255.1999999999998</v>
      </c>
    </row>
    <row r="2534" spans="1:6" x14ac:dyDescent="0.35">
      <c r="A2534" s="73">
        <v>41071</v>
      </c>
      <c r="D2534">
        <v>2290.5</v>
      </c>
    </row>
    <row r="2535" spans="1:6" x14ac:dyDescent="0.35">
      <c r="A2535" s="73">
        <v>41078</v>
      </c>
      <c r="D2535">
        <v>2274.6</v>
      </c>
    </row>
    <row r="2536" spans="1:6" x14ac:dyDescent="0.35">
      <c r="A2536" s="73">
        <v>41085</v>
      </c>
      <c r="D2536">
        <v>2272.9</v>
      </c>
    </row>
    <row r="2537" spans="1:6" x14ac:dyDescent="0.35">
      <c r="A2537" s="73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73">
        <v>41092</v>
      </c>
      <c r="D2538">
        <v>2284.4</v>
      </c>
    </row>
    <row r="2539" spans="1:6" x14ac:dyDescent="0.35">
      <c r="A2539" s="73">
        <v>41099</v>
      </c>
      <c r="D2539">
        <v>2337.5</v>
      </c>
    </row>
    <row r="2540" spans="1:6" x14ac:dyDescent="0.35">
      <c r="A2540" s="73">
        <v>41106</v>
      </c>
      <c r="D2540">
        <v>2316.1999999999998</v>
      </c>
    </row>
    <row r="2541" spans="1:6" x14ac:dyDescent="0.35">
      <c r="A2541" s="73">
        <v>41113</v>
      </c>
      <c r="D2541">
        <v>2317.6999999999998</v>
      </c>
    </row>
    <row r="2542" spans="1:6" x14ac:dyDescent="0.35">
      <c r="A2542" s="73">
        <v>41120</v>
      </c>
      <c r="D2542">
        <v>2311.6999999999998</v>
      </c>
    </row>
    <row r="2543" spans="1:6" x14ac:dyDescent="0.35">
      <c r="A2543" s="73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73">
        <v>41127</v>
      </c>
      <c r="D2544">
        <v>2310.6</v>
      </c>
    </row>
    <row r="2545" spans="1:6" x14ac:dyDescent="0.35">
      <c r="A2545" s="73">
        <v>41134</v>
      </c>
      <c r="D2545">
        <v>2350</v>
      </c>
    </row>
    <row r="2546" spans="1:6" x14ac:dyDescent="0.35">
      <c r="A2546" s="73">
        <v>41141</v>
      </c>
      <c r="D2546">
        <v>2341.8000000000002</v>
      </c>
    </row>
    <row r="2547" spans="1:6" x14ac:dyDescent="0.35">
      <c r="A2547" s="73">
        <v>41148</v>
      </c>
      <c r="D2547">
        <v>2346.1999999999998</v>
      </c>
    </row>
    <row r="2548" spans="1:6" x14ac:dyDescent="0.35">
      <c r="A2548" s="73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73">
        <v>41155</v>
      </c>
      <c r="D2549">
        <v>2420.6999999999998</v>
      </c>
    </row>
    <row r="2550" spans="1:6" x14ac:dyDescent="0.35">
      <c r="A2550" s="73">
        <v>41162</v>
      </c>
      <c r="D2550">
        <v>2405.4</v>
      </c>
    </row>
    <row r="2551" spans="1:6" x14ac:dyDescent="0.35">
      <c r="A2551" s="73">
        <v>41169</v>
      </c>
      <c r="D2551">
        <v>2379.6</v>
      </c>
    </row>
    <row r="2552" spans="1:6" x14ac:dyDescent="0.35">
      <c r="A2552" s="73">
        <v>41176</v>
      </c>
      <c r="D2552">
        <v>2378.6</v>
      </c>
    </row>
    <row r="2553" spans="1:6" x14ac:dyDescent="0.35">
      <c r="A2553" s="73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73">
        <v>41190</v>
      </c>
      <c r="D2554">
        <v>2422.4</v>
      </c>
    </row>
    <row r="2555" spans="1:6" x14ac:dyDescent="0.35">
      <c r="A2555" s="73">
        <v>41197</v>
      </c>
      <c r="D2555">
        <v>2422.1999999999998</v>
      </c>
    </row>
    <row r="2556" spans="1:6" x14ac:dyDescent="0.35">
      <c r="A2556" s="73">
        <v>41204</v>
      </c>
      <c r="D2556">
        <v>2417.1</v>
      </c>
    </row>
    <row r="2557" spans="1:6" x14ac:dyDescent="0.35">
      <c r="A2557" s="73">
        <v>41211</v>
      </c>
      <c r="D2557">
        <v>2429.4</v>
      </c>
    </row>
    <row r="2558" spans="1:6" x14ac:dyDescent="0.35">
      <c r="A2558" s="73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73">
        <v>41218</v>
      </c>
      <c r="D2559">
        <v>2430.1999999999998</v>
      </c>
    </row>
    <row r="2560" spans="1:6" x14ac:dyDescent="0.35">
      <c r="A2560" s="73">
        <v>41225</v>
      </c>
      <c r="D2560">
        <v>2414.8000000000002</v>
      </c>
    </row>
    <row r="2561" spans="1:6" x14ac:dyDescent="0.35">
      <c r="A2561" s="73">
        <v>41232</v>
      </c>
      <c r="D2561">
        <v>2420.5</v>
      </c>
    </row>
    <row r="2562" spans="1:6" x14ac:dyDescent="0.35">
      <c r="A2562" s="73">
        <v>41239</v>
      </c>
      <c r="D2562">
        <v>2405.1999999999998</v>
      </c>
    </row>
    <row r="2563" spans="1:6" x14ac:dyDescent="0.35">
      <c r="A2563" s="73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73">
        <v>41246</v>
      </c>
      <c r="D2564">
        <v>2467.5</v>
      </c>
    </row>
    <row r="2565" spans="1:6" x14ac:dyDescent="0.35">
      <c r="A2565" s="73">
        <v>41253</v>
      </c>
      <c r="D2565">
        <v>2469.3000000000002</v>
      </c>
    </row>
    <row r="2566" spans="1:6" x14ac:dyDescent="0.35">
      <c r="A2566" s="73">
        <v>41260</v>
      </c>
      <c r="D2566">
        <v>2438.6</v>
      </c>
    </row>
    <row r="2567" spans="1:6" x14ac:dyDescent="0.35">
      <c r="A2567" s="73">
        <v>41267</v>
      </c>
      <c r="D2567">
        <v>2474.4</v>
      </c>
    </row>
    <row r="2568" spans="1:6" x14ac:dyDescent="0.35">
      <c r="A2568" s="73">
        <v>41274</v>
      </c>
      <c r="D2568">
        <v>2459.6999999999998</v>
      </c>
    </row>
    <row r="2569" spans="1:6" x14ac:dyDescent="0.35">
      <c r="A2569" s="73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73">
        <v>41281</v>
      </c>
      <c r="D2570">
        <v>2459.6</v>
      </c>
    </row>
    <row r="2571" spans="1:6" x14ac:dyDescent="0.35">
      <c r="A2571" s="73">
        <v>41288</v>
      </c>
      <c r="D2571">
        <v>2480.1</v>
      </c>
    </row>
    <row r="2572" spans="1:6" x14ac:dyDescent="0.35">
      <c r="A2572" s="73">
        <v>41295</v>
      </c>
      <c r="D2572">
        <v>2488.5</v>
      </c>
    </row>
    <row r="2573" spans="1:6" x14ac:dyDescent="0.35">
      <c r="A2573" s="73">
        <v>41302</v>
      </c>
      <c r="D2573">
        <v>2465.1999999999998</v>
      </c>
    </row>
    <row r="2574" spans="1:6" x14ac:dyDescent="0.35">
      <c r="A2574" s="73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73">
        <v>41309</v>
      </c>
      <c r="D2575">
        <v>2474</v>
      </c>
    </row>
    <row r="2576" spans="1:6" x14ac:dyDescent="0.35">
      <c r="A2576" s="73">
        <v>41316</v>
      </c>
      <c r="D2576">
        <v>2484.3000000000002</v>
      </c>
    </row>
    <row r="2577" spans="1:6" x14ac:dyDescent="0.35">
      <c r="A2577" s="73">
        <v>41323</v>
      </c>
      <c r="D2577">
        <v>2469.4</v>
      </c>
    </row>
    <row r="2578" spans="1:6" x14ac:dyDescent="0.35">
      <c r="A2578" s="73">
        <v>41330</v>
      </c>
      <c r="D2578">
        <v>2465.9</v>
      </c>
    </row>
    <row r="2579" spans="1:6" x14ac:dyDescent="0.35">
      <c r="A2579" s="73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73">
        <v>41337</v>
      </c>
      <c r="D2580">
        <v>2461.8000000000002</v>
      </c>
    </row>
    <row r="2581" spans="1:6" x14ac:dyDescent="0.35">
      <c r="A2581" s="73">
        <v>41344</v>
      </c>
      <c r="D2581">
        <v>2468.3000000000002</v>
      </c>
    </row>
    <row r="2582" spans="1:6" x14ac:dyDescent="0.35">
      <c r="A2582" s="73">
        <v>41351</v>
      </c>
      <c r="D2582">
        <v>2466.8000000000002</v>
      </c>
    </row>
    <row r="2583" spans="1:6" x14ac:dyDescent="0.35">
      <c r="A2583" s="73">
        <v>41358</v>
      </c>
      <c r="D2583">
        <v>2488.8000000000002</v>
      </c>
    </row>
    <row r="2584" spans="1:6" x14ac:dyDescent="0.35">
      <c r="A2584" s="73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73">
        <v>41372</v>
      </c>
      <c r="D2585">
        <v>2486.3000000000002</v>
      </c>
    </row>
    <row r="2586" spans="1:6" x14ac:dyDescent="0.35">
      <c r="A2586" s="73">
        <v>41379</v>
      </c>
      <c r="D2586">
        <v>2514.6</v>
      </c>
    </row>
    <row r="2587" spans="1:6" x14ac:dyDescent="0.35">
      <c r="A2587" s="73">
        <v>41386</v>
      </c>
      <c r="D2587">
        <v>2527.4</v>
      </c>
    </row>
    <row r="2588" spans="1:6" x14ac:dyDescent="0.35">
      <c r="A2588" s="73">
        <v>41393</v>
      </c>
      <c r="D2588">
        <v>2534.5</v>
      </c>
    </row>
    <row r="2589" spans="1:6" x14ac:dyDescent="0.35">
      <c r="A2589" s="73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73">
        <v>41400</v>
      </c>
      <c r="D2590">
        <v>2501.5</v>
      </c>
    </row>
    <row r="2591" spans="1:6" x14ac:dyDescent="0.35">
      <c r="A2591" s="73">
        <v>41407</v>
      </c>
      <c r="D2591">
        <v>2523.3000000000002</v>
      </c>
    </row>
    <row r="2592" spans="1:6" x14ac:dyDescent="0.35">
      <c r="A2592" s="73">
        <v>41414</v>
      </c>
      <c r="D2592">
        <v>2524.1</v>
      </c>
    </row>
    <row r="2593" spans="1:6" x14ac:dyDescent="0.35">
      <c r="A2593" s="73">
        <v>41421</v>
      </c>
      <c r="D2593">
        <v>2535.9</v>
      </c>
    </row>
    <row r="2594" spans="1:6" x14ac:dyDescent="0.35">
      <c r="A2594" s="73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73">
        <v>41428</v>
      </c>
      <c r="D2595">
        <v>2585.8000000000002</v>
      </c>
    </row>
    <row r="2596" spans="1:6" x14ac:dyDescent="0.35">
      <c r="A2596" s="73">
        <v>41435</v>
      </c>
      <c r="D2596">
        <v>2538.9</v>
      </c>
    </row>
    <row r="2597" spans="1:6" x14ac:dyDescent="0.35">
      <c r="A2597" s="73">
        <v>41442</v>
      </c>
      <c r="D2597">
        <v>2513.1999999999998</v>
      </c>
    </row>
    <row r="2598" spans="1:6" x14ac:dyDescent="0.35">
      <c r="A2598" s="73">
        <v>41449</v>
      </c>
      <c r="D2598">
        <v>2522.4</v>
      </c>
    </row>
    <row r="2599" spans="1:6" x14ac:dyDescent="0.35">
      <c r="A2599" s="73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73">
        <v>41463</v>
      </c>
      <c r="D2600">
        <v>2526.9</v>
      </c>
    </row>
    <row r="2601" spans="1:6" x14ac:dyDescent="0.35">
      <c r="A2601" s="73">
        <v>41470</v>
      </c>
      <c r="D2601">
        <v>2544</v>
      </c>
    </row>
    <row r="2602" spans="1:6" x14ac:dyDescent="0.35">
      <c r="A2602" s="73">
        <v>41477</v>
      </c>
      <c r="D2602">
        <v>2565.6</v>
      </c>
    </row>
    <row r="2603" spans="1:6" x14ac:dyDescent="0.35">
      <c r="A2603" s="73">
        <v>41484</v>
      </c>
      <c r="D2603">
        <v>2552.1999999999998</v>
      </c>
    </row>
    <row r="2604" spans="1:6" x14ac:dyDescent="0.35">
      <c r="A2604" s="73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73">
        <v>41491</v>
      </c>
      <c r="D2605">
        <v>2533.6</v>
      </c>
    </row>
    <row r="2606" spans="1:6" x14ac:dyDescent="0.35">
      <c r="A2606" s="73">
        <v>41498</v>
      </c>
      <c r="D2606">
        <v>2545.5</v>
      </c>
    </row>
    <row r="2607" spans="1:6" x14ac:dyDescent="0.35">
      <c r="A2607" s="73">
        <v>41505</v>
      </c>
      <c r="D2607">
        <v>2537.8000000000002</v>
      </c>
    </row>
    <row r="2608" spans="1:6" x14ac:dyDescent="0.35">
      <c r="A2608" s="73">
        <v>41512</v>
      </c>
      <c r="D2608">
        <v>2562.8000000000002</v>
      </c>
    </row>
    <row r="2609" spans="1:6" x14ac:dyDescent="0.35">
      <c r="A2609" s="73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73">
        <v>41519</v>
      </c>
      <c r="D2610">
        <v>2585.5</v>
      </c>
    </row>
    <row r="2611" spans="1:6" x14ac:dyDescent="0.35">
      <c r="A2611" s="73">
        <v>41526</v>
      </c>
      <c r="D2611">
        <v>2581.1999999999998</v>
      </c>
    </row>
    <row r="2612" spans="1:6" x14ac:dyDescent="0.35">
      <c r="A2612" s="73">
        <v>41533</v>
      </c>
      <c r="D2612">
        <v>2572.1</v>
      </c>
    </row>
    <row r="2613" spans="1:6" x14ac:dyDescent="0.35">
      <c r="A2613" s="73">
        <v>41540</v>
      </c>
      <c r="D2613">
        <v>2590.6999999999998</v>
      </c>
    </row>
    <row r="2614" spans="1:6" x14ac:dyDescent="0.35">
      <c r="A2614" s="73">
        <v>41547</v>
      </c>
      <c r="D2614">
        <v>2589.9</v>
      </c>
    </row>
    <row r="2615" spans="1:6" x14ac:dyDescent="0.35">
      <c r="A2615" s="73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73">
        <v>41554</v>
      </c>
      <c r="D2616">
        <v>2568.8000000000002</v>
      </c>
    </row>
    <row r="2617" spans="1:6" x14ac:dyDescent="0.35">
      <c r="A2617" s="73">
        <v>41561</v>
      </c>
      <c r="D2617">
        <v>2641.1</v>
      </c>
    </row>
    <row r="2618" spans="1:6" x14ac:dyDescent="0.35">
      <c r="A2618" s="73">
        <v>41568</v>
      </c>
      <c r="D2618">
        <v>2662.6</v>
      </c>
    </row>
    <row r="2619" spans="1:6" x14ac:dyDescent="0.35">
      <c r="A2619" s="73">
        <v>41575</v>
      </c>
      <c r="D2619">
        <v>2625.4</v>
      </c>
    </row>
    <row r="2620" spans="1:6" x14ac:dyDescent="0.35">
      <c r="A2620" s="73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73">
        <v>41582</v>
      </c>
      <c r="D2621">
        <v>2604.8000000000002</v>
      </c>
    </row>
    <row r="2622" spans="1:6" x14ac:dyDescent="0.35">
      <c r="A2622" s="73">
        <v>41589</v>
      </c>
      <c r="D2622">
        <v>2615</v>
      </c>
    </row>
    <row r="2623" spans="1:6" x14ac:dyDescent="0.35">
      <c r="A2623" s="73">
        <v>41596</v>
      </c>
      <c r="D2623">
        <v>2622.8</v>
      </c>
    </row>
    <row r="2624" spans="1:6" x14ac:dyDescent="0.35">
      <c r="A2624" s="73">
        <v>41603</v>
      </c>
      <c r="D2624">
        <v>2627.9</v>
      </c>
    </row>
    <row r="2625" spans="1:6" x14ac:dyDescent="0.35">
      <c r="A2625" s="73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73">
        <v>41610</v>
      </c>
      <c r="D2626">
        <v>2654.5</v>
      </c>
    </row>
    <row r="2627" spans="1:6" x14ac:dyDescent="0.35">
      <c r="A2627" s="73">
        <v>41617</v>
      </c>
      <c r="D2627">
        <v>2672.8</v>
      </c>
    </row>
    <row r="2628" spans="1:6" x14ac:dyDescent="0.35">
      <c r="A2628" s="73">
        <v>41624</v>
      </c>
      <c r="D2628">
        <v>2656.2</v>
      </c>
    </row>
    <row r="2629" spans="1:6" x14ac:dyDescent="0.35">
      <c r="A2629" s="73">
        <v>41631</v>
      </c>
      <c r="D2629">
        <v>2682.7</v>
      </c>
    </row>
    <row r="2630" spans="1:6" x14ac:dyDescent="0.35">
      <c r="A2630" s="73">
        <v>41638</v>
      </c>
      <c r="D2630">
        <v>2648.4</v>
      </c>
    </row>
    <row r="2631" spans="1:6" x14ac:dyDescent="0.35">
      <c r="A2631" s="73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73">
        <v>41645</v>
      </c>
      <c r="D2632">
        <v>2668.2</v>
      </c>
    </row>
    <row r="2633" spans="1:6" x14ac:dyDescent="0.35">
      <c r="A2633" s="73">
        <v>41652</v>
      </c>
      <c r="D2633">
        <v>2673.9</v>
      </c>
    </row>
    <row r="2634" spans="1:6" x14ac:dyDescent="0.35">
      <c r="A2634" s="73">
        <v>41659</v>
      </c>
      <c r="D2634">
        <v>2704.5</v>
      </c>
    </row>
    <row r="2635" spans="1:6" x14ac:dyDescent="0.35">
      <c r="A2635" s="73">
        <v>41666</v>
      </c>
      <c r="D2635">
        <v>2694.1</v>
      </c>
    </row>
    <row r="2636" spans="1:6" x14ac:dyDescent="0.35">
      <c r="A2636" s="73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73">
        <v>41673</v>
      </c>
      <c r="D2637">
        <v>2766.9</v>
      </c>
    </row>
    <row r="2638" spans="1:6" x14ac:dyDescent="0.35">
      <c r="A2638" s="73">
        <v>41680</v>
      </c>
      <c r="D2638">
        <v>2719.4</v>
      </c>
    </row>
    <row r="2639" spans="1:6" x14ac:dyDescent="0.35">
      <c r="A2639" s="73">
        <v>41687</v>
      </c>
      <c r="D2639">
        <v>2711.3</v>
      </c>
    </row>
    <row r="2640" spans="1:6" x14ac:dyDescent="0.35">
      <c r="A2640" s="73">
        <v>41694</v>
      </c>
      <c r="D2640">
        <v>2707.1</v>
      </c>
    </row>
    <row r="2641" spans="1:6" x14ac:dyDescent="0.35">
      <c r="A2641" s="73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73">
        <v>41701</v>
      </c>
      <c r="D2642">
        <v>2764.5</v>
      </c>
    </row>
    <row r="2643" spans="1:6" x14ac:dyDescent="0.35">
      <c r="A2643" s="73">
        <v>41708</v>
      </c>
      <c r="D2643">
        <v>2762.5</v>
      </c>
    </row>
    <row r="2644" spans="1:6" x14ac:dyDescent="0.35">
      <c r="A2644" s="73">
        <v>41715</v>
      </c>
      <c r="D2644">
        <v>2740.1</v>
      </c>
    </row>
    <row r="2645" spans="1:6" x14ac:dyDescent="0.35">
      <c r="A2645" s="73">
        <v>41722</v>
      </c>
      <c r="D2645">
        <v>2749.5</v>
      </c>
    </row>
    <row r="2646" spans="1:6" x14ac:dyDescent="0.35">
      <c r="A2646" s="73">
        <v>41729</v>
      </c>
      <c r="D2646">
        <v>2762.3</v>
      </c>
    </row>
    <row r="2647" spans="1:6" x14ac:dyDescent="0.35">
      <c r="A2647" s="73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73">
        <v>41736</v>
      </c>
      <c r="D2648">
        <v>2739.3</v>
      </c>
    </row>
    <row r="2649" spans="1:6" x14ac:dyDescent="0.35">
      <c r="A2649" s="73">
        <v>41743</v>
      </c>
      <c r="D2649">
        <v>2790</v>
      </c>
    </row>
    <row r="2650" spans="1:6" x14ac:dyDescent="0.35">
      <c r="A2650" s="73">
        <v>41750</v>
      </c>
      <c r="D2650">
        <v>2789.5</v>
      </c>
    </row>
    <row r="2651" spans="1:6" x14ac:dyDescent="0.35">
      <c r="A2651" s="73">
        <v>41757</v>
      </c>
      <c r="D2651">
        <v>2793.1</v>
      </c>
    </row>
    <row r="2652" spans="1:6" x14ac:dyDescent="0.35">
      <c r="A2652" s="73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73">
        <v>41764</v>
      </c>
      <c r="D2653">
        <v>2783.9</v>
      </c>
    </row>
    <row r="2654" spans="1:6" x14ac:dyDescent="0.35">
      <c r="A2654" s="73">
        <v>41771</v>
      </c>
      <c r="D2654">
        <v>2798.8</v>
      </c>
    </row>
    <row r="2655" spans="1:6" x14ac:dyDescent="0.35">
      <c r="A2655" s="73">
        <v>41778</v>
      </c>
      <c r="D2655">
        <v>2782.3</v>
      </c>
    </row>
    <row r="2656" spans="1:6" x14ac:dyDescent="0.35">
      <c r="A2656" s="73">
        <v>41785</v>
      </c>
      <c r="D2656">
        <v>2792.3</v>
      </c>
    </row>
    <row r="2657" spans="1:6" x14ac:dyDescent="0.35">
      <c r="A2657" s="73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73">
        <v>41792</v>
      </c>
      <c r="D2658">
        <v>2820.5</v>
      </c>
    </row>
    <row r="2659" spans="1:6" x14ac:dyDescent="0.35">
      <c r="A2659" s="73">
        <v>41799</v>
      </c>
      <c r="D2659">
        <v>2831.3</v>
      </c>
    </row>
    <row r="2660" spans="1:6" x14ac:dyDescent="0.35">
      <c r="A2660" s="73">
        <v>41806</v>
      </c>
      <c r="D2660">
        <v>2825.5</v>
      </c>
    </row>
    <row r="2661" spans="1:6" x14ac:dyDescent="0.35">
      <c r="A2661" s="73">
        <v>41813</v>
      </c>
      <c r="D2661">
        <v>2829.2</v>
      </c>
    </row>
    <row r="2662" spans="1:6" x14ac:dyDescent="0.35">
      <c r="A2662" s="73">
        <v>41820</v>
      </c>
      <c r="D2662">
        <v>2834.5</v>
      </c>
    </row>
    <row r="2663" spans="1:6" x14ac:dyDescent="0.35">
      <c r="A2663" s="73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73">
        <v>41827</v>
      </c>
      <c r="D2664">
        <v>2812.5</v>
      </c>
    </row>
    <row r="2665" spans="1:6" x14ac:dyDescent="0.35">
      <c r="A2665" s="73">
        <v>41834</v>
      </c>
      <c r="D2665">
        <v>2853.2</v>
      </c>
    </row>
    <row r="2666" spans="1:6" x14ac:dyDescent="0.35">
      <c r="A2666" s="73">
        <v>41841</v>
      </c>
      <c r="D2666">
        <v>2860.9</v>
      </c>
    </row>
    <row r="2667" spans="1:6" x14ac:dyDescent="0.35">
      <c r="A2667" s="73">
        <v>41848</v>
      </c>
      <c r="D2667">
        <v>2841.4</v>
      </c>
    </row>
    <row r="2668" spans="1:6" x14ac:dyDescent="0.35">
      <c r="A2668" s="73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73">
        <v>41855</v>
      </c>
      <c r="D2669">
        <v>2841.9</v>
      </c>
    </row>
    <row r="2670" spans="1:6" x14ac:dyDescent="0.35">
      <c r="A2670" s="73">
        <v>41862</v>
      </c>
      <c r="D2670">
        <v>2807.8</v>
      </c>
    </row>
    <row r="2671" spans="1:6" x14ac:dyDescent="0.35">
      <c r="A2671" s="73">
        <v>41869</v>
      </c>
      <c r="D2671">
        <v>2781.3</v>
      </c>
    </row>
    <row r="2672" spans="1:6" x14ac:dyDescent="0.35">
      <c r="A2672" s="73">
        <v>41876</v>
      </c>
      <c r="D2672">
        <v>2794.1</v>
      </c>
    </row>
    <row r="2673" spans="1:6" x14ac:dyDescent="0.35">
      <c r="A2673" s="73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73">
        <v>41890</v>
      </c>
      <c r="D2674">
        <v>2841</v>
      </c>
    </row>
    <row r="2675" spans="1:6" x14ac:dyDescent="0.35">
      <c r="A2675" s="73">
        <v>41897</v>
      </c>
      <c r="D2675">
        <v>2870.6</v>
      </c>
    </row>
    <row r="2676" spans="1:6" x14ac:dyDescent="0.35">
      <c r="A2676" s="73">
        <v>41904</v>
      </c>
      <c r="D2676">
        <v>2873</v>
      </c>
    </row>
    <row r="2677" spans="1:6" x14ac:dyDescent="0.35">
      <c r="A2677" s="73">
        <v>41911</v>
      </c>
      <c r="D2677">
        <v>2874</v>
      </c>
    </row>
    <row r="2678" spans="1:6" x14ac:dyDescent="0.35">
      <c r="A2678" s="73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73">
        <v>41918</v>
      </c>
      <c r="D2679">
        <v>2851.7</v>
      </c>
    </row>
    <row r="2680" spans="1:6" x14ac:dyDescent="0.35">
      <c r="A2680" s="73">
        <v>41925</v>
      </c>
      <c r="D2680">
        <v>2857.2</v>
      </c>
    </row>
    <row r="2681" spans="1:6" x14ac:dyDescent="0.35">
      <c r="A2681" s="73">
        <v>41932</v>
      </c>
      <c r="D2681">
        <v>2862.6</v>
      </c>
    </row>
    <row r="2682" spans="1:6" x14ac:dyDescent="0.35">
      <c r="A2682" s="73">
        <v>41939</v>
      </c>
      <c r="D2682">
        <v>2869.6</v>
      </c>
    </row>
    <row r="2683" spans="1:6" x14ac:dyDescent="0.35">
      <c r="A2683" s="73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73">
        <v>41946</v>
      </c>
      <c r="D2684">
        <v>2919.6</v>
      </c>
    </row>
    <row r="2685" spans="1:6" x14ac:dyDescent="0.35">
      <c r="A2685" s="73">
        <v>41953</v>
      </c>
      <c r="D2685">
        <v>2891.6</v>
      </c>
    </row>
    <row r="2686" spans="1:6" x14ac:dyDescent="0.35">
      <c r="A2686" s="73">
        <v>41960</v>
      </c>
      <c r="D2686">
        <v>2871.4</v>
      </c>
    </row>
    <row r="2687" spans="1:6" x14ac:dyDescent="0.35">
      <c r="A2687" s="73">
        <v>41967</v>
      </c>
      <c r="D2687">
        <v>2880.7</v>
      </c>
    </row>
    <row r="2688" spans="1:6" x14ac:dyDescent="0.35">
      <c r="A2688" s="73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73">
        <v>41981</v>
      </c>
      <c r="D2689">
        <v>2929</v>
      </c>
    </row>
    <row r="2690" spans="1:6" x14ac:dyDescent="0.35">
      <c r="A2690" s="73">
        <v>41988</v>
      </c>
      <c r="D2690">
        <v>2944.2</v>
      </c>
    </row>
    <row r="2691" spans="1:6" x14ac:dyDescent="0.35">
      <c r="A2691" s="73">
        <v>41995</v>
      </c>
      <c r="D2691">
        <v>2959.7</v>
      </c>
    </row>
    <row r="2692" spans="1:6" x14ac:dyDescent="0.35">
      <c r="A2692" s="73">
        <v>42002</v>
      </c>
      <c r="D2692">
        <v>2937.8</v>
      </c>
    </row>
    <row r="2693" spans="1:6" x14ac:dyDescent="0.35">
      <c r="A2693" s="73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73">
        <v>42009</v>
      </c>
      <c r="D2694">
        <v>2934</v>
      </c>
    </row>
    <row r="2695" spans="1:6" x14ac:dyDescent="0.35">
      <c r="A2695" s="73">
        <v>42016</v>
      </c>
      <c r="D2695">
        <v>2930.6</v>
      </c>
    </row>
    <row r="2696" spans="1:6" x14ac:dyDescent="0.35">
      <c r="A2696" s="73">
        <v>42023</v>
      </c>
      <c r="D2696">
        <v>2917.8</v>
      </c>
    </row>
    <row r="2697" spans="1:6" x14ac:dyDescent="0.35">
      <c r="A2697" s="73">
        <v>42030</v>
      </c>
      <c r="D2697">
        <v>2935.5</v>
      </c>
    </row>
    <row r="2698" spans="1:6" x14ac:dyDescent="0.35">
      <c r="A2698" s="73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73">
        <v>42037</v>
      </c>
      <c r="D2699">
        <v>2999.4</v>
      </c>
    </row>
    <row r="2700" spans="1:6" x14ac:dyDescent="0.35">
      <c r="A2700" s="73">
        <v>42044</v>
      </c>
      <c r="D2700">
        <v>3002.2</v>
      </c>
    </row>
    <row r="2701" spans="1:6" x14ac:dyDescent="0.35">
      <c r="A2701" s="73">
        <v>42051</v>
      </c>
      <c r="D2701">
        <v>3005.6</v>
      </c>
    </row>
    <row r="2702" spans="1:6" x14ac:dyDescent="0.35">
      <c r="A2702" s="73">
        <v>42058</v>
      </c>
      <c r="D2702">
        <v>3006.4</v>
      </c>
    </row>
    <row r="2703" spans="1:6" x14ac:dyDescent="0.35">
      <c r="A2703" s="73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73">
        <v>42065</v>
      </c>
      <c r="D2704">
        <v>3015.5</v>
      </c>
    </row>
    <row r="2705" spans="1:6" x14ac:dyDescent="0.35">
      <c r="A2705" s="73">
        <v>42072</v>
      </c>
      <c r="D2705">
        <v>3013.2</v>
      </c>
    </row>
    <row r="2706" spans="1:6" x14ac:dyDescent="0.35">
      <c r="A2706" s="73">
        <v>42079</v>
      </c>
      <c r="D2706">
        <v>2995.8</v>
      </c>
    </row>
    <row r="2707" spans="1:6" x14ac:dyDescent="0.35">
      <c r="A2707" s="73">
        <v>42086</v>
      </c>
      <c r="D2707">
        <v>3000.2</v>
      </c>
    </row>
    <row r="2708" spans="1:6" x14ac:dyDescent="0.35">
      <c r="A2708" s="73">
        <v>42093</v>
      </c>
      <c r="D2708">
        <v>2987.5</v>
      </c>
    </row>
    <row r="2709" spans="1:6" x14ac:dyDescent="0.35">
      <c r="A2709" s="73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73">
        <v>42100</v>
      </c>
      <c r="D2710">
        <v>2977.8</v>
      </c>
    </row>
    <row r="2711" spans="1:6" x14ac:dyDescent="0.35">
      <c r="A2711" s="73">
        <v>42107</v>
      </c>
      <c r="D2711">
        <v>3014.8</v>
      </c>
    </row>
    <row r="2712" spans="1:6" x14ac:dyDescent="0.35">
      <c r="A2712" s="73">
        <v>42114</v>
      </c>
      <c r="D2712">
        <v>3015.8</v>
      </c>
    </row>
    <row r="2713" spans="1:6" x14ac:dyDescent="0.35">
      <c r="A2713" s="73">
        <v>42121</v>
      </c>
      <c r="D2713">
        <v>2994.4</v>
      </c>
    </row>
    <row r="2714" spans="1:6" x14ac:dyDescent="0.35">
      <c r="A2714" s="73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73">
        <v>42128</v>
      </c>
      <c r="D2715">
        <v>2995.3</v>
      </c>
    </row>
    <row r="2716" spans="1:6" x14ac:dyDescent="0.35">
      <c r="A2716" s="73">
        <v>42135</v>
      </c>
      <c r="D2716">
        <v>2997.1</v>
      </c>
    </row>
    <row r="2717" spans="1:6" x14ac:dyDescent="0.35">
      <c r="A2717" s="73">
        <v>42142</v>
      </c>
      <c r="D2717">
        <v>2970.3</v>
      </c>
    </row>
    <row r="2718" spans="1:6" x14ac:dyDescent="0.35">
      <c r="A2718" s="73">
        <v>42149</v>
      </c>
      <c r="D2718">
        <v>2994.8</v>
      </c>
    </row>
    <row r="2719" spans="1:6" x14ac:dyDescent="0.35">
      <c r="A2719" s="73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73">
        <v>42163</v>
      </c>
      <c r="D2720">
        <v>2990.7</v>
      </c>
    </row>
    <row r="2721" spans="1:6" x14ac:dyDescent="0.35">
      <c r="A2721" s="73">
        <v>42170</v>
      </c>
      <c r="D2721">
        <v>3012.6</v>
      </c>
    </row>
    <row r="2722" spans="1:6" x14ac:dyDescent="0.35">
      <c r="A2722" s="73">
        <v>42177</v>
      </c>
      <c r="D2722">
        <v>3037.1</v>
      </c>
    </row>
    <row r="2723" spans="1:6" x14ac:dyDescent="0.35">
      <c r="A2723" s="73">
        <v>42184</v>
      </c>
      <c r="D2723">
        <v>3047.2</v>
      </c>
    </row>
    <row r="2724" spans="1:6" x14ac:dyDescent="0.35">
      <c r="A2724" s="73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73">
        <v>42191</v>
      </c>
      <c r="D2725">
        <v>3022.5</v>
      </c>
    </row>
    <row r="2726" spans="1:6" x14ac:dyDescent="0.35">
      <c r="A2726" s="73">
        <v>42198</v>
      </c>
      <c r="D2726">
        <v>3035.5</v>
      </c>
    </row>
    <row r="2727" spans="1:6" x14ac:dyDescent="0.35">
      <c r="A2727" s="73">
        <v>42205</v>
      </c>
      <c r="D2727">
        <v>3038.4</v>
      </c>
    </row>
    <row r="2728" spans="1:6" x14ac:dyDescent="0.35">
      <c r="A2728" s="73">
        <v>42212</v>
      </c>
      <c r="D2728">
        <v>3033.5</v>
      </c>
    </row>
    <row r="2729" spans="1:6" x14ac:dyDescent="0.35">
      <c r="A2729" s="73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73">
        <v>42219</v>
      </c>
      <c r="D2730">
        <v>3092</v>
      </c>
    </row>
    <row r="2731" spans="1:6" x14ac:dyDescent="0.35">
      <c r="A2731" s="73">
        <v>42226</v>
      </c>
      <c r="D2731">
        <v>3033.6</v>
      </c>
    </row>
    <row r="2732" spans="1:6" x14ac:dyDescent="0.35">
      <c r="A2732" s="73">
        <v>42233</v>
      </c>
      <c r="D2732">
        <v>3013.6</v>
      </c>
    </row>
    <row r="2733" spans="1:6" x14ac:dyDescent="0.35">
      <c r="A2733" s="73">
        <v>42240</v>
      </c>
      <c r="D2733">
        <v>3025.7</v>
      </c>
    </row>
    <row r="2734" spans="1:6" x14ac:dyDescent="0.35">
      <c r="A2734" s="73">
        <v>42247</v>
      </c>
      <c r="D2734">
        <v>3018.5</v>
      </c>
    </row>
    <row r="2735" spans="1:6" x14ac:dyDescent="0.35">
      <c r="A2735" s="73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73">
        <v>42254</v>
      </c>
      <c r="D2736">
        <v>3012</v>
      </c>
    </row>
    <row r="2737" spans="1:6" x14ac:dyDescent="0.35">
      <c r="A2737" s="73">
        <v>42261</v>
      </c>
      <c r="D2737">
        <v>3048.2</v>
      </c>
    </row>
    <row r="2738" spans="1:6" x14ac:dyDescent="0.35">
      <c r="A2738" s="73">
        <v>42268</v>
      </c>
      <c r="D2738">
        <v>3074.9</v>
      </c>
    </row>
    <row r="2739" spans="1:6" x14ac:dyDescent="0.35">
      <c r="A2739" s="73">
        <v>42275</v>
      </c>
      <c r="D2739">
        <v>3053.2</v>
      </c>
    </row>
    <row r="2740" spans="1:6" x14ac:dyDescent="0.35">
      <c r="A2740" s="73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73">
        <v>42282</v>
      </c>
      <c r="D2741">
        <v>3016.1</v>
      </c>
    </row>
    <row r="2742" spans="1:6" x14ac:dyDescent="0.35">
      <c r="A2742" s="73">
        <v>42289</v>
      </c>
      <c r="D2742">
        <v>2999.1</v>
      </c>
    </row>
    <row r="2743" spans="1:6" x14ac:dyDescent="0.35">
      <c r="A2743" s="73">
        <v>42296</v>
      </c>
      <c r="D2743">
        <v>2996.2</v>
      </c>
    </row>
    <row r="2744" spans="1:6" x14ac:dyDescent="0.35">
      <c r="A2744" s="73">
        <v>42303</v>
      </c>
      <c r="D2744">
        <v>3023.1</v>
      </c>
    </row>
    <row r="2745" spans="1:6" x14ac:dyDescent="0.35">
      <c r="A2745" s="73">
        <v>42309</v>
      </c>
      <c r="B2745">
        <v>1295</v>
      </c>
      <c r="C2745">
        <v>5161.8</v>
      </c>
      <c r="E2745">
        <v>12286</v>
      </c>
    </row>
    <row r="2746" spans="1:6" x14ac:dyDescent="0.35">
      <c r="A2746" s="73">
        <v>42310</v>
      </c>
      <c r="D2746">
        <v>3067.6</v>
      </c>
    </row>
    <row r="2747" spans="1:6" x14ac:dyDescent="0.35">
      <c r="A2747" s="73">
        <v>42317</v>
      </c>
      <c r="D2747">
        <v>3077.4</v>
      </c>
    </row>
    <row r="2748" spans="1:6" x14ac:dyDescent="0.35">
      <c r="A2748" s="73">
        <v>42324</v>
      </c>
      <c r="D2748">
        <v>3072.7</v>
      </c>
    </row>
    <row r="2749" spans="1:6" x14ac:dyDescent="0.35">
      <c r="A2749" s="73">
        <v>42331</v>
      </c>
      <c r="D2749">
        <v>3095.2</v>
      </c>
    </row>
    <row r="2750" spans="1:6" x14ac:dyDescent="0.35">
      <c r="A2750" s="73">
        <v>42338</v>
      </c>
      <c r="D2750">
        <v>3084.4</v>
      </c>
    </row>
    <row r="2751" spans="1:6" x14ac:dyDescent="0.35">
      <c r="A2751" s="73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73">
        <v>42345</v>
      </c>
      <c r="D2752">
        <v>3038.9</v>
      </c>
    </row>
    <row r="2753" spans="1:6" x14ac:dyDescent="0.35">
      <c r="A2753" s="73">
        <v>42352</v>
      </c>
      <c r="D2753">
        <v>3083.8</v>
      </c>
    </row>
    <row r="2754" spans="1:6" x14ac:dyDescent="0.35">
      <c r="A2754" s="73">
        <v>42359</v>
      </c>
      <c r="D2754">
        <v>3116.8</v>
      </c>
    </row>
    <row r="2755" spans="1:6" x14ac:dyDescent="0.35">
      <c r="A2755" s="73">
        <v>42366</v>
      </c>
      <c r="D2755">
        <v>3099.9</v>
      </c>
    </row>
    <row r="2756" spans="1:6" x14ac:dyDescent="0.35">
      <c r="A2756" s="73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73">
        <v>42373</v>
      </c>
      <c r="D2757">
        <v>3177.3</v>
      </c>
    </row>
    <row r="2758" spans="1:6" x14ac:dyDescent="0.35">
      <c r="A2758" s="73">
        <v>42380</v>
      </c>
      <c r="D2758">
        <v>3090.4</v>
      </c>
    </row>
    <row r="2759" spans="1:6" x14ac:dyDescent="0.35">
      <c r="A2759" s="73">
        <v>42387</v>
      </c>
      <c r="D2759">
        <v>3079.7</v>
      </c>
    </row>
    <row r="2760" spans="1:6" x14ac:dyDescent="0.35">
      <c r="A2760" s="73">
        <v>42394</v>
      </c>
      <c r="D2760">
        <v>3093.3</v>
      </c>
    </row>
    <row r="2761" spans="1:6" x14ac:dyDescent="0.35">
      <c r="A2761" s="73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73">
        <v>42408</v>
      </c>
      <c r="D2762">
        <v>3084.2</v>
      </c>
    </row>
    <row r="2763" spans="1:6" x14ac:dyDescent="0.35">
      <c r="A2763" s="73">
        <v>42415</v>
      </c>
      <c r="D2763">
        <v>3138.4</v>
      </c>
    </row>
    <row r="2764" spans="1:6" x14ac:dyDescent="0.35">
      <c r="A2764" s="73">
        <v>42422</v>
      </c>
      <c r="D2764">
        <v>3134.3</v>
      </c>
    </row>
    <row r="2765" spans="1:6" x14ac:dyDescent="0.35">
      <c r="A2765" s="73">
        <v>42429</v>
      </c>
      <c r="D2765">
        <v>3165.8</v>
      </c>
    </row>
    <row r="2766" spans="1:6" x14ac:dyDescent="0.35">
      <c r="A2766" s="73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73">
        <v>42436</v>
      </c>
      <c r="D2767">
        <v>3107.5</v>
      </c>
    </row>
    <row r="2768" spans="1:6" x14ac:dyDescent="0.35">
      <c r="A2768" s="73">
        <v>42443</v>
      </c>
      <c r="D2768">
        <v>3134.2</v>
      </c>
    </row>
    <row r="2769" spans="1:6" x14ac:dyDescent="0.35">
      <c r="A2769" s="73">
        <v>42450</v>
      </c>
      <c r="D2769">
        <v>3174.5</v>
      </c>
    </row>
    <row r="2770" spans="1:6" x14ac:dyDescent="0.35">
      <c r="A2770" s="73">
        <v>42457</v>
      </c>
      <c r="D2770">
        <v>3181</v>
      </c>
    </row>
    <row r="2771" spans="1:6" x14ac:dyDescent="0.35">
      <c r="A2771" s="73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73">
        <v>42464</v>
      </c>
      <c r="D2772">
        <v>3180.7</v>
      </c>
    </row>
    <row r="2773" spans="1:6" x14ac:dyDescent="0.35">
      <c r="A2773" s="73">
        <v>42471</v>
      </c>
      <c r="D2773">
        <v>3198.4</v>
      </c>
    </row>
    <row r="2774" spans="1:6" x14ac:dyDescent="0.35">
      <c r="A2774" s="73">
        <v>42478</v>
      </c>
      <c r="D2774">
        <v>3182.4</v>
      </c>
    </row>
    <row r="2775" spans="1:6" x14ac:dyDescent="0.35">
      <c r="A2775" s="73">
        <v>42485</v>
      </c>
      <c r="D2775">
        <v>3203.5</v>
      </c>
    </row>
    <row r="2776" spans="1:6" x14ac:dyDescent="0.35">
      <c r="A2776" s="73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73">
        <v>42492</v>
      </c>
      <c r="D2777">
        <v>3242.5</v>
      </c>
    </row>
    <row r="2778" spans="1:6" x14ac:dyDescent="0.35">
      <c r="A2778" s="73">
        <v>42499</v>
      </c>
      <c r="D2778">
        <v>3255.3</v>
      </c>
    </row>
    <row r="2779" spans="1:6" x14ac:dyDescent="0.35">
      <c r="A2779" s="73">
        <v>42506</v>
      </c>
      <c r="D2779">
        <v>3236.6</v>
      </c>
    </row>
    <row r="2780" spans="1:6" x14ac:dyDescent="0.35">
      <c r="A2780" s="73">
        <v>42513</v>
      </c>
      <c r="D2780">
        <v>3248.8</v>
      </c>
    </row>
    <row r="2781" spans="1:6" x14ac:dyDescent="0.35">
      <c r="A2781" s="73">
        <v>42520</v>
      </c>
      <c r="D2781">
        <v>3218.7</v>
      </c>
    </row>
    <row r="2782" spans="1:6" x14ac:dyDescent="0.35">
      <c r="A2782" s="73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73">
        <v>42527</v>
      </c>
      <c r="D2783">
        <v>3207</v>
      </c>
    </row>
    <row r="2784" spans="1:6" x14ac:dyDescent="0.35">
      <c r="A2784" s="73">
        <v>42534</v>
      </c>
      <c r="D2784">
        <v>3256.1</v>
      </c>
    </row>
    <row r="2785" spans="1:6" x14ac:dyDescent="0.35">
      <c r="A2785" s="73">
        <v>42541</v>
      </c>
      <c r="D2785">
        <v>3270.2</v>
      </c>
    </row>
    <row r="2786" spans="1:6" x14ac:dyDescent="0.35">
      <c r="A2786" s="73">
        <v>42548</v>
      </c>
      <c r="D2786">
        <v>3247.8</v>
      </c>
    </row>
    <row r="2787" spans="1:6" x14ac:dyDescent="0.35">
      <c r="A2787" s="73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73">
        <v>42555</v>
      </c>
      <c r="D2788">
        <v>3251.2</v>
      </c>
    </row>
    <row r="2789" spans="1:6" x14ac:dyDescent="0.35">
      <c r="A2789" s="73">
        <v>42562</v>
      </c>
      <c r="D2789">
        <v>3260.8</v>
      </c>
    </row>
    <row r="2790" spans="1:6" x14ac:dyDescent="0.35">
      <c r="A2790" s="73">
        <v>42569</v>
      </c>
      <c r="D2790">
        <v>3243.4</v>
      </c>
    </row>
    <row r="2791" spans="1:6" x14ac:dyDescent="0.35">
      <c r="A2791" s="73">
        <v>42576</v>
      </c>
      <c r="D2791">
        <v>3253.9</v>
      </c>
    </row>
    <row r="2792" spans="1:6" x14ac:dyDescent="0.35">
      <c r="A2792" s="73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73">
        <v>42590</v>
      </c>
      <c r="D2793">
        <v>3299.2</v>
      </c>
    </row>
    <row r="2794" spans="1:6" x14ac:dyDescent="0.35">
      <c r="A2794" s="73">
        <v>42597</v>
      </c>
      <c r="D2794">
        <v>3323.6</v>
      </c>
    </row>
    <row r="2795" spans="1:6" x14ac:dyDescent="0.35">
      <c r="A2795" s="73">
        <v>42604</v>
      </c>
      <c r="D2795">
        <v>3344.1</v>
      </c>
    </row>
    <row r="2796" spans="1:6" x14ac:dyDescent="0.35">
      <c r="A2796" s="73">
        <v>42611</v>
      </c>
      <c r="D2796">
        <v>3323.7</v>
      </c>
    </row>
    <row r="2797" spans="1:6" x14ac:dyDescent="0.35">
      <c r="A2797" s="73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73">
        <v>42618</v>
      </c>
      <c r="D2798">
        <v>3288.9</v>
      </c>
    </row>
    <row r="2799" spans="1:6" x14ac:dyDescent="0.35">
      <c r="A2799" s="73">
        <v>42625</v>
      </c>
      <c r="D2799">
        <v>3333.2</v>
      </c>
    </row>
    <row r="2800" spans="1:6" x14ac:dyDescent="0.35">
      <c r="A2800" s="73">
        <v>42632</v>
      </c>
      <c r="D2800">
        <v>3324.8</v>
      </c>
    </row>
    <row r="2801" spans="1:6" x14ac:dyDescent="0.35">
      <c r="A2801" s="73">
        <v>42639</v>
      </c>
      <c r="D2801">
        <v>3322.3</v>
      </c>
    </row>
    <row r="2802" spans="1:6" x14ac:dyDescent="0.35">
      <c r="A2802" s="73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73">
        <v>42646</v>
      </c>
      <c r="D2803">
        <v>3374.5</v>
      </c>
    </row>
    <row r="2804" spans="1:6" x14ac:dyDescent="0.35">
      <c r="A2804" s="73">
        <v>42653</v>
      </c>
      <c r="D2804">
        <v>3362.5</v>
      </c>
    </row>
    <row r="2805" spans="1:6" x14ac:dyDescent="0.35">
      <c r="A2805" s="73">
        <v>42660</v>
      </c>
      <c r="D2805">
        <v>3309.1</v>
      </c>
    </row>
    <row r="2806" spans="1:6" x14ac:dyDescent="0.35">
      <c r="A2806" s="73">
        <v>42667</v>
      </c>
      <c r="D2806">
        <v>3318.6</v>
      </c>
    </row>
    <row r="2807" spans="1:6" x14ac:dyDescent="0.35">
      <c r="A2807" s="73">
        <v>42674</v>
      </c>
      <c r="D2807">
        <v>3328.7</v>
      </c>
    </row>
    <row r="2808" spans="1:6" x14ac:dyDescent="0.35">
      <c r="A2808" s="73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73">
        <v>42681</v>
      </c>
      <c r="D2809">
        <v>3305.2</v>
      </c>
    </row>
    <row r="2810" spans="1:6" x14ac:dyDescent="0.35">
      <c r="A2810" s="73">
        <v>42688</v>
      </c>
      <c r="D2810">
        <v>3368</v>
      </c>
    </row>
    <row r="2811" spans="1:6" x14ac:dyDescent="0.35">
      <c r="A2811" s="73">
        <v>42695</v>
      </c>
      <c r="D2811">
        <v>3385.6</v>
      </c>
    </row>
    <row r="2812" spans="1:6" x14ac:dyDescent="0.35">
      <c r="A2812" s="73">
        <v>42702</v>
      </c>
      <c r="D2812">
        <v>3360.5</v>
      </c>
    </row>
    <row r="2813" spans="1:6" x14ac:dyDescent="0.35">
      <c r="A2813" s="73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73">
        <v>42709</v>
      </c>
      <c r="D2814">
        <v>3324.3</v>
      </c>
    </row>
    <row r="2815" spans="1:6" x14ac:dyDescent="0.35">
      <c r="A2815" s="73">
        <v>42716</v>
      </c>
      <c r="D2815">
        <v>3347.2</v>
      </c>
    </row>
    <row r="2816" spans="1:6" x14ac:dyDescent="0.35">
      <c r="A2816" s="73">
        <v>42723</v>
      </c>
      <c r="D2816">
        <v>3328.7</v>
      </c>
    </row>
    <row r="2817" spans="1:6" x14ac:dyDescent="0.35">
      <c r="A2817" s="73">
        <v>42730</v>
      </c>
      <c r="D2817">
        <v>3345.9</v>
      </c>
    </row>
    <row r="2818" spans="1:6" x14ac:dyDescent="0.35">
      <c r="A2818" s="73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73">
        <v>42737</v>
      </c>
      <c r="D2819">
        <v>3351.8</v>
      </c>
    </row>
    <row r="2820" spans="1:6" x14ac:dyDescent="0.35">
      <c r="A2820" s="73">
        <v>42744</v>
      </c>
      <c r="D2820">
        <v>3383.8</v>
      </c>
    </row>
    <row r="2821" spans="1:6" x14ac:dyDescent="0.35">
      <c r="A2821" s="73">
        <v>42751</v>
      </c>
      <c r="D2821">
        <v>3388.8</v>
      </c>
    </row>
    <row r="2822" spans="1:6" x14ac:dyDescent="0.35">
      <c r="A2822" s="73">
        <v>42758</v>
      </c>
      <c r="D2822">
        <v>3394.6</v>
      </c>
    </row>
    <row r="2823" spans="1:6" x14ac:dyDescent="0.35">
      <c r="A2823" s="73">
        <v>42765</v>
      </c>
      <c r="D2823">
        <v>3399.7</v>
      </c>
    </row>
    <row r="2824" spans="1:6" x14ac:dyDescent="0.35">
      <c r="A2824" s="73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73">
        <v>42772</v>
      </c>
      <c r="D2825">
        <v>3364.4</v>
      </c>
    </row>
    <row r="2826" spans="1:6" x14ac:dyDescent="0.35">
      <c r="A2826" s="73">
        <v>42779</v>
      </c>
      <c r="D2826">
        <v>3394.4</v>
      </c>
    </row>
    <row r="2827" spans="1:6" x14ac:dyDescent="0.35">
      <c r="A2827" s="73">
        <v>42786</v>
      </c>
      <c r="D2827">
        <v>3426.8</v>
      </c>
    </row>
    <row r="2828" spans="1:6" x14ac:dyDescent="0.35">
      <c r="A2828" s="73">
        <v>42793</v>
      </c>
      <c r="D2828">
        <v>3420.9</v>
      </c>
    </row>
    <row r="2829" spans="1:6" x14ac:dyDescent="0.35">
      <c r="A2829" s="73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73">
        <v>42800</v>
      </c>
      <c r="D2830">
        <v>3394.1</v>
      </c>
    </row>
    <row r="2831" spans="1:6" x14ac:dyDescent="0.35">
      <c r="A2831" s="73">
        <v>42807</v>
      </c>
      <c r="D2831">
        <v>3446.1</v>
      </c>
    </row>
    <row r="2832" spans="1:6" x14ac:dyDescent="0.35">
      <c r="A2832" s="73">
        <v>42814</v>
      </c>
      <c r="D2832">
        <v>3458.6</v>
      </c>
    </row>
    <row r="2833" spans="1:6" x14ac:dyDescent="0.35">
      <c r="A2833" s="73">
        <v>42821</v>
      </c>
      <c r="D2833">
        <v>3445.8</v>
      </c>
    </row>
    <row r="2834" spans="1:6" x14ac:dyDescent="0.35">
      <c r="A2834" s="73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73">
        <v>42828</v>
      </c>
      <c r="D2835">
        <v>3518.4</v>
      </c>
    </row>
    <row r="2836" spans="1:6" x14ac:dyDescent="0.35">
      <c r="A2836" s="73">
        <v>42835</v>
      </c>
      <c r="D2836">
        <v>3457</v>
      </c>
    </row>
    <row r="2837" spans="1:6" x14ac:dyDescent="0.35">
      <c r="A2837" s="73">
        <v>42842</v>
      </c>
      <c r="D2837">
        <v>3441.1</v>
      </c>
    </row>
    <row r="2838" spans="1:6" x14ac:dyDescent="0.35">
      <c r="A2838" s="73">
        <v>42849</v>
      </c>
      <c r="D2838">
        <v>3446.2</v>
      </c>
    </row>
    <row r="2839" spans="1:6" x14ac:dyDescent="0.35">
      <c r="A2839" s="73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73">
        <v>42863</v>
      </c>
      <c r="D2840">
        <v>3502.8</v>
      </c>
    </row>
    <row r="2841" spans="1:6" x14ac:dyDescent="0.35">
      <c r="A2841" s="73">
        <v>42870</v>
      </c>
      <c r="D2841">
        <v>3526.1</v>
      </c>
    </row>
    <row r="2842" spans="1:6" x14ac:dyDescent="0.35">
      <c r="A2842" s="73">
        <v>42877</v>
      </c>
      <c r="D2842">
        <v>3538.9</v>
      </c>
    </row>
    <row r="2843" spans="1:6" x14ac:dyDescent="0.35">
      <c r="A2843" s="73">
        <v>42884</v>
      </c>
      <c r="D2843">
        <v>3525.2</v>
      </c>
    </row>
    <row r="2844" spans="1:6" x14ac:dyDescent="0.35">
      <c r="A2844" s="73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73">
        <v>42891</v>
      </c>
      <c r="D2845">
        <v>3489.2</v>
      </c>
    </row>
    <row r="2846" spans="1:6" x14ac:dyDescent="0.35">
      <c r="A2846" s="73">
        <v>42898</v>
      </c>
      <c r="D2846">
        <v>3514.5</v>
      </c>
    </row>
    <row r="2847" spans="1:6" x14ac:dyDescent="0.35">
      <c r="A2847" s="73">
        <v>42905</v>
      </c>
      <c r="D2847">
        <v>3512.4</v>
      </c>
    </row>
    <row r="2848" spans="1:6" x14ac:dyDescent="0.35">
      <c r="A2848" s="73">
        <v>42912</v>
      </c>
      <c r="D2848">
        <v>3553</v>
      </c>
    </row>
    <row r="2849" spans="1:6" x14ac:dyDescent="0.35">
      <c r="A2849" s="73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73">
        <v>42919</v>
      </c>
      <c r="D2850">
        <v>3580.7</v>
      </c>
    </row>
    <row r="2851" spans="1:6" x14ac:dyDescent="0.35">
      <c r="A2851" s="73">
        <v>42926</v>
      </c>
      <c r="D2851">
        <v>3552.4</v>
      </c>
    </row>
    <row r="2852" spans="1:6" x14ac:dyDescent="0.35">
      <c r="A2852" s="73">
        <v>42933</v>
      </c>
      <c r="D2852">
        <v>3519.5</v>
      </c>
    </row>
    <row r="2853" spans="1:6" x14ac:dyDescent="0.35">
      <c r="A2853" s="73">
        <v>42940</v>
      </c>
      <c r="D2853">
        <v>3553.4</v>
      </c>
    </row>
    <row r="2854" spans="1:6" x14ac:dyDescent="0.35">
      <c r="A2854" s="73">
        <v>42947</v>
      </c>
      <c r="D2854">
        <v>3567.4</v>
      </c>
    </row>
    <row r="2855" spans="1:6" x14ac:dyDescent="0.35">
      <c r="A2855" s="73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73">
        <v>42954</v>
      </c>
      <c r="D2856">
        <v>3540.5</v>
      </c>
    </row>
    <row r="2857" spans="1:6" x14ac:dyDescent="0.35">
      <c r="A2857" s="73">
        <v>42961</v>
      </c>
      <c r="D2857">
        <v>3582.6</v>
      </c>
    </row>
    <row r="2858" spans="1:6" x14ac:dyDescent="0.35">
      <c r="A2858" s="73">
        <v>42968</v>
      </c>
      <c r="D2858">
        <v>3635.1</v>
      </c>
    </row>
    <row r="2859" spans="1:6" x14ac:dyDescent="0.35">
      <c r="A2859" s="73">
        <v>42975</v>
      </c>
      <c r="D2859">
        <v>3597.7</v>
      </c>
    </row>
    <row r="2860" spans="1:6" x14ac:dyDescent="0.35">
      <c r="A2860" s="73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73">
        <v>42982</v>
      </c>
      <c r="D2861">
        <v>3550.7</v>
      </c>
    </row>
    <row r="2862" spans="1:6" x14ac:dyDescent="0.35">
      <c r="A2862" s="73">
        <v>42989</v>
      </c>
      <c r="D2862">
        <v>3588.1</v>
      </c>
    </row>
    <row r="2863" spans="1:6" x14ac:dyDescent="0.35">
      <c r="A2863" s="73">
        <v>42996</v>
      </c>
      <c r="D2863">
        <v>3574.8</v>
      </c>
    </row>
    <row r="2864" spans="1:6" x14ac:dyDescent="0.35">
      <c r="A2864" s="73">
        <v>43003</v>
      </c>
      <c r="D2864">
        <v>3568.4</v>
      </c>
    </row>
    <row r="2865" spans="1:6" x14ac:dyDescent="0.35">
      <c r="A2865" s="73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73">
        <v>43010</v>
      </c>
      <c r="D2866">
        <v>3581.7</v>
      </c>
    </row>
    <row r="2867" spans="1:6" x14ac:dyDescent="0.35">
      <c r="A2867" s="73">
        <v>43017</v>
      </c>
      <c r="D2867">
        <v>3618.2</v>
      </c>
    </row>
    <row r="2868" spans="1:6" x14ac:dyDescent="0.35">
      <c r="A2868" s="73">
        <v>43024</v>
      </c>
      <c r="D2868">
        <v>3593.9</v>
      </c>
    </row>
    <row r="2869" spans="1:6" x14ac:dyDescent="0.35">
      <c r="A2869" s="73">
        <v>43031</v>
      </c>
      <c r="D2869">
        <v>3612.7</v>
      </c>
    </row>
    <row r="2870" spans="1:6" x14ac:dyDescent="0.35">
      <c r="A2870" s="73">
        <v>43038</v>
      </c>
      <c r="D2870">
        <v>3598.9</v>
      </c>
    </row>
    <row r="2871" spans="1:6" x14ac:dyDescent="0.35">
      <c r="A2871" s="73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73">
        <v>43045</v>
      </c>
      <c r="D2872">
        <v>3591.9</v>
      </c>
    </row>
    <row r="2873" spans="1:6" x14ac:dyDescent="0.35">
      <c r="A2873" s="73">
        <v>43052</v>
      </c>
      <c r="D2873">
        <v>3631.3</v>
      </c>
    </row>
    <row r="2874" spans="1:6" x14ac:dyDescent="0.35">
      <c r="A2874" s="73">
        <v>43059</v>
      </c>
      <c r="D2874">
        <v>3644.9</v>
      </c>
    </row>
    <row r="2875" spans="1:6" x14ac:dyDescent="0.35">
      <c r="A2875" s="73">
        <v>43066</v>
      </c>
      <c r="D2875">
        <v>3641.9</v>
      </c>
    </row>
    <row r="2876" spans="1:6" x14ac:dyDescent="0.35">
      <c r="A2876" s="73">
        <v>43070</v>
      </c>
      <c r="B2876">
        <v>1457</v>
      </c>
      <c r="C2876">
        <v>5590</v>
      </c>
      <c r="E2876">
        <v>13852.3</v>
      </c>
    </row>
    <row r="2877" spans="1:6" x14ac:dyDescent="0.35">
      <c r="A2877" s="73">
        <v>43073</v>
      </c>
      <c r="D2877">
        <v>3619.2</v>
      </c>
    </row>
    <row r="2878" spans="1:6" x14ac:dyDescent="0.35">
      <c r="A2878" s="73">
        <v>43080</v>
      </c>
      <c r="D2878">
        <v>3632.1</v>
      </c>
    </row>
    <row r="2879" spans="1:6" x14ac:dyDescent="0.35">
      <c r="A2879" s="73">
        <v>43087</v>
      </c>
      <c r="D2879">
        <v>3608.5</v>
      </c>
    </row>
    <row r="2880" spans="1:6" x14ac:dyDescent="0.35">
      <c r="A2880" s="73">
        <v>43094</v>
      </c>
      <c r="D2880">
        <v>3595.6</v>
      </c>
    </row>
    <row r="2881" spans="1:6" x14ac:dyDescent="0.35">
      <c r="A2881" s="73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73">
        <v>43108</v>
      </c>
      <c r="D2882">
        <v>3642.1</v>
      </c>
    </row>
    <row r="2883" spans="1:6" x14ac:dyDescent="0.35">
      <c r="A2883" s="73">
        <v>43115</v>
      </c>
      <c r="D2883">
        <v>3670.6</v>
      </c>
    </row>
    <row r="2884" spans="1:6" x14ac:dyDescent="0.35">
      <c r="A2884" s="73">
        <v>43122</v>
      </c>
      <c r="D2884">
        <v>3663</v>
      </c>
    </row>
    <row r="2885" spans="1:6" x14ac:dyDescent="0.35">
      <c r="A2885" s="73">
        <v>43129</v>
      </c>
      <c r="D2885">
        <v>3636.4</v>
      </c>
    </row>
    <row r="2886" spans="1:6" x14ac:dyDescent="0.35">
      <c r="A2886" s="73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73">
        <v>43136</v>
      </c>
      <c r="D2887">
        <v>3622.6</v>
      </c>
    </row>
    <row r="2888" spans="1:6" x14ac:dyDescent="0.35">
      <c r="A2888" s="73">
        <v>43143</v>
      </c>
      <c r="D2888">
        <v>3607.4</v>
      </c>
    </row>
    <row r="2889" spans="1:6" x14ac:dyDescent="0.35">
      <c r="A2889" s="73">
        <v>43150</v>
      </c>
      <c r="D2889">
        <v>3611.8</v>
      </c>
    </row>
    <row r="2890" spans="1:6" x14ac:dyDescent="0.35">
      <c r="A2890" s="73">
        <v>43157</v>
      </c>
      <c r="D2890">
        <v>3624.3</v>
      </c>
    </row>
    <row r="2891" spans="1:6" x14ac:dyDescent="0.35">
      <c r="A2891" s="73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73">
        <v>43164</v>
      </c>
      <c r="D2892">
        <v>3655.3</v>
      </c>
    </row>
    <row r="2893" spans="1:6" x14ac:dyDescent="0.35">
      <c r="A2893" s="73">
        <v>43171</v>
      </c>
      <c r="D2893">
        <v>3670.8</v>
      </c>
    </row>
    <row r="2894" spans="1:6" x14ac:dyDescent="0.35">
      <c r="A2894" s="73">
        <v>43178</v>
      </c>
      <c r="D2894">
        <v>3660.6</v>
      </c>
    </row>
    <row r="2895" spans="1:6" x14ac:dyDescent="0.35">
      <c r="A2895" s="73">
        <v>43185</v>
      </c>
      <c r="D2895">
        <v>3657.7</v>
      </c>
    </row>
    <row r="2896" spans="1:6" x14ac:dyDescent="0.35">
      <c r="A2896" s="73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73">
        <v>43192</v>
      </c>
      <c r="D2897">
        <v>3659.2</v>
      </c>
    </row>
    <row r="2898" spans="1:6" x14ac:dyDescent="0.35">
      <c r="A2898" s="73">
        <v>43199</v>
      </c>
      <c r="D2898">
        <v>3660.9</v>
      </c>
    </row>
    <row r="2899" spans="1:6" x14ac:dyDescent="0.35">
      <c r="A2899" s="73">
        <v>43206</v>
      </c>
      <c r="D2899">
        <v>3647</v>
      </c>
    </row>
    <row r="2900" spans="1:6" x14ac:dyDescent="0.35">
      <c r="A2900" s="73">
        <v>43213</v>
      </c>
      <c r="D2900">
        <v>3669.8</v>
      </c>
    </row>
    <row r="2901" spans="1:6" x14ac:dyDescent="0.35">
      <c r="A2901" s="73">
        <v>43220</v>
      </c>
      <c r="D2901">
        <v>3669.5</v>
      </c>
    </row>
    <row r="2902" spans="1:6" x14ac:dyDescent="0.35">
      <c r="A2902" s="73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73">
        <v>43227</v>
      </c>
      <c r="D2903">
        <v>3637.2</v>
      </c>
    </row>
    <row r="2904" spans="1:6" x14ac:dyDescent="0.35">
      <c r="A2904" s="73">
        <v>43234</v>
      </c>
      <c r="D2904">
        <v>3655.2</v>
      </c>
    </row>
    <row r="2905" spans="1:6" x14ac:dyDescent="0.35">
      <c r="A2905" s="73">
        <v>43241</v>
      </c>
      <c r="D2905">
        <v>3666.8</v>
      </c>
    </row>
    <row r="2906" spans="1:6" x14ac:dyDescent="0.35">
      <c r="A2906" s="73">
        <v>43248</v>
      </c>
      <c r="D2906">
        <v>3664.2</v>
      </c>
    </row>
    <row r="2907" spans="1:6" x14ac:dyDescent="0.35">
      <c r="A2907" s="73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73">
        <v>43255</v>
      </c>
      <c r="D2908">
        <v>3672.2</v>
      </c>
    </row>
    <row r="2909" spans="1:6" x14ac:dyDescent="0.35">
      <c r="A2909" s="73">
        <v>43262</v>
      </c>
      <c r="D2909">
        <v>3654.6</v>
      </c>
    </row>
    <row r="2910" spans="1:6" x14ac:dyDescent="0.35">
      <c r="A2910" s="73">
        <v>43269</v>
      </c>
      <c r="D2910">
        <v>3651.1</v>
      </c>
    </row>
    <row r="2911" spans="1:6" x14ac:dyDescent="0.35">
      <c r="A2911" s="73">
        <v>43276</v>
      </c>
      <c r="D2911">
        <v>3655.1</v>
      </c>
    </row>
    <row r="2912" spans="1:6" x14ac:dyDescent="0.35">
      <c r="A2912" s="73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73">
        <v>43283</v>
      </c>
      <c r="D2913">
        <v>3673.2</v>
      </c>
    </row>
    <row r="2914" spans="1:6" x14ac:dyDescent="0.35">
      <c r="A2914" s="73">
        <v>43290</v>
      </c>
      <c r="D2914">
        <v>3682.1</v>
      </c>
    </row>
    <row r="2915" spans="1:6" x14ac:dyDescent="0.35">
      <c r="A2915" s="73">
        <v>43297</v>
      </c>
      <c r="D2915">
        <v>3681.5</v>
      </c>
    </row>
    <row r="2916" spans="1:6" x14ac:dyDescent="0.35">
      <c r="A2916" s="73">
        <v>43304</v>
      </c>
      <c r="D2916">
        <v>3677.6</v>
      </c>
    </row>
    <row r="2917" spans="1:6" x14ac:dyDescent="0.35">
      <c r="A2917" s="73">
        <v>43311</v>
      </c>
      <c r="D2917">
        <v>3681.9</v>
      </c>
    </row>
    <row r="2918" spans="1:6" x14ac:dyDescent="0.35">
      <c r="A2918" s="73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73">
        <v>43318</v>
      </c>
      <c r="D2919">
        <v>3661.4</v>
      </c>
    </row>
    <row r="2920" spans="1:6" x14ac:dyDescent="0.35">
      <c r="A2920" s="73">
        <v>43325</v>
      </c>
      <c r="D2920">
        <v>3677</v>
      </c>
    </row>
    <row r="2921" spans="1:6" x14ac:dyDescent="0.35">
      <c r="A2921" s="73">
        <v>43332</v>
      </c>
      <c r="D2921">
        <v>3676</v>
      </c>
    </row>
    <row r="2922" spans="1:6" x14ac:dyDescent="0.35">
      <c r="A2922" s="73">
        <v>43339</v>
      </c>
      <c r="D2922">
        <v>3695.2</v>
      </c>
    </row>
    <row r="2923" spans="1:6" x14ac:dyDescent="0.35">
      <c r="A2923" s="73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73">
        <v>43346</v>
      </c>
      <c r="D2924">
        <v>3779.6</v>
      </c>
    </row>
    <row r="2925" spans="1:6" x14ac:dyDescent="0.35">
      <c r="A2925" s="73">
        <v>43353</v>
      </c>
      <c r="D2925">
        <v>3710.1</v>
      </c>
    </row>
    <row r="2926" spans="1:6" x14ac:dyDescent="0.35">
      <c r="A2926" s="73">
        <v>43360</v>
      </c>
      <c r="D2926">
        <v>3691.7</v>
      </c>
    </row>
    <row r="2927" spans="1:6" x14ac:dyDescent="0.35">
      <c r="A2927" s="73">
        <v>43367</v>
      </c>
      <c r="D2927">
        <v>3704.6</v>
      </c>
    </row>
    <row r="2928" spans="1:6" x14ac:dyDescent="0.35">
      <c r="A2928" s="73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73">
        <v>43381</v>
      </c>
      <c r="D2929">
        <v>3708.5</v>
      </c>
    </row>
    <row r="2930" spans="1:6" x14ac:dyDescent="0.35">
      <c r="A2930" s="73">
        <v>43388</v>
      </c>
      <c r="D2930">
        <v>3723.5</v>
      </c>
    </row>
    <row r="2931" spans="1:6" x14ac:dyDescent="0.35">
      <c r="A2931" s="73">
        <v>43395</v>
      </c>
      <c r="D2931">
        <v>3744.5</v>
      </c>
    </row>
    <row r="2932" spans="1:6" x14ac:dyDescent="0.35">
      <c r="A2932" s="73">
        <v>43402</v>
      </c>
      <c r="D2932">
        <v>3729.1</v>
      </c>
    </row>
    <row r="2933" spans="1:6" x14ac:dyDescent="0.35">
      <c r="A2933" s="73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73">
        <v>43409</v>
      </c>
      <c r="D2934">
        <v>3689.6</v>
      </c>
    </row>
    <row r="2935" spans="1:6" x14ac:dyDescent="0.35">
      <c r="A2935" s="73">
        <v>43416</v>
      </c>
      <c r="D2935">
        <v>3687.3</v>
      </c>
    </row>
    <row r="2936" spans="1:6" x14ac:dyDescent="0.35">
      <c r="A2936" s="73">
        <v>43423</v>
      </c>
      <c r="D2936">
        <v>3688.2</v>
      </c>
    </row>
    <row r="2937" spans="1:6" x14ac:dyDescent="0.35">
      <c r="A2937" s="73">
        <v>43430</v>
      </c>
      <c r="D2937">
        <v>3692.6</v>
      </c>
    </row>
    <row r="2938" spans="1:6" x14ac:dyDescent="0.35">
      <c r="A2938" s="73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73">
        <v>43437</v>
      </c>
      <c r="D2939">
        <v>3780.5</v>
      </c>
    </row>
    <row r="2940" spans="1:6" x14ac:dyDescent="0.35">
      <c r="A2940" s="73">
        <v>43444</v>
      </c>
      <c r="D2940">
        <v>3769.8</v>
      </c>
    </row>
    <row r="2941" spans="1:6" x14ac:dyDescent="0.35">
      <c r="A2941" s="73">
        <v>43451</v>
      </c>
      <c r="D2941">
        <v>3712.9</v>
      </c>
    </row>
    <row r="2942" spans="1:6" x14ac:dyDescent="0.35">
      <c r="A2942" s="73">
        <v>43458</v>
      </c>
      <c r="D2942">
        <v>3760.7</v>
      </c>
    </row>
    <row r="2943" spans="1:6" x14ac:dyDescent="0.35">
      <c r="A2943" s="73">
        <v>43465</v>
      </c>
      <c r="D2943">
        <v>3744.6</v>
      </c>
    </row>
    <row r="2944" spans="1:6" x14ac:dyDescent="0.35">
      <c r="A2944" s="73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73">
        <v>43472</v>
      </c>
      <c r="D2945">
        <v>3722.2</v>
      </c>
    </row>
    <row r="2946" spans="1:6" x14ac:dyDescent="0.35">
      <c r="A2946" s="73">
        <v>43479</v>
      </c>
      <c r="D2946">
        <v>3720.3</v>
      </c>
    </row>
    <row r="2947" spans="1:6" x14ac:dyDescent="0.35">
      <c r="A2947" s="73">
        <v>43486</v>
      </c>
      <c r="D2947">
        <v>3757.1</v>
      </c>
    </row>
    <row r="2948" spans="1:6" x14ac:dyDescent="0.35">
      <c r="A2948" s="73">
        <v>43493</v>
      </c>
      <c r="D2948">
        <v>3753.4</v>
      </c>
    </row>
    <row r="2949" spans="1:6" x14ac:dyDescent="0.35">
      <c r="A2949" s="73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73">
        <v>43500</v>
      </c>
      <c r="D2950">
        <v>3792.3</v>
      </c>
    </row>
    <row r="2951" spans="1:6" x14ac:dyDescent="0.35">
      <c r="A2951" s="73">
        <v>43507</v>
      </c>
      <c r="D2951">
        <v>3768.8</v>
      </c>
    </row>
    <row r="2952" spans="1:6" x14ac:dyDescent="0.35">
      <c r="A2952" s="73">
        <v>43514</v>
      </c>
      <c r="D2952">
        <v>3757.9</v>
      </c>
    </row>
    <row r="2953" spans="1:6" x14ac:dyDescent="0.35">
      <c r="A2953" s="73">
        <v>43521</v>
      </c>
      <c r="D2953">
        <v>3743</v>
      </c>
    </row>
    <row r="2954" spans="1:6" x14ac:dyDescent="0.35">
      <c r="A2954" s="73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73">
        <v>43528</v>
      </c>
      <c r="D2955">
        <v>3766.8</v>
      </c>
    </row>
    <row r="2956" spans="1:6" x14ac:dyDescent="0.35">
      <c r="A2956" s="73">
        <v>43535</v>
      </c>
      <c r="D2956">
        <v>3736.9</v>
      </c>
    </row>
    <row r="2957" spans="1:6" x14ac:dyDescent="0.35">
      <c r="A2957" s="73">
        <v>43542</v>
      </c>
      <c r="D2957">
        <v>3716.7</v>
      </c>
    </row>
    <row r="2958" spans="1:6" x14ac:dyDescent="0.35">
      <c r="A2958" s="73">
        <v>43549</v>
      </c>
      <c r="D2958">
        <v>3728.3</v>
      </c>
    </row>
    <row r="2959" spans="1:6" x14ac:dyDescent="0.35">
      <c r="A2959" s="73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73">
        <v>43563</v>
      </c>
      <c r="D2960">
        <v>3747.3</v>
      </c>
    </row>
    <row r="2961" spans="1:6" x14ac:dyDescent="0.35">
      <c r="A2961" s="73">
        <v>43570</v>
      </c>
      <c r="D2961">
        <v>3797.5</v>
      </c>
    </row>
    <row r="2962" spans="1:6" x14ac:dyDescent="0.35">
      <c r="A2962" s="73">
        <v>43577</v>
      </c>
      <c r="D2962">
        <v>3790.6</v>
      </c>
    </row>
    <row r="2963" spans="1:6" x14ac:dyDescent="0.35">
      <c r="A2963" s="73">
        <v>43584</v>
      </c>
      <c r="D2963">
        <v>3814</v>
      </c>
    </row>
    <row r="2964" spans="1:6" x14ac:dyDescent="0.35">
      <c r="A2964" s="73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73">
        <v>43591</v>
      </c>
      <c r="D2965">
        <v>3766.3</v>
      </c>
    </row>
    <row r="2966" spans="1:6" x14ac:dyDescent="0.35">
      <c r="A2966" s="73">
        <v>43598</v>
      </c>
      <c r="D2966">
        <v>3773.5</v>
      </c>
    </row>
    <row r="2967" spans="1:6" x14ac:dyDescent="0.35">
      <c r="A2967" s="73">
        <v>43605</v>
      </c>
      <c r="D2967">
        <v>3782.7</v>
      </c>
    </row>
    <row r="2968" spans="1:6" x14ac:dyDescent="0.35">
      <c r="A2968" s="73">
        <v>43612</v>
      </c>
      <c r="D2968">
        <v>3810.8</v>
      </c>
    </row>
    <row r="2969" spans="1:6" x14ac:dyDescent="0.35">
      <c r="A2969" s="73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73">
        <v>43619</v>
      </c>
      <c r="D2970">
        <v>3877</v>
      </c>
    </row>
    <row r="2971" spans="1:6" x14ac:dyDescent="0.35">
      <c r="A2971" s="73">
        <v>43626</v>
      </c>
      <c r="D2971">
        <v>3840.5</v>
      </c>
    </row>
    <row r="2972" spans="1:6" x14ac:dyDescent="0.35">
      <c r="A2972" s="73">
        <v>43633</v>
      </c>
      <c r="D2972">
        <v>3833.5</v>
      </c>
    </row>
    <row r="2973" spans="1:6" x14ac:dyDescent="0.35">
      <c r="A2973" s="73">
        <v>43640</v>
      </c>
      <c r="D2973">
        <v>3830.7</v>
      </c>
    </row>
    <row r="2974" spans="1:6" x14ac:dyDescent="0.35">
      <c r="A2974" s="73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73">
        <v>43654</v>
      </c>
      <c r="D2975">
        <v>3838.3</v>
      </c>
    </row>
    <row r="2976" spans="1:6" x14ac:dyDescent="0.35">
      <c r="A2976" s="73">
        <v>43661</v>
      </c>
      <c r="D2976">
        <v>3857.4</v>
      </c>
    </row>
    <row r="2977" spans="1:6" x14ac:dyDescent="0.35">
      <c r="A2977" s="73">
        <v>43668</v>
      </c>
      <c r="D2977">
        <v>3876.3</v>
      </c>
    </row>
    <row r="2978" spans="1:6" x14ac:dyDescent="0.35">
      <c r="A2978" s="73">
        <v>43675</v>
      </c>
      <c r="D2978">
        <v>3873.6</v>
      </c>
    </row>
    <row r="2979" spans="1:6" x14ac:dyDescent="0.35">
      <c r="A2979" s="73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73">
        <v>43682</v>
      </c>
      <c r="D2980">
        <v>3876</v>
      </c>
    </row>
    <row r="2981" spans="1:6" x14ac:dyDescent="0.35">
      <c r="A2981" s="73">
        <v>43689</v>
      </c>
      <c r="D2981">
        <v>3862</v>
      </c>
    </row>
    <row r="2982" spans="1:6" x14ac:dyDescent="0.35">
      <c r="A2982" s="73">
        <v>43696</v>
      </c>
      <c r="D2982">
        <v>3833.2</v>
      </c>
    </row>
    <row r="2983" spans="1:6" x14ac:dyDescent="0.35">
      <c r="A2983" s="73">
        <v>43703</v>
      </c>
      <c r="D2983">
        <v>3845.8</v>
      </c>
    </row>
    <row r="2984" spans="1:6" x14ac:dyDescent="0.35">
      <c r="A2984" s="73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73">
        <v>43710</v>
      </c>
      <c r="D2985">
        <v>3878.9</v>
      </c>
    </row>
    <row r="2986" spans="1:6" x14ac:dyDescent="0.35">
      <c r="A2986" s="73">
        <v>43717</v>
      </c>
      <c r="D2986">
        <v>3896.9</v>
      </c>
    </row>
    <row r="2987" spans="1:6" x14ac:dyDescent="0.35">
      <c r="A2987" s="73">
        <v>43724</v>
      </c>
      <c r="D2987">
        <v>3896.8</v>
      </c>
    </row>
    <row r="2988" spans="1:6" x14ac:dyDescent="0.35">
      <c r="A2988" s="73">
        <v>43731</v>
      </c>
      <c r="D2988">
        <v>3912</v>
      </c>
    </row>
    <row r="2989" spans="1:6" x14ac:dyDescent="0.35">
      <c r="A2989" s="73">
        <v>43738</v>
      </c>
      <c r="D2989">
        <v>3929.1</v>
      </c>
    </row>
    <row r="2990" spans="1:6" x14ac:dyDescent="0.35">
      <c r="A2990" s="73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73">
        <v>43745</v>
      </c>
      <c r="D2991">
        <v>3894.7</v>
      </c>
    </row>
    <row r="2992" spans="1:6" x14ac:dyDescent="0.35">
      <c r="A2992" s="73">
        <v>43752</v>
      </c>
      <c r="D2992">
        <v>3931.6</v>
      </c>
    </row>
    <row r="2993" spans="1:6" x14ac:dyDescent="0.35">
      <c r="A2993" s="73">
        <v>43759</v>
      </c>
      <c r="D2993">
        <v>3929.9</v>
      </c>
    </row>
    <row r="2994" spans="1:6" x14ac:dyDescent="0.35">
      <c r="A2994" s="73">
        <v>43766</v>
      </c>
      <c r="D2994">
        <v>3935.3</v>
      </c>
    </row>
    <row r="2995" spans="1:6" x14ac:dyDescent="0.35">
      <c r="A2995" s="73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73">
        <v>43773</v>
      </c>
      <c r="D2996">
        <v>3956.2</v>
      </c>
    </row>
    <row r="2997" spans="1:6" x14ac:dyDescent="0.35">
      <c r="A2997" s="73">
        <v>43780</v>
      </c>
      <c r="D2997">
        <v>3956.4</v>
      </c>
    </row>
    <row r="2998" spans="1:6" x14ac:dyDescent="0.35">
      <c r="A2998" s="73">
        <v>43787</v>
      </c>
      <c r="D2998">
        <v>3928.9</v>
      </c>
    </row>
    <row r="2999" spans="1:6" x14ac:dyDescent="0.35">
      <c r="A2999" s="73">
        <v>43794</v>
      </c>
      <c r="D2999">
        <v>3963.3</v>
      </c>
    </row>
    <row r="3000" spans="1:6" x14ac:dyDescent="0.35">
      <c r="A3000" s="73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73">
        <v>43801</v>
      </c>
      <c r="D3001">
        <v>3954.6</v>
      </c>
    </row>
    <row r="3002" spans="1:6" x14ac:dyDescent="0.35">
      <c r="A3002" s="73">
        <v>43808</v>
      </c>
      <c r="D3002">
        <v>3979.3</v>
      </c>
    </row>
    <row r="3003" spans="1:6" x14ac:dyDescent="0.35">
      <c r="A3003" s="73">
        <v>43815</v>
      </c>
      <c r="D3003">
        <v>3992.9</v>
      </c>
    </row>
    <row r="3004" spans="1:6" x14ac:dyDescent="0.35">
      <c r="A3004" s="73">
        <v>43822</v>
      </c>
      <c r="D3004">
        <v>3999.9</v>
      </c>
    </row>
    <row r="3005" spans="1:6" x14ac:dyDescent="0.35">
      <c r="A3005" s="73">
        <v>43829</v>
      </c>
      <c r="D3005">
        <v>3964.4</v>
      </c>
    </row>
    <row r="3006" spans="1:6" x14ac:dyDescent="0.35">
      <c r="A3006" s="73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73">
        <v>43836</v>
      </c>
      <c r="D3007">
        <v>3948.9</v>
      </c>
    </row>
    <row r="3008" spans="1:6" x14ac:dyDescent="0.35">
      <c r="A3008" s="73">
        <v>43843</v>
      </c>
      <c r="D3008">
        <v>3950.6</v>
      </c>
    </row>
    <row r="3009" spans="1:6" x14ac:dyDescent="0.35">
      <c r="A3009" s="73">
        <v>43850</v>
      </c>
      <c r="D3009">
        <v>3978.9</v>
      </c>
    </row>
    <row r="3010" spans="1:6" x14ac:dyDescent="0.35">
      <c r="A3010" s="73">
        <v>43857</v>
      </c>
      <c r="D3010">
        <v>3963.1</v>
      </c>
    </row>
    <row r="3011" spans="1:6" x14ac:dyDescent="0.35">
      <c r="A3011" s="73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73">
        <v>43864</v>
      </c>
      <c r="D3012">
        <v>4082.2</v>
      </c>
    </row>
    <row r="3013" spans="1:6" x14ac:dyDescent="0.35">
      <c r="A3013" s="73">
        <v>43871</v>
      </c>
      <c r="D3013">
        <v>4013.7</v>
      </c>
    </row>
    <row r="3014" spans="1:6" x14ac:dyDescent="0.35">
      <c r="A3014" s="73">
        <v>43878</v>
      </c>
      <c r="D3014">
        <v>3984.5</v>
      </c>
    </row>
    <row r="3015" spans="1:6" x14ac:dyDescent="0.35">
      <c r="A3015" s="73">
        <v>43885</v>
      </c>
      <c r="D3015">
        <v>3972.3</v>
      </c>
    </row>
    <row r="3016" spans="1:6" x14ac:dyDescent="0.35">
      <c r="A3016" s="73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73">
        <v>43892</v>
      </c>
      <c r="D3017">
        <v>4029.1</v>
      </c>
    </row>
    <row r="3018" spans="1:6" x14ac:dyDescent="0.35">
      <c r="A3018" s="73">
        <v>43899</v>
      </c>
      <c r="D3018">
        <v>4064.6</v>
      </c>
    </row>
    <row r="3019" spans="1:6" x14ac:dyDescent="0.35">
      <c r="A3019" s="73">
        <v>43906</v>
      </c>
      <c r="D3019">
        <v>4127.7</v>
      </c>
    </row>
    <row r="3020" spans="1:6" x14ac:dyDescent="0.35">
      <c r="A3020" s="73">
        <v>43913</v>
      </c>
      <c r="D3020">
        <v>4314.5</v>
      </c>
    </row>
    <row r="3021" spans="1:6" x14ac:dyDescent="0.35">
      <c r="A3021" s="73">
        <v>43920</v>
      </c>
      <c r="D3021">
        <v>4514</v>
      </c>
    </row>
    <row r="3022" spans="1:6" x14ac:dyDescent="0.35">
      <c r="A3022" s="73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73">
        <v>43927</v>
      </c>
      <c r="D3023">
        <v>4592.2</v>
      </c>
    </row>
    <row r="3024" spans="1:6" x14ac:dyDescent="0.35">
      <c r="A3024" s="73">
        <v>43934</v>
      </c>
      <c r="D3024">
        <v>4717.8</v>
      </c>
    </row>
    <row r="3025" spans="1:6" x14ac:dyDescent="0.35">
      <c r="A3025" s="73">
        <v>43941</v>
      </c>
      <c r="D3025">
        <v>4851.2</v>
      </c>
    </row>
    <row r="3026" spans="1:6" x14ac:dyDescent="0.35">
      <c r="A3026" s="73">
        <v>43948</v>
      </c>
      <c r="D3026">
        <v>4899.3999999999996</v>
      </c>
    </row>
    <row r="3027" spans="1:6" x14ac:dyDescent="0.35">
      <c r="A3027" s="73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73">
        <v>43955</v>
      </c>
      <c r="D3028">
        <v>15982.2</v>
      </c>
    </row>
    <row r="3029" spans="1:6" x14ac:dyDescent="0.35">
      <c r="A3029" s="73">
        <v>43962</v>
      </c>
      <c r="D3029">
        <v>16201.5</v>
      </c>
    </row>
    <row r="3030" spans="1:6" x14ac:dyDescent="0.35">
      <c r="A3030" s="73">
        <v>43969</v>
      </c>
      <c r="D3030">
        <v>16292.5</v>
      </c>
    </row>
    <row r="3031" spans="1:6" x14ac:dyDescent="0.35">
      <c r="A3031" s="73">
        <v>43976</v>
      </c>
      <c r="D3031">
        <v>16319.8</v>
      </c>
    </row>
    <row r="3032" spans="1:6" x14ac:dyDescent="0.35">
      <c r="A3032" s="73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73">
        <v>43990</v>
      </c>
      <c r="D3033">
        <v>16467.2</v>
      </c>
    </row>
    <row r="3034" spans="1:6" x14ac:dyDescent="0.35">
      <c r="A3034" s="73">
        <v>43997</v>
      </c>
      <c r="D3034">
        <v>16554.599999999999</v>
      </c>
    </row>
    <row r="3035" spans="1:6" x14ac:dyDescent="0.35">
      <c r="A3035" s="73">
        <v>44004</v>
      </c>
      <c r="D3035">
        <v>16654.900000000001</v>
      </c>
    </row>
    <row r="3036" spans="1:6" x14ac:dyDescent="0.35">
      <c r="A3036" s="73">
        <v>44011</v>
      </c>
      <c r="D3036">
        <v>16656.599999999999</v>
      </c>
    </row>
    <row r="3037" spans="1:6" x14ac:dyDescent="0.35">
      <c r="A3037" s="73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73">
        <v>44018</v>
      </c>
      <c r="D3038">
        <v>16763.2</v>
      </c>
    </row>
    <row r="3039" spans="1:6" x14ac:dyDescent="0.35">
      <c r="A3039" s="73">
        <v>44025</v>
      </c>
      <c r="D3039">
        <v>16836.7</v>
      </c>
    </row>
    <row r="3040" spans="1:6" x14ac:dyDescent="0.35">
      <c r="A3040" s="73">
        <v>44032</v>
      </c>
      <c r="D3040">
        <v>16781.8</v>
      </c>
    </row>
    <row r="3041" spans="1:6" x14ac:dyDescent="0.35">
      <c r="A3041" s="73">
        <v>44039</v>
      </c>
      <c r="D3041">
        <v>16753.2</v>
      </c>
    </row>
    <row r="3042" spans="1:6" x14ac:dyDescent="0.35">
      <c r="A3042" s="73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73">
        <v>44046</v>
      </c>
      <c r="D3043">
        <v>16734.599999999999</v>
      </c>
    </row>
    <row r="3044" spans="1:6" x14ac:dyDescent="0.35">
      <c r="A3044" s="73">
        <v>44053</v>
      </c>
      <c r="D3044">
        <v>16888.900000000001</v>
      </c>
    </row>
    <row r="3045" spans="1:6" x14ac:dyDescent="0.35">
      <c r="A3045" s="73">
        <v>44060</v>
      </c>
      <c r="D3045">
        <v>16938.599999999999</v>
      </c>
    </row>
    <row r="3046" spans="1:6" x14ac:dyDescent="0.35">
      <c r="A3046" s="73">
        <v>44067</v>
      </c>
      <c r="D3046">
        <v>16880.5</v>
      </c>
    </row>
    <row r="3047" spans="1:6" x14ac:dyDescent="0.35">
      <c r="A3047" s="73">
        <v>44074</v>
      </c>
      <c r="D3047">
        <v>16962.7</v>
      </c>
    </row>
    <row r="3048" spans="1:6" x14ac:dyDescent="0.35">
      <c r="A3048" s="73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73">
        <v>44081</v>
      </c>
      <c r="D3049">
        <v>17087.599999999999</v>
      </c>
    </row>
    <row r="3050" spans="1:6" x14ac:dyDescent="0.35">
      <c r="A3050" s="73">
        <v>44088</v>
      </c>
      <c r="D3050">
        <v>17214.599999999999</v>
      </c>
    </row>
    <row r="3051" spans="1:6" x14ac:dyDescent="0.35">
      <c r="A3051" s="73">
        <v>44095</v>
      </c>
      <c r="D3051">
        <v>17237.7</v>
      </c>
    </row>
    <row r="3052" spans="1:6" x14ac:dyDescent="0.35">
      <c r="A3052" s="73">
        <v>44102</v>
      </c>
      <c r="D3052">
        <v>17174.900000000001</v>
      </c>
    </row>
    <row r="3053" spans="1:6" x14ac:dyDescent="0.35">
      <c r="A3053" s="73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73">
        <v>44109</v>
      </c>
      <c r="D3054">
        <v>17224.2</v>
      </c>
    </row>
    <row r="3055" spans="1:6" x14ac:dyDescent="0.35">
      <c r="A3055" s="73">
        <v>44116</v>
      </c>
      <c r="D3055">
        <v>17331.8</v>
      </c>
    </row>
    <row r="3056" spans="1:6" x14ac:dyDescent="0.35">
      <c r="A3056" s="73">
        <v>44123</v>
      </c>
      <c r="D3056">
        <v>17350.599999999999</v>
      </c>
    </row>
    <row r="3057" spans="1:6" x14ac:dyDescent="0.35">
      <c r="A3057" s="73">
        <v>44130</v>
      </c>
      <c r="D3057">
        <v>17376.099999999999</v>
      </c>
    </row>
    <row r="3058" spans="1:6" x14ac:dyDescent="0.35">
      <c r="A3058" s="73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73">
        <v>44137</v>
      </c>
      <c r="D3059">
        <v>17431.2</v>
      </c>
    </row>
    <row r="3060" spans="1:6" x14ac:dyDescent="0.35">
      <c r="A3060" s="73">
        <v>44144</v>
      </c>
      <c r="D3060">
        <v>17593.400000000001</v>
      </c>
    </row>
    <row r="3061" spans="1:6" x14ac:dyDescent="0.35">
      <c r="A3061" s="73">
        <v>44151</v>
      </c>
      <c r="D3061">
        <v>17638.400000000001</v>
      </c>
    </row>
    <row r="3062" spans="1:6" x14ac:dyDescent="0.35">
      <c r="A3062" s="73">
        <v>44158</v>
      </c>
      <c r="D3062">
        <v>17657.900000000001</v>
      </c>
    </row>
    <row r="3063" spans="1:6" x14ac:dyDescent="0.35">
      <c r="A3063" s="73">
        <v>44165</v>
      </c>
      <c r="D3063">
        <v>17547.599999999999</v>
      </c>
    </row>
    <row r="3064" spans="1:6" x14ac:dyDescent="0.35">
      <c r="A3064" s="73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73">
        <v>44172</v>
      </c>
      <c r="D3065">
        <v>17777.400000000001</v>
      </c>
    </row>
    <row r="3066" spans="1:6" x14ac:dyDescent="0.35">
      <c r="A3066" s="73">
        <v>44179</v>
      </c>
      <c r="D3066">
        <v>17853.5</v>
      </c>
    </row>
    <row r="3067" spans="1:6" x14ac:dyDescent="0.35">
      <c r="A3067" s="73">
        <v>44186</v>
      </c>
      <c r="D3067">
        <v>17762.7</v>
      </c>
    </row>
    <row r="3068" spans="1:6" x14ac:dyDescent="0.35">
      <c r="A3068" s="73">
        <v>44193</v>
      </c>
      <c r="D3068">
        <v>17659.7</v>
      </c>
    </row>
    <row r="3069" spans="1:6" x14ac:dyDescent="0.35">
      <c r="A3069" s="73">
        <v>44197</v>
      </c>
      <c r="B3069">
        <v>6905.8</v>
      </c>
      <c r="C3069">
        <v>7388.4</v>
      </c>
      <c r="E3069">
        <v>19372.5</v>
      </c>
      <c r="F3069">
        <v>1.1379999999999999</v>
      </c>
    </row>
    <row r="3070" spans="1:6" x14ac:dyDescent="0.35">
      <c r="A3070" s="73">
        <v>44200</v>
      </c>
      <c r="D3070">
        <v>17770</v>
      </c>
    </row>
    <row r="3071" spans="1:6" x14ac:dyDescent="0.35">
      <c r="A3071" s="73">
        <v>44207</v>
      </c>
      <c r="D3071">
        <v>18142.099999999999</v>
      </c>
    </row>
    <row r="3072" spans="1:6" x14ac:dyDescent="0.35">
      <c r="A3072" s="73">
        <v>44214</v>
      </c>
      <c r="D3072">
        <v>18151.2</v>
      </c>
    </row>
    <row r="3073" spans="1:6" x14ac:dyDescent="0.35">
      <c r="A3073" s="73">
        <v>44221</v>
      </c>
      <c r="D3073">
        <v>18107.7</v>
      </c>
    </row>
    <row r="3074" spans="1:6" x14ac:dyDescent="0.35">
      <c r="A3074" s="73">
        <v>44228</v>
      </c>
      <c r="B3074">
        <v>6974.6</v>
      </c>
      <c r="C3074">
        <v>7448.5</v>
      </c>
      <c r="D3074">
        <v>18104.900000000001</v>
      </c>
      <c r="E3074">
        <v>19615.2</v>
      </c>
    </row>
    <row r="3075" spans="1:6" x14ac:dyDescent="0.35">
      <c r="A3075" s="73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73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73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73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73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73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73">
        <v>44440</v>
      </c>
      <c r="B3081">
        <v>7247.1</v>
      </c>
      <c r="C3081">
        <v>7645.7</v>
      </c>
      <c r="E3081">
        <v>20965.7</v>
      </c>
    </row>
    <row r="3082" spans="1:6" x14ac:dyDescent="0.35">
      <c r="A3082" s="73">
        <v>44470</v>
      </c>
      <c r="B3082">
        <v>7253.9</v>
      </c>
      <c r="C3082">
        <v>7644.5</v>
      </c>
      <c r="E3082">
        <v>21143.9</v>
      </c>
      <c r="F3082">
        <v>1.1419999999999999</v>
      </c>
    </row>
    <row r="3083" spans="1:6" x14ac:dyDescent="0.35">
      <c r="A3083" s="73">
        <v>44501</v>
      </c>
      <c r="B3083">
        <v>7281.1</v>
      </c>
      <c r="C3083">
        <v>7665.1</v>
      </c>
      <c r="E3083">
        <v>21349.200000000001</v>
      </c>
    </row>
    <row r="3084" spans="1:6" x14ac:dyDescent="0.35">
      <c r="A3084" s="73">
        <v>44531</v>
      </c>
      <c r="B3084">
        <v>7293.4</v>
      </c>
      <c r="C3084">
        <v>7671.5</v>
      </c>
      <c r="E3084">
        <v>21490</v>
      </c>
    </row>
    <row r="3085" spans="1:6" x14ac:dyDescent="0.35">
      <c r="A3085" s="73">
        <v>44562</v>
      </c>
      <c r="B3085">
        <v>7301.6</v>
      </c>
      <c r="C3085">
        <v>7679</v>
      </c>
      <c r="E3085">
        <v>21649.599999999999</v>
      </c>
      <c r="F3085">
        <v>1.1399999999999999</v>
      </c>
    </row>
    <row r="3086" spans="1:6" x14ac:dyDescent="0.35">
      <c r="A3086" s="73">
        <v>44593</v>
      </c>
      <c r="B3086">
        <v>7270.3</v>
      </c>
      <c r="C3086">
        <v>7638.9</v>
      </c>
      <c r="E3086">
        <v>21708.400000000001</v>
      </c>
    </row>
    <row r="3087" spans="1:6" x14ac:dyDescent="0.35">
      <c r="A3087" s="73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73">
        <v>44652</v>
      </c>
      <c r="B3088">
        <v>7142.4</v>
      </c>
      <c r="C3088">
        <v>7498.1</v>
      </c>
      <c r="E3088">
        <v>21644.3</v>
      </c>
      <c r="F3088">
        <v>1.167</v>
      </c>
    </row>
    <row r="3089" spans="1:6" x14ac:dyDescent="0.35">
      <c r="A3089" s="73">
        <v>44682</v>
      </c>
      <c r="B3089">
        <v>7077</v>
      </c>
      <c r="C3089">
        <v>7427.5</v>
      </c>
      <c r="E3089">
        <v>21649.200000000001</v>
      </c>
    </row>
    <row r="3090" spans="1:6" x14ac:dyDescent="0.35">
      <c r="A3090" s="73">
        <v>44713</v>
      </c>
      <c r="B3090">
        <v>6960.6</v>
      </c>
      <c r="C3090">
        <v>7316.4</v>
      </c>
      <c r="E3090">
        <v>21607.4</v>
      </c>
    </row>
    <row r="3091" spans="1:6" x14ac:dyDescent="0.35">
      <c r="A3091" s="73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73">
        <v>44774</v>
      </c>
      <c r="B3092">
        <v>6925.2</v>
      </c>
      <c r="C3092">
        <v>7317.4</v>
      </c>
      <c r="E3092">
        <v>21631.8</v>
      </c>
    </row>
    <row r="3093" spans="1:6" x14ac:dyDescent="0.35">
      <c r="A3093" s="73">
        <v>44805</v>
      </c>
      <c r="B3093">
        <v>6834.9</v>
      </c>
      <c r="C3093">
        <v>7245.9</v>
      </c>
      <c r="E3093">
        <v>21503.1</v>
      </c>
    </row>
    <row r="3094" spans="1:6" x14ac:dyDescent="0.35">
      <c r="A3094" s="73">
        <v>44835</v>
      </c>
      <c r="B3094">
        <v>6743.5</v>
      </c>
      <c r="C3094">
        <v>7184.7</v>
      </c>
      <c r="E3094">
        <v>21414.799999999999</v>
      </c>
    </row>
    <row r="3095" spans="1:6" x14ac:dyDescent="0.35">
      <c r="A3095" s="73">
        <v>44866</v>
      </c>
      <c r="B3095">
        <v>6681.2</v>
      </c>
      <c r="C3095">
        <v>7156.6</v>
      </c>
      <c r="E3095">
        <v>21351.599999999999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78"/>
  <sheetViews>
    <sheetView zoomScale="130" zoomScaleNormal="130" workbookViewId="0">
      <pane xSplit="1" ySplit="1" topLeftCell="B825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defaultColWidth="9.1796875" defaultRowHeight="14.5" x14ac:dyDescent="0.35"/>
  <cols>
    <col min="1" max="1" width="22.6328125" style="70" customWidth="1"/>
    <col min="2" max="3" width="9.1796875" style="70" customWidth="1"/>
    <col min="4" max="4" width="10.6328125" style="70" bestFit="1" customWidth="1"/>
    <col min="5" max="33" width="9.1796875" style="70" customWidth="1"/>
    <col min="34" max="16384" width="9.1796875" style="70"/>
  </cols>
  <sheetData>
    <row r="1" spans="1:31" x14ac:dyDescent="0.35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35">
      <c r="A2" s="73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73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73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73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73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73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73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73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73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73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73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73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73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73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73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73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73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73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73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73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73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73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73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73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73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73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73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73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73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73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73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73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73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73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73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73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73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73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73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73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73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73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73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73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73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73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73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73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73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73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73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73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73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73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73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73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73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73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73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73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73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73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73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73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73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73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73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73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73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73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73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73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73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73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73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73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73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73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73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73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73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73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73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73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73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73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73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73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73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73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73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73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73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73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73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73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73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73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73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73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73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73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73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73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73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73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73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73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73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73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73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73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73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73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73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73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73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73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73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73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73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73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73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73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73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73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73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73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73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73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73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73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73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73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73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73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73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73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73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73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73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73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73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73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73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73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73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73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73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73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73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73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73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73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73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73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73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73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73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73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73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73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73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73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73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73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73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73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73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73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73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73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73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73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73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73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73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73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73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73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73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73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73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73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73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73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73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73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73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73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73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73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73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73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73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73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73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73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73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73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73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73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73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73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73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73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73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73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73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73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73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73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73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73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73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73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73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73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73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73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73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73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73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73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73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73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73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73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73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73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73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73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73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73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73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73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73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73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73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73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73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73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73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73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73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73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73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73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73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73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73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73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73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73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73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73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73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73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73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73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73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73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73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73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73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73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73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73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73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73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73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73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73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73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73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73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73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73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73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73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73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73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73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73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73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73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73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73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73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73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73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73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73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73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73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73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73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73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73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73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73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73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73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73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73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73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73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73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73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73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73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73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73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73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73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73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73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73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73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73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73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73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73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73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73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73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73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73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73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73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73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73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73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73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73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73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73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73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73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73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73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73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73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73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73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73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73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73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73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3.1177790000000001</v>
      </c>
      <c r="Y350">
        <v>0.26334800000000003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73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3.1525120000000002</v>
      </c>
      <c r="Y351">
        <v>0.26926600000000001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73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3.1750500000000001</v>
      </c>
      <c r="Y352">
        <v>0.27161839999999998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73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3.1955610000000001</v>
      </c>
      <c r="Y353">
        <v>0.27514080000000002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73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3.2269290000000002</v>
      </c>
      <c r="Y354">
        <v>0.2789933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73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3.2658939999999999</v>
      </c>
      <c r="Y355">
        <v>0.2825916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73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3.3115139999999998</v>
      </c>
      <c r="Y356">
        <v>0.2940181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73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3.3544580000000002</v>
      </c>
      <c r="Y357">
        <v>0.30620039999999998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73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3.3905180000000001</v>
      </c>
      <c r="Y358">
        <v>0.31371569999999999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73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3.4291670000000001</v>
      </c>
      <c r="Y359">
        <v>0.32329960000000002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73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3.4693179999999999</v>
      </c>
      <c r="Y360">
        <v>0.33085199999999998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73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3.5016509999999998</v>
      </c>
      <c r="Y361">
        <v>0.3367367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73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3.5375570000000001</v>
      </c>
      <c r="Y362">
        <v>0.34228419999999998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73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3.5754480000000002</v>
      </c>
      <c r="Y363">
        <v>0.34725289999999998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73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3.6183200000000002</v>
      </c>
      <c r="Y364">
        <v>0.35241050000000002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73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3.6800519999999999</v>
      </c>
      <c r="Y365">
        <v>0.36410310000000001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73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3.7190729999999999</v>
      </c>
      <c r="Y366">
        <v>0.37765539999999997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73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3.7592249999999998</v>
      </c>
      <c r="Y367">
        <v>0.38533590000000001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73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3.8068599999999999</v>
      </c>
      <c r="Y368">
        <v>0.39850960000000002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73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3.8558110000000001</v>
      </c>
      <c r="Y369">
        <v>0.41047990000000001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73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3.89554</v>
      </c>
      <c r="Y370">
        <v>0.41504999999999997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73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3.9489920000000001</v>
      </c>
      <c r="Y371">
        <v>0.42897150000000001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73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3.9959380000000002</v>
      </c>
      <c r="Y372">
        <v>0.4446659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73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4.0548900000000003</v>
      </c>
      <c r="Y373">
        <v>0.45952310000000002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73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4.1055840000000003</v>
      </c>
      <c r="Y374">
        <v>0.472383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73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0.1771606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4.1548610000000004</v>
      </c>
      <c r="Y375">
        <v>0.47771449999999999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73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0.18043020000000001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4.213228</v>
      </c>
      <c r="Y376">
        <v>0.4833249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73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0.18433659999999999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4.2523289999999996</v>
      </c>
      <c r="Y377">
        <v>0.49239749999999999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73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0.18947990000000001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4.2864120000000003</v>
      </c>
      <c r="Y378">
        <v>0.50076529999999997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73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0.1929929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4.3221959999999999</v>
      </c>
      <c r="Y379">
        <v>0.50652299999999995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73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0.19526460000000001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4.3603779999999999</v>
      </c>
      <c r="Y380">
        <v>0.51583500000000004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73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0.19681889999999999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4.4321289999999998</v>
      </c>
      <c r="Y381">
        <v>0.52588900000000005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73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0.19852130000000001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4.5036399999999999</v>
      </c>
      <c r="Y382">
        <v>0.53563459999999996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73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0.19967850000000001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4.5522549999999997</v>
      </c>
      <c r="Y383">
        <v>0.5442787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73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0.20113729999999999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4.6039709999999996</v>
      </c>
      <c r="Y384">
        <v>0.55194710000000002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73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0.20443910000000001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4.6683310000000002</v>
      </c>
      <c r="Y385">
        <v>0.56342829999999999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73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0.2080072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4.7689360000000001</v>
      </c>
      <c r="Y386">
        <v>0.57129989999999997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73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0.21075430000000001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2.2731020000000001E-2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4.8428959999999996</v>
      </c>
      <c r="Y387">
        <v>0.57510269999999997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73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0.2120939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2.456616E-2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4.8944140000000003</v>
      </c>
      <c r="Y388">
        <v>0.58374769999999998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73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0.2164141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2.6049449999999998E-2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4.9427079999999997</v>
      </c>
      <c r="Y389">
        <v>0.59197330000000004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73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0.22400039999999999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2.811953E-2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4.9975009999999997</v>
      </c>
      <c r="Y390">
        <v>0.60002599999999995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73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0.23010839999999999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3.0424920000000001E-2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5.0529609999999998</v>
      </c>
      <c r="Y391">
        <v>0.60998870000000005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73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0.23630619999999999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3.2851859999999997E-2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5.111828</v>
      </c>
      <c r="Y392">
        <v>0.61915750000000003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73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0.2426295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3.6605869999999999E-2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5.1692850000000004</v>
      </c>
      <c r="Y393">
        <v>0.6247395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73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0.247839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4.0883870000000003E-2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5.224259</v>
      </c>
      <c r="Y394">
        <v>0.62966080000000002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73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0.25507039999999997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4.7350940000000001E-2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5.2943519999999999</v>
      </c>
      <c r="Y395">
        <v>0.63833770000000001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73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0.26310339999999999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5.6194040000000001E-2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5.3651289999999996</v>
      </c>
      <c r="Y396">
        <v>0.64847299999999997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73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0.26690819999999998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6.4479540000000002E-2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5.4387179999999997</v>
      </c>
      <c r="Y397">
        <v>0.65894379999999997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73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0.26894119999999999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7.3668109999999995E-2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5.5122910000000003</v>
      </c>
      <c r="Y398">
        <v>0.66730900000000004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73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0.27217940000000002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8.4975350000000005E-2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5.5807149999999996</v>
      </c>
      <c r="Y399">
        <v>0.67638489999999996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73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0.27595140000000001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9.7612500000000005E-2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5.6536559999999998</v>
      </c>
      <c r="Y400">
        <v>0.69028619999999996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73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0.28047640000000001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0.1130177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5.7188809999999997</v>
      </c>
      <c r="Y401">
        <v>0.70261169999999995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73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0.28396539999999998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5.7842570000000002</v>
      </c>
      <c r="Y402">
        <v>0.71290299999999995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73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0.28756429999999999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0.14778820000000001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5.8532529999999996</v>
      </c>
      <c r="Y403">
        <v>0.72719199999999995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73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0.29222930000000003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5.9173499999999999</v>
      </c>
      <c r="Y404">
        <v>0.73850519999999997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73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0.29780020000000001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5.9825460000000001</v>
      </c>
      <c r="Y405">
        <v>0.75011749999999999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73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0.30649749999999998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0.2353674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6.066154</v>
      </c>
      <c r="Y406">
        <v>0.76574330000000002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73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0.31441340000000001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0.28142840000000002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6.1493419999999999</v>
      </c>
      <c r="Y407">
        <v>0.77836470000000002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73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0.32032440000000001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0.33540550000000002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6.2527010000000001</v>
      </c>
      <c r="Y408">
        <v>0.79648459999999999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73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0.32860820000000002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0.38710719999999998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6.3746489999999998</v>
      </c>
      <c r="Y409">
        <v>0.8186911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73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0.33739710000000001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0.43600509999999998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6.4862729999999997</v>
      </c>
      <c r="Y410">
        <v>0.83153330000000003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73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0.34382439999999997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0.48527049999999999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6.560225</v>
      </c>
      <c r="Y411">
        <v>0.84378690000000001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73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0.35104469999999999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0.54135560000000005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6.6270610000000003</v>
      </c>
      <c r="Y412">
        <v>0.86117790000000005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73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0.35778130000000002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0.61771739999999997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6.6955109999999998</v>
      </c>
      <c r="Y413">
        <v>0.87712699999999999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73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0.36435210000000001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0.68792330000000002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6.7705330000000004</v>
      </c>
      <c r="Y414">
        <v>0.8935128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73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0.37323260000000003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0.75610270000000002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6.8549009999999999</v>
      </c>
      <c r="Y415">
        <v>0.90990789999999999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73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0.38346330000000001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0.90784480000000001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6.943835</v>
      </c>
      <c r="Y416">
        <v>0.92807390000000001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73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0.3955108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1.02495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7.035711</v>
      </c>
      <c r="Y417">
        <v>0.95136759999999998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73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0.4043911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1.0471299999999999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7.112349</v>
      </c>
      <c r="Y418">
        <v>0.97199500000000005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73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0.41451959999999999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1.0769690000000001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7.1768330000000002</v>
      </c>
      <c r="Y419">
        <v>0.98396309999999998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73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0.4281413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7.2390480000000004</v>
      </c>
      <c r="Y420">
        <v>0.9956083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73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0.43993169999999998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1.142666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7.4827709999999996</v>
      </c>
      <c r="Y421">
        <v>1.0175670000000001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73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0.45266289999999998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1.1498729999999999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7.7138600000000004</v>
      </c>
      <c r="Y422">
        <v>1.0423100000000001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73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0.46500520000000001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1.17231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7.7666849999999998</v>
      </c>
      <c r="Y423">
        <v>1.058908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73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0.47603400000000001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1.195892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7.8424050000000003</v>
      </c>
      <c r="Y424">
        <v>1.0848040000000001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73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0.4847513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7.9226840000000003</v>
      </c>
      <c r="Y425">
        <v>1.1098410000000001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73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0.49450909999999998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1.187813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7.9998009999999997</v>
      </c>
      <c r="Y426">
        <v>1.134269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73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0.50694700000000004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8.0732780000000002</v>
      </c>
      <c r="Y427">
        <v>1.160485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73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0.51738490000000004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1.1846650000000001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8.1456239999999998</v>
      </c>
      <c r="Y428">
        <v>1.180677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73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0.52524839999999995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8.232488</v>
      </c>
      <c r="Y429">
        <v>1.1971719999999999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73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0.53209910000000005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8.3366399999999992</v>
      </c>
      <c r="Y430">
        <v>1.211986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73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0.54190430000000001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8.4468259999999997</v>
      </c>
      <c r="Y431">
        <v>1.2302409999999999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73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0.55434130000000004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1.3213360000000001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8.556578</v>
      </c>
      <c r="Y432">
        <v>1.251369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73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0.56722419999999996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1.351372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8.6966509999999992</v>
      </c>
      <c r="Y433">
        <v>1.2750900000000001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73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0.57931239999999995</v>
      </c>
      <c r="I434"/>
      <c r="J434"/>
      <c r="K434">
        <v>22.63851</v>
      </c>
      <c r="L434">
        <v>19.34158</v>
      </c>
      <c r="M434">
        <v>9.2233560000000008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8.8151069999999994</v>
      </c>
      <c r="Y434">
        <v>1.2980339999999999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73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0.59260650000000004</v>
      </c>
      <c r="I435"/>
      <c r="J435"/>
      <c r="K435">
        <v>22.561060000000001</v>
      </c>
      <c r="L435">
        <v>19.254519999999999</v>
      </c>
      <c r="M435">
        <v>11.16498</v>
      </c>
      <c r="N435"/>
      <c r="O435"/>
      <c r="P435">
        <v>1.280062</v>
      </c>
      <c r="Q435">
        <v>3.176628</v>
      </c>
      <c r="R435">
        <v>1.451147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9.0479249999999993</v>
      </c>
      <c r="Y435">
        <v>1.4424300000000001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73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0.60746409999999995</v>
      </c>
      <c r="I436"/>
      <c r="J436"/>
      <c r="K436">
        <v>22.762260000000001</v>
      </c>
      <c r="L436">
        <v>19.284579999999998</v>
      </c>
      <c r="M436">
        <v>11.32883</v>
      </c>
      <c r="N436"/>
      <c r="O436"/>
      <c r="P436">
        <v>1.295625</v>
      </c>
      <c r="Q436">
        <v>3.2946219999999999</v>
      </c>
      <c r="R436">
        <v>1.4992890000000001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9.1536399999999993</v>
      </c>
      <c r="Y436">
        <v>1.4610700000000001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73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0.62409559999999997</v>
      </c>
      <c r="I437"/>
      <c r="J437"/>
      <c r="K437">
        <v>22.965699999999998</v>
      </c>
      <c r="L437">
        <v>19.394939999999998</v>
      </c>
      <c r="M437">
        <v>11.512930000000001</v>
      </c>
      <c r="N437"/>
      <c r="O437"/>
      <c r="P437">
        <v>1.311164</v>
      </c>
      <c r="Q437">
        <v>3.4011680000000002</v>
      </c>
      <c r="R437">
        <v>1.557045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9.2861550000000008</v>
      </c>
      <c r="Y437">
        <v>1.4847999999999999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73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0.64052980000000004</v>
      </c>
      <c r="I438"/>
      <c r="J438"/>
      <c r="K438">
        <v>23.049189999999999</v>
      </c>
      <c r="L438">
        <v>19.549499999999998</v>
      </c>
      <c r="M438">
        <v>11.673489999999999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9.409027</v>
      </c>
      <c r="Y438">
        <v>1.5085230000000001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73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0.65317130000000001</v>
      </c>
      <c r="I439"/>
      <c r="J439"/>
      <c r="K439">
        <v>23.31146</v>
      </c>
      <c r="L439">
        <v>19.715399999999999</v>
      </c>
      <c r="M439">
        <v>11.78806</v>
      </c>
      <c r="N439"/>
      <c r="O439"/>
      <c r="P439">
        <v>1.336125</v>
      </c>
      <c r="Q439">
        <v>3.6236000000000002</v>
      </c>
      <c r="R439">
        <v>1.6488119999999999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9.527298</v>
      </c>
      <c r="Y439">
        <v>1.5288660000000001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73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0.66655180000000003</v>
      </c>
      <c r="I440"/>
      <c r="J440"/>
      <c r="K440">
        <v>23.432079999999999</v>
      </c>
      <c r="L440">
        <v>19.814579999999999</v>
      </c>
      <c r="M440">
        <v>11.950620000000001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9.6645310000000002</v>
      </c>
      <c r="Y440">
        <v>1.556716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73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0.68238399999999999</v>
      </c>
      <c r="I441"/>
      <c r="J441"/>
      <c r="K441">
        <v>23.485340000000001</v>
      </c>
      <c r="L441">
        <v>19.86186</v>
      </c>
      <c r="M441">
        <v>12.12979</v>
      </c>
      <c r="N441"/>
      <c r="O441"/>
      <c r="P441">
        <v>1.376741</v>
      </c>
      <c r="Q441">
        <v>3.8663180000000001</v>
      </c>
      <c r="R441">
        <v>1.701846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9.8097010000000004</v>
      </c>
      <c r="Y441">
        <v>1.585229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73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0.70408230000000005</v>
      </c>
      <c r="I442"/>
      <c r="J442"/>
      <c r="K442">
        <v>23.467099999999999</v>
      </c>
      <c r="L442">
        <v>19.966259999999998</v>
      </c>
      <c r="M442">
        <v>12.21367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9.9512</v>
      </c>
      <c r="Y442">
        <v>1.6050580000000001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73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0.72250219999999998</v>
      </c>
      <c r="I443"/>
      <c r="J443"/>
      <c r="K443">
        <v>23.462430000000001</v>
      </c>
      <c r="L443">
        <v>20.09507</v>
      </c>
      <c r="M443">
        <v>12.35505</v>
      </c>
      <c r="N443"/>
      <c r="O443"/>
      <c r="P443">
        <v>1.4171640000000001</v>
      </c>
      <c r="Q443">
        <v>3.9842249999999999</v>
      </c>
      <c r="R443">
        <v>1.7133309999999999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10.105499999999999</v>
      </c>
      <c r="Y443">
        <v>1.630695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73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0.73001510000000003</v>
      </c>
      <c r="I444"/>
      <c r="J444"/>
      <c r="K444">
        <v>23.590489999999999</v>
      </c>
      <c r="L444">
        <v>20.2728</v>
      </c>
      <c r="M444">
        <v>12.50268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10.23136</v>
      </c>
      <c r="Y444">
        <v>1.6570849999999999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73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0.73932189999999998</v>
      </c>
      <c r="I445"/>
      <c r="J445"/>
      <c r="K445">
        <v>23.616599999999998</v>
      </c>
      <c r="L445">
        <v>20.67437</v>
      </c>
      <c r="M445">
        <v>12.61754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1.6861379999999999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73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0.7532778</v>
      </c>
      <c r="I446"/>
      <c r="J446"/>
      <c r="K446">
        <v>23.644359999999999</v>
      </c>
      <c r="L446">
        <v>20.893339999999998</v>
      </c>
      <c r="M446">
        <v>12.78177</v>
      </c>
      <c r="N446"/>
      <c r="O446"/>
      <c r="P446">
        <v>1.4701090000000001</v>
      </c>
      <c r="Q446">
        <v>4.2527189999999999</v>
      </c>
      <c r="R446">
        <v>1.785428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10.528230000000001</v>
      </c>
      <c r="Y446">
        <v>1.717462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73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0.76777569999999995</v>
      </c>
      <c r="I447"/>
      <c r="J447"/>
      <c r="K447">
        <v>23.622879999999999</v>
      </c>
      <c r="L447">
        <v>20.813500000000001</v>
      </c>
      <c r="M447">
        <v>12.90568</v>
      </c>
      <c r="N447"/>
      <c r="O447"/>
      <c r="P447">
        <v>1.48905</v>
      </c>
      <c r="Q447">
        <v>4.3190770000000001</v>
      </c>
      <c r="R447">
        <v>1.8115730000000001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10.66512</v>
      </c>
      <c r="Y447">
        <v>1.734372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73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0.77956590000000003</v>
      </c>
      <c r="I448"/>
      <c r="J448"/>
      <c r="K448">
        <v>23.45168</v>
      </c>
      <c r="L448">
        <v>20.786390000000001</v>
      </c>
      <c r="M448">
        <v>13.08586</v>
      </c>
      <c r="N448"/>
      <c r="O448"/>
      <c r="P448">
        <v>1.505517</v>
      </c>
      <c r="Q448">
        <v>4.3969170000000002</v>
      </c>
      <c r="R448">
        <v>1.852949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10.81493</v>
      </c>
      <c r="Y448">
        <v>1.754699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73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0.79085450000000002</v>
      </c>
      <c r="I449"/>
      <c r="J449"/>
      <c r="K449">
        <v>23.48208</v>
      </c>
      <c r="L449">
        <v>20.90091</v>
      </c>
      <c r="M449">
        <v>13.25296</v>
      </c>
      <c r="N449"/>
      <c r="O449"/>
      <c r="P449">
        <v>1.522268</v>
      </c>
      <c r="Q449">
        <v>4.4508840000000003</v>
      </c>
      <c r="R449">
        <v>1.8923239999999999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1.777012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73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0.80497059999999998</v>
      </c>
      <c r="I450"/>
      <c r="J450"/>
      <c r="K450">
        <v>23.74325</v>
      </c>
      <c r="L450">
        <v>21.105260000000001</v>
      </c>
      <c r="M450">
        <v>13.34984</v>
      </c>
      <c r="N450"/>
      <c r="O450"/>
      <c r="P450">
        <v>1.542621</v>
      </c>
      <c r="Q450">
        <v>4.491276</v>
      </c>
      <c r="R450">
        <v>1.9184619999999999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1.8025249999999999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73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0.82584749999999996</v>
      </c>
      <c r="I451"/>
      <c r="J451"/>
      <c r="K451">
        <v>24.005240000000001</v>
      </c>
      <c r="L451">
        <v>21.274159999999998</v>
      </c>
      <c r="M451">
        <v>13.549709999999999</v>
      </c>
      <c r="N451"/>
      <c r="O451"/>
      <c r="P451">
        <v>1.5480430000000001</v>
      </c>
      <c r="Q451">
        <v>4.6117270000000001</v>
      </c>
      <c r="R451">
        <v>1.947173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1.8330580000000001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73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0.84167899999999995</v>
      </c>
      <c r="I452"/>
      <c r="J452"/>
      <c r="K452">
        <v>24.337869999999999</v>
      </c>
      <c r="L452">
        <v>21.45646</v>
      </c>
      <c r="M452">
        <v>13.82047</v>
      </c>
      <c r="N452"/>
      <c r="O452"/>
      <c r="P452">
        <v>1.580273</v>
      </c>
      <c r="Q452">
        <v>4.7395690000000004</v>
      </c>
      <c r="R452">
        <v>1.990702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11.283340000000001</v>
      </c>
      <c r="Y452">
        <v>1.867491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73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0.85511839999999995</v>
      </c>
      <c r="I453"/>
      <c r="J453"/>
      <c r="K453">
        <v>24.46678</v>
      </c>
      <c r="L453">
        <v>21.538799999999998</v>
      </c>
      <c r="M453">
        <v>14.05592</v>
      </c>
      <c r="N453"/>
      <c r="O453"/>
      <c r="P453">
        <v>1.624457</v>
      </c>
      <c r="Q453">
        <v>4.8208960000000003</v>
      </c>
      <c r="R453">
        <v>2.0343140000000002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11.375579999999999</v>
      </c>
      <c r="Y453">
        <v>1.906153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73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0.87239330000000004</v>
      </c>
      <c r="I454"/>
      <c r="J454"/>
      <c r="K454">
        <v>24.498989999999999</v>
      </c>
      <c r="L454">
        <v>21.58034</v>
      </c>
      <c r="M454">
        <v>14.262840000000001</v>
      </c>
      <c r="N454"/>
      <c r="O454"/>
      <c r="P454">
        <v>1.635664</v>
      </c>
      <c r="Q454">
        <v>4.9425920000000003</v>
      </c>
      <c r="R454">
        <v>2.0661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11.47114</v>
      </c>
      <c r="Y454">
        <v>1.9440029999999999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73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0.88645169999999995</v>
      </c>
      <c r="I455"/>
      <c r="J455"/>
      <c r="K455">
        <v>24.56776</v>
      </c>
      <c r="L455">
        <v>21.757100000000001</v>
      </c>
      <c r="M455">
        <v>14.42647</v>
      </c>
      <c r="N455"/>
      <c r="O455"/>
      <c r="P455">
        <v>1.650658</v>
      </c>
      <c r="Q455">
        <v>5.047574</v>
      </c>
      <c r="R455">
        <v>2.052324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1.979131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73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0.9108446</v>
      </c>
      <c r="I456"/>
      <c r="J456"/>
      <c r="K456">
        <v>24.49643</v>
      </c>
      <c r="L456">
        <v>21.981850000000001</v>
      </c>
      <c r="M456">
        <v>14.54302</v>
      </c>
      <c r="N456"/>
      <c r="O456"/>
      <c r="P456">
        <v>1.6726179999999999</v>
      </c>
      <c r="Q456">
        <v>5.072921</v>
      </c>
      <c r="R456">
        <v>2.0030290000000002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11.68291</v>
      </c>
      <c r="Y456">
        <v>2.0143520000000001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73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0.92836870000000005</v>
      </c>
      <c r="I457"/>
      <c r="J457"/>
      <c r="K457">
        <v>24.754909999999999</v>
      </c>
      <c r="L457">
        <v>22.407800000000002</v>
      </c>
      <c r="M457">
        <v>14.721450000000001</v>
      </c>
      <c r="N457"/>
      <c r="O457"/>
      <c r="P457">
        <v>1.723676</v>
      </c>
      <c r="Q457">
        <v>5.1422619999999997</v>
      </c>
      <c r="R457">
        <v>1.9691000000000001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11.79102</v>
      </c>
      <c r="Y457">
        <v>2.053102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73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0.93952349999999996</v>
      </c>
      <c r="I458"/>
      <c r="J458"/>
      <c r="K458">
        <v>22.493860000000002</v>
      </c>
      <c r="L458">
        <v>22.649329999999999</v>
      </c>
      <c r="M458">
        <v>14.93182</v>
      </c>
      <c r="N458"/>
      <c r="O458"/>
      <c r="P458">
        <v>1.7515529999999999</v>
      </c>
      <c r="Q458">
        <v>5.2484330000000003</v>
      </c>
      <c r="R458">
        <v>2.0197940000000001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11.878399999999999</v>
      </c>
      <c r="Y458">
        <v>2.0758839999999998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73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0.96192409999999995</v>
      </c>
      <c r="I459"/>
      <c r="J459"/>
      <c r="K459">
        <v>20.399349999999998</v>
      </c>
      <c r="L459">
        <v>22.59151</v>
      </c>
      <c r="M459">
        <v>15.15625</v>
      </c>
      <c r="N459"/>
      <c r="O459"/>
      <c r="P459">
        <v>1.747706</v>
      </c>
      <c r="Q459">
        <v>5.3573430000000002</v>
      </c>
      <c r="R459">
        <v>2.121248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11.989560000000001</v>
      </c>
      <c r="Y459">
        <v>2.1064579999999999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73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0.98733899999999997</v>
      </c>
      <c r="I460"/>
      <c r="J460"/>
      <c r="K460">
        <v>20.568580000000001</v>
      </c>
      <c r="L460">
        <v>22.672840000000001</v>
      </c>
      <c r="M460">
        <v>15.40814</v>
      </c>
      <c r="N460"/>
      <c r="O460"/>
      <c r="P460">
        <v>1.769631</v>
      </c>
      <c r="Q460">
        <v>5.4304800000000002</v>
      </c>
      <c r="R460">
        <v>2.190842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12.10826</v>
      </c>
      <c r="Y460">
        <v>2.1506530000000001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73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1.006977</v>
      </c>
      <c r="I461"/>
      <c r="J461"/>
      <c r="K461">
        <v>20.105239999999998</v>
      </c>
      <c r="L461">
        <v>22.841809999999999</v>
      </c>
      <c r="M461">
        <v>15.596399999999999</v>
      </c>
      <c r="N461"/>
      <c r="O461"/>
      <c r="P461">
        <v>1.8009390000000001</v>
      </c>
      <c r="Q461">
        <v>5.5635459999999997</v>
      </c>
      <c r="R461">
        <v>2.2502409999999999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12.21288</v>
      </c>
      <c r="Y461">
        <v>2.1818170000000001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73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1.0361750000000001</v>
      </c>
      <c r="I462"/>
      <c r="J462"/>
      <c r="K462">
        <v>19.842410000000001</v>
      </c>
      <c r="L462">
        <v>23.012129999999999</v>
      </c>
      <c r="M462">
        <v>15.783989999999999</v>
      </c>
      <c r="N462"/>
      <c r="O462"/>
      <c r="P462">
        <v>1.829601</v>
      </c>
      <c r="Q462">
        <v>5.6692270000000002</v>
      </c>
      <c r="R462">
        <v>2.3057059999999998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12.317539999999999</v>
      </c>
      <c r="Y462">
        <v>2.2153170000000002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73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1.0753569999999999</v>
      </c>
      <c r="I463"/>
      <c r="J463"/>
      <c r="K463">
        <v>20.021529999999998</v>
      </c>
      <c r="L463">
        <v>23.220369999999999</v>
      </c>
      <c r="M463">
        <v>16.19068</v>
      </c>
      <c r="N463"/>
      <c r="O463"/>
      <c r="P463">
        <v>1.857993</v>
      </c>
      <c r="Q463">
        <v>5.7609769999999996</v>
      </c>
      <c r="R463">
        <v>2.3488389999999999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12.469060000000001</v>
      </c>
      <c r="Y463">
        <v>2.2648220000000001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73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1.109029</v>
      </c>
      <c r="I464"/>
      <c r="J464"/>
      <c r="K464">
        <v>20.135819999999999</v>
      </c>
      <c r="L464">
        <v>23.493189999999998</v>
      </c>
      <c r="M464">
        <v>16.516079999999999</v>
      </c>
      <c r="N464"/>
      <c r="O464"/>
      <c r="P464">
        <v>1.8845000000000001</v>
      </c>
      <c r="Q464">
        <v>5.8543019999999997</v>
      </c>
      <c r="R464">
        <v>2.3831989999999998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12.651149999999999</v>
      </c>
      <c r="Y464">
        <v>2.3100239999999999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73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1.1452500000000001</v>
      </c>
      <c r="I465"/>
      <c r="J465"/>
      <c r="K465">
        <v>19.959379999999999</v>
      </c>
      <c r="L465">
        <v>23.584959999999999</v>
      </c>
      <c r="M465">
        <v>16.71388</v>
      </c>
      <c r="N465"/>
      <c r="O465"/>
      <c r="P465">
        <v>1.912364</v>
      </c>
      <c r="Q465">
        <v>5.9401970000000004</v>
      </c>
      <c r="R465">
        <v>2.4046180000000001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12.80965</v>
      </c>
      <c r="Y465">
        <v>2.345431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73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1.166668</v>
      </c>
      <c r="I466"/>
      <c r="J466"/>
      <c r="K466">
        <v>20.146339999999999</v>
      </c>
      <c r="L466">
        <v>23.63899</v>
      </c>
      <c r="M466">
        <v>16.97457</v>
      </c>
      <c r="N466"/>
      <c r="O466"/>
      <c r="P466">
        <v>1.942242</v>
      </c>
      <c r="Q466">
        <v>6.058738</v>
      </c>
      <c r="R466">
        <v>2.4520279999999999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12.9474</v>
      </c>
      <c r="Y466">
        <v>2.389821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73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1.1800120000000001</v>
      </c>
      <c r="I467"/>
      <c r="J467"/>
      <c r="K467">
        <v>20.293939999999999</v>
      </c>
      <c r="L467">
        <v>23.793320000000001</v>
      </c>
      <c r="M467">
        <v>17.228719999999999</v>
      </c>
      <c r="N467"/>
      <c r="O467"/>
      <c r="P467">
        <v>1.9758100000000001</v>
      </c>
      <c r="Q467">
        <v>6.1803249999999998</v>
      </c>
      <c r="R467">
        <v>2.5007100000000002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13.102449999999999</v>
      </c>
      <c r="Y467">
        <v>2.4423400000000002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73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1.2082059999999999</v>
      </c>
      <c r="I468"/>
      <c r="J468"/>
      <c r="K468">
        <v>20.405830000000002</v>
      </c>
      <c r="L468">
        <v>23.990780000000001</v>
      </c>
      <c r="M468">
        <v>17.438189999999999</v>
      </c>
      <c r="N468"/>
      <c r="O468"/>
      <c r="P468">
        <v>2.0081039999999999</v>
      </c>
      <c r="Q468">
        <v>6.34579</v>
      </c>
      <c r="R468">
        <v>2.5289709999999999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2.4940959999999999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73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1.236186</v>
      </c>
      <c r="I469"/>
      <c r="J469"/>
      <c r="K469">
        <v>20.756830000000001</v>
      </c>
      <c r="L469">
        <v>24.60379</v>
      </c>
      <c r="M469">
        <v>17.654800000000002</v>
      </c>
      <c r="N469"/>
      <c r="O469"/>
      <c r="P469">
        <v>2.0355829999999999</v>
      </c>
      <c r="Q469">
        <v>6.499479</v>
      </c>
      <c r="R469">
        <v>2.555822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13.438330000000001</v>
      </c>
      <c r="Y469">
        <v>2.532146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73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1.2626470000000001</v>
      </c>
      <c r="I470"/>
      <c r="J470">
        <v>8.7069340000000004</v>
      </c>
      <c r="K470">
        <v>20.81559</v>
      </c>
      <c r="L470">
        <v>24.982330000000001</v>
      </c>
      <c r="M470">
        <v>17.937270000000002</v>
      </c>
      <c r="N470">
        <v>3.7221540000000002</v>
      </c>
      <c r="O470"/>
      <c r="P470">
        <v>2.062484</v>
      </c>
      <c r="Q470">
        <v>6.5896689999999998</v>
      </c>
      <c r="R470">
        <v>2.5864820000000002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13.600379999999999</v>
      </c>
      <c r="Y470">
        <v>2.5891380000000002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73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1.300543</v>
      </c>
      <c r="I471"/>
      <c r="J471">
        <v>9.0293460000000003</v>
      </c>
      <c r="K471">
        <v>20.74436</v>
      </c>
      <c r="L471">
        <v>24.888449999999999</v>
      </c>
      <c r="M471">
        <v>18.135660000000001</v>
      </c>
      <c r="N471">
        <v>3.8476080000000001</v>
      </c>
      <c r="O471">
        <v>1.361583</v>
      </c>
      <c r="P471">
        <v>2.0892629999999999</v>
      </c>
      <c r="Q471">
        <v>6.7121849999999998</v>
      </c>
      <c r="R471">
        <v>2.6325729999999998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13.751469999999999</v>
      </c>
      <c r="Y471">
        <v>2.6299969999999999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73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1.3377250000000001</v>
      </c>
      <c r="I472"/>
      <c r="J472">
        <v>9.3517569999999992</v>
      </c>
      <c r="K472">
        <v>21.077670000000001</v>
      </c>
      <c r="L472">
        <v>24.885619999999999</v>
      </c>
      <c r="M472">
        <v>18.363060000000001</v>
      </c>
      <c r="N472">
        <v>3.9738690000000001</v>
      </c>
      <c r="O472">
        <v>1.438037</v>
      </c>
      <c r="P472">
        <v>2.1189179999999999</v>
      </c>
      <c r="Q472">
        <v>6.892989</v>
      </c>
      <c r="R472">
        <v>2.6960890000000002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13.863659999999999</v>
      </c>
      <c r="Y472">
        <v>2.66086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73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1.371767</v>
      </c>
      <c r="I473"/>
      <c r="J473">
        <v>9.6741700000000002</v>
      </c>
      <c r="K473">
        <v>21.33813</v>
      </c>
      <c r="L473">
        <v>24.96603</v>
      </c>
      <c r="M473">
        <v>18.582519999999999</v>
      </c>
      <c r="N473">
        <v>4.1009380000000002</v>
      </c>
      <c r="O473">
        <v>1.5416000000000001</v>
      </c>
      <c r="P473">
        <v>2.1554389999999999</v>
      </c>
      <c r="Q473">
        <v>6.972162</v>
      </c>
      <c r="R473">
        <v>2.7791990000000002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14.0197</v>
      </c>
      <c r="Y473">
        <v>2.7019220000000002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73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1.3876679999999999</v>
      </c>
      <c r="I474"/>
      <c r="J474">
        <v>9.9965810000000008</v>
      </c>
      <c r="K474">
        <v>21.33511</v>
      </c>
      <c r="L474">
        <v>25.09027</v>
      </c>
      <c r="M474">
        <v>18.715019999999999</v>
      </c>
      <c r="N474">
        <v>4.228815</v>
      </c>
      <c r="O474">
        <v>1.569356</v>
      </c>
      <c r="P474">
        <v>2.18222</v>
      </c>
      <c r="Q474">
        <v>7.0557309999999998</v>
      </c>
      <c r="R474">
        <v>2.8513790000000001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14.10608</v>
      </c>
      <c r="Y474">
        <v>2.734521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73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1.4063540000000001</v>
      </c>
      <c r="I475"/>
      <c r="J475">
        <v>10.318989999999999</v>
      </c>
      <c r="K475">
        <v>21.431889999999999</v>
      </c>
      <c r="L475">
        <v>25.71133</v>
      </c>
      <c r="M475">
        <v>18.877479999999998</v>
      </c>
      <c r="N475">
        <v>4.3572300000000004</v>
      </c>
      <c r="O475">
        <v>1.5906020000000001</v>
      </c>
      <c r="P475">
        <v>2.1985839999999999</v>
      </c>
      <c r="Q475">
        <v>7.1662749999999997</v>
      </c>
      <c r="R475">
        <v>2.9158400000000002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14.220190000000001</v>
      </c>
      <c r="Y475">
        <v>2.7711679999999999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73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1.4450559999999999</v>
      </c>
      <c r="I476"/>
      <c r="J476">
        <v>10.64141</v>
      </c>
      <c r="K476">
        <v>21.472270000000002</v>
      </c>
      <c r="L476">
        <v>26.363710000000001</v>
      </c>
      <c r="M476">
        <v>18.985099999999999</v>
      </c>
      <c r="N476">
        <v>4.486453</v>
      </c>
      <c r="O476">
        <v>1.648504</v>
      </c>
      <c r="P476">
        <v>2.2220580000000001</v>
      </c>
      <c r="Q476">
        <v>7.2120040000000003</v>
      </c>
      <c r="R476">
        <v>2.9752619999999999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14.339880000000001</v>
      </c>
      <c r="Y476">
        <v>2.805599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73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1.480583</v>
      </c>
      <c r="I477"/>
      <c r="J477">
        <v>10.96382</v>
      </c>
      <c r="K477">
        <v>21.49126</v>
      </c>
      <c r="L477">
        <v>26.383130000000001</v>
      </c>
      <c r="M477">
        <v>19.073119999999999</v>
      </c>
      <c r="N477">
        <v>4.6164839999999998</v>
      </c>
      <c r="O477">
        <v>1.686617</v>
      </c>
      <c r="P477">
        <v>2.2411949999999998</v>
      </c>
      <c r="Q477">
        <v>7.2770619999999999</v>
      </c>
      <c r="R477">
        <v>3.0483709999999999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14.46603</v>
      </c>
      <c r="Y477">
        <v>2.8322989999999999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73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1.520689</v>
      </c>
      <c r="I478"/>
      <c r="J478">
        <v>11.28623</v>
      </c>
      <c r="K478">
        <v>21.800519999999999</v>
      </c>
      <c r="L478">
        <v>26.532959999999999</v>
      </c>
      <c r="M478">
        <v>19.253319999999999</v>
      </c>
      <c r="N478">
        <v>4.7473219999999996</v>
      </c>
      <c r="O478">
        <v>1.7304710000000001</v>
      </c>
      <c r="P478">
        <v>2.266864</v>
      </c>
      <c r="Q478">
        <v>7.382695</v>
      </c>
      <c r="R478">
        <v>3.1086040000000001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14.59028</v>
      </c>
      <c r="Y478">
        <v>2.8653740000000001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73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1.5636319999999999</v>
      </c>
      <c r="I479"/>
      <c r="J479">
        <v>11.608639999999999</v>
      </c>
      <c r="K479">
        <v>21.998899999999999</v>
      </c>
      <c r="L479">
        <v>26.76388</v>
      </c>
      <c r="M479">
        <v>19.382090000000002</v>
      </c>
      <c r="N479">
        <v>4.8792369999999998</v>
      </c>
      <c r="O479">
        <v>1.7668470000000001</v>
      </c>
      <c r="P479">
        <v>2.2957779999999999</v>
      </c>
      <c r="Q479">
        <v>7.4952889999999996</v>
      </c>
      <c r="R479">
        <v>3.1428739999999999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14.691140000000001</v>
      </c>
      <c r="Y479">
        <v>2.8926319999999999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73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1.5954870000000001</v>
      </c>
      <c r="I480"/>
      <c r="J480">
        <v>11.931050000000001</v>
      </c>
      <c r="K480">
        <v>22.113800000000001</v>
      </c>
      <c r="L480">
        <v>26.911950000000001</v>
      </c>
      <c r="M480">
        <v>19.504709999999999</v>
      </c>
      <c r="N480">
        <v>5.0119590000000001</v>
      </c>
      <c r="O480">
        <v>1.810111</v>
      </c>
      <c r="P480">
        <v>2.324341</v>
      </c>
      <c r="Q480">
        <v>7.5852339999999998</v>
      </c>
      <c r="R480">
        <v>3.1941959999999998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14.773759999999999</v>
      </c>
      <c r="Y480">
        <v>2.9248940000000001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73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1.627683</v>
      </c>
      <c r="I481"/>
      <c r="J481">
        <v>12.25346</v>
      </c>
      <c r="K481">
        <v>22.467179999999999</v>
      </c>
      <c r="L481">
        <v>27.563089999999999</v>
      </c>
      <c r="M481">
        <v>19.600960000000001</v>
      </c>
      <c r="N481">
        <v>5.160901</v>
      </c>
      <c r="O481">
        <v>1.8692219999999999</v>
      </c>
      <c r="P481">
        <v>2.3549009999999999</v>
      </c>
      <c r="Q481">
        <v>7.566935</v>
      </c>
      <c r="R481">
        <v>3.2796180000000001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14.899710000000001</v>
      </c>
      <c r="Y481">
        <v>2.9659439999999999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73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1.660728</v>
      </c>
      <c r="I482"/>
      <c r="J482">
        <v>12.57588</v>
      </c>
      <c r="K482">
        <v>22.48048</v>
      </c>
      <c r="L482">
        <v>27.904990000000002</v>
      </c>
      <c r="M482">
        <v>19.65841</v>
      </c>
      <c r="N482">
        <v>5.2765380000000004</v>
      </c>
      <c r="O482">
        <v>1.9134230000000001</v>
      </c>
      <c r="P482">
        <v>2.378565</v>
      </c>
      <c r="Q482">
        <v>7.50345</v>
      </c>
      <c r="R482">
        <v>3.4388169999999998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15.006030000000001</v>
      </c>
      <c r="Y482">
        <v>2.9918230000000001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73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1.6843109999999999</v>
      </c>
      <c r="I483"/>
      <c r="J483">
        <v>12.898289999999999</v>
      </c>
      <c r="K483">
        <v>21.870100000000001</v>
      </c>
      <c r="L483">
        <v>27.756319999999999</v>
      </c>
      <c r="M483">
        <v>19.723690000000001</v>
      </c>
      <c r="N483">
        <v>5.3712799999999996</v>
      </c>
      <c r="O483">
        <v>1.9345460000000001</v>
      </c>
      <c r="P483">
        <v>2.411737</v>
      </c>
      <c r="Q483">
        <v>7.5832940000000004</v>
      </c>
      <c r="R483">
        <v>3.5657489999999998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15.100059999999999</v>
      </c>
      <c r="Y483">
        <v>3.0127120000000001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73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1.7040379999999999</v>
      </c>
      <c r="I484"/>
      <c r="J484">
        <v>13.220700000000001</v>
      </c>
      <c r="K484">
        <v>21.949529999999999</v>
      </c>
      <c r="L484">
        <v>27.85303</v>
      </c>
      <c r="M484">
        <v>19.79834</v>
      </c>
      <c r="N484">
        <v>5.4887800000000002</v>
      </c>
      <c r="O484">
        <v>1.911813</v>
      </c>
      <c r="P484">
        <v>2.4459559999999998</v>
      </c>
      <c r="Q484">
        <v>7.7351729999999996</v>
      </c>
      <c r="R484">
        <v>3.6328429999999998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15.214969999999999</v>
      </c>
      <c r="Y484">
        <v>3.0486170000000001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73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1.7400089999999999</v>
      </c>
      <c r="I485"/>
      <c r="J485">
        <v>13.54311</v>
      </c>
      <c r="K485">
        <v>22.598089999999999</v>
      </c>
      <c r="L485">
        <v>27.95298</v>
      </c>
      <c r="M485">
        <v>19.91039</v>
      </c>
      <c r="N485">
        <v>5.5985610000000001</v>
      </c>
      <c r="O485">
        <v>1.918892</v>
      </c>
      <c r="P485">
        <v>2.474186</v>
      </c>
      <c r="Q485">
        <v>7.8424610000000001</v>
      </c>
      <c r="R485">
        <v>3.6951710000000002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15.32826</v>
      </c>
      <c r="Y485">
        <v>3.0942599999999998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73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1.786227</v>
      </c>
      <c r="I486"/>
      <c r="J486">
        <v>13.86552</v>
      </c>
      <c r="K486">
        <v>23.105840000000001</v>
      </c>
      <c r="L486">
        <v>28.032550000000001</v>
      </c>
      <c r="M486">
        <v>19.984529999999999</v>
      </c>
      <c r="N486">
        <v>5.7559779999999998</v>
      </c>
      <c r="O486">
        <v>1.973093</v>
      </c>
      <c r="P486">
        <v>2.5132680000000001</v>
      </c>
      <c r="Q486">
        <v>7.9305139999999996</v>
      </c>
      <c r="R486">
        <v>3.7598880000000001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15.44558</v>
      </c>
      <c r="Y486">
        <v>3.1414070000000001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73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1.8142020000000001</v>
      </c>
      <c r="I487"/>
      <c r="J487">
        <v>14.187939999999999</v>
      </c>
      <c r="K487">
        <v>23.30735</v>
      </c>
      <c r="L487">
        <v>28.24822</v>
      </c>
      <c r="M487">
        <v>20.024370000000001</v>
      </c>
      <c r="N487">
        <v>5.8971159999999996</v>
      </c>
      <c r="O487">
        <v>2.0169410000000001</v>
      </c>
      <c r="P487">
        <v>2.5430869999999999</v>
      </c>
      <c r="Q487">
        <v>7.9881609999999998</v>
      </c>
      <c r="R487">
        <v>3.792033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15.54162</v>
      </c>
      <c r="Y487">
        <v>3.1847940000000001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73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1.814978</v>
      </c>
      <c r="I488"/>
      <c r="J488">
        <v>14.510350000000001</v>
      </c>
      <c r="K488">
        <v>23.865220000000001</v>
      </c>
      <c r="L488">
        <v>28.465890000000002</v>
      </c>
      <c r="M488">
        <v>20.034939999999999</v>
      </c>
      <c r="N488">
        <v>6.0104139999999999</v>
      </c>
      <c r="O488">
        <v>2.0911140000000001</v>
      </c>
      <c r="P488">
        <v>2.5621580000000002</v>
      </c>
      <c r="Q488">
        <v>8.0678640000000001</v>
      </c>
      <c r="R488">
        <v>3.7829959999999998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15.62274</v>
      </c>
      <c r="Y488">
        <v>3.2263169999999999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73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1.8122750000000001</v>
      </c>
      <c r="I489"/>
      <c r="J489">
        <v>14.83276</v>
      </c>
      <c r="K489">
        <v>24.350809999999999</v>
      </c>
      <c r="L489">
        <v>28.50018</v>
      </c>
      <c r="M489">
        <v>20.046980000000001</v>
      </c>
      <c r="N489">
        <v>6.1357629999999999</v>
      </c>
      <c r="O489">
        <v>2.120657</v>
      </c>
      <c r="P489">
        <v>2.5930089999999999</v>
      </c>
      <c r="Q489">
        <v>8.1895330000000008</v>
      </c>
      <c r="R489">
        <v>3.8486850000000001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15.69078</v>
      </c>
      <c r="Y489">
        <v>3.2698809999999998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73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1.865264</v>
      </c>
      <c r="I490"/>
      <c r="J490">
        <v>15.15517</v>
      </c>
      <c r="K490">
        <v>24.15785</v>
      </c>
      <c r="L490">
        <v>28.620259999999998</v>
      </c>
      <c r="M490">
        <v>20.085129999999999</v>
      </c>
      <c r="N490">
        <v>6.266966</v>
      </c>
      <c r="O490">
        <v>2.1149969999999998</v>
      </c>
      <c r="P490">
        <v>2.6313149999999998</v>
      </c>
      <c r="Q490">
        <v>8.2879909999999999</v>
      </c>
      <c r="R490">
        <v>3.8762210000000001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15.782970000000001</v>
      </c>
      <c r="Y490">
        <v>3.3317269999999999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73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1.966899</v>
      </c>
      <c r="I491"/>
      <c r="J491">
        <v>15.47758</v>
      </c>
      <c r="K491">
        <v>24.299399999999999</v>
      </c>
      <c r="L491">
        <v>28.778780000000001</v>
      </c>
      <c r="M491">
        <v>20.114409999999999</v>
      </c>
      <c r="N491">
        <v>6.4157950000000001</v>
      </c>
      <c r="O491">
        <v>2.1496710000000001</v>
      </c>
      <c r="P491">
        <v>2.6805129999999999</v>
      </c>
      <c r="Q491">
        <v>8.3538130000000006</v>
      </c>
      <c r="R491">
        <v>3.871753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15.901350000000001</v>
      </c>
      <c r="Y491">
        <v>3.3990369999999999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73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2.0672419999999998</v>
      </c>
      <c r="I492"/>
      <c r="J492">
        <v>15.8</v>
      </c>
      <c r="K492">
        <v>24.51388</v>
      </c>
      <c r="L492">
        <v>29.000219999999999</v>
      </c>
      <c r="M492">
        <v>20.135149999999999</v>
      </c>
      <c r="N492">
        <v>6.6080160000000001</v>
      </c>
      <c r="O492">
        <v>2.1783399999999999</v>
      </c>
      <c r="P492">
        <v>2.7432720000000002</v>
      </c>
      <c r="Q492">
        <v>8.4124440000000007</v>
      </c>
      <c r="R492">
        <v>4.0154990000000002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16.012419999999999</v>
      </c>
      <c r="Y492">
        <v>3.4530180000000001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73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2.150639</v>
      </c>
      <c r="I493"/>
      <c r="J493">
        <v>16.227080000000001</v>
      </c>
      <c r="K493">
        <v>24.313690000000001</v>
      </c>
      <c r="L493">
        <v>29.69997</v>
      </c>
      <c r="M493">
        <v>20.183530000000001</v>
      </c>
      <c r="N493">
        <v>6.923165</v>
      </c>
      <c r="O493">
        <v>2.204942</v>
      </c>
      <c r="P493">
        <v>2.792468</v>
      </c>
      <c r="Q493">
        <v>8.5005670000000002</v>
      </c>
      <c r="R493">
        <v>4.4764710000000001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16.118289999999998</v>
      </c>
      <c r="Y493">
        <v>3.5072320000000001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73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2.2366779999999999</v>
      </c>
      <c r="I494"/>
      <c r="J494">
        <v>13.807090000000001</v>
      </c>
      <c r="K494">
        <v>24.751930000000002</v>
      </c>
      <c r="L494">
        <v>29.966660000000001</v>
      </c>
      <c r="M494">
        <v>20.294720000000002</v>
      </c>
      <c r="N494">
        <v>7.2248029999999996</v>
      </c>
      <c r="O494">
        <v>2.2394340000000001</v>
      </c>
      <c r="P494">
        <v>2.8313839999999999</v>
      </c>
      <c r="Q494">
        <v>8.5752950000000006</v>
      </c>
      <c r="R494">
        <v>4.9703299999999997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16.232859999999999</v>
      </c>
      <c r="Y494">
        <v>3.5715810000000001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73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2.3121649999999998</v>
      </c>
      <c r="I495"/>
      <c r="J495">
        <v>14.289669999999999</v>
      </c>
      <c r="K495">
        <v>25.58785</v>
      </c>
      <c r="L495">
        <v>29.742349999999998</v>
      </c>
      <c r="M495">
        <v>20.41526</v>
      </c>
      <c r="N495">
        <v>7.3722450000000004</v>
      </c>
      <c r="O495">
        <v>2.2638760000000002</v>
      </c>
      <c r="P495">
        <v>2.8772419999999999</v>
      </c>
      <c r="Q495">
        <v>8.5989190000000004</v>
      </c>
      <c r="R495">
        <v>5.2523569999999999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16.347760000000001</v>
      </c>
      <c r="Y495">
        <v>3.624288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73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2.391197</v>
      </c>
      <c r="I496"/>
      <c r="J496">
        <v>14.458349999999999</v>
      </c>
      <c r="K496">
        <v>25.730869999999999</v>
      </c>
      <c r="L496">
        <v>29.861000000000001</v>
      </c>
      <c r="M496">
        <v>20.491019999999999</v>
      </c>
      <c r="N496">
        <v>7.5087900000000003</v>
      </c>
      <c r="O496">
        <v>2.3056640000000002</v>
      </c>
      <c r="P496">
        <v>2.9165830000000001</v>
      </c>
      <c r="Q496">
        <v>8.6020590000000006</v>
      </c>
      <c r="R496">
        <v>5.4024039999999998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16.441500000000001</v>
      </c>
      <c r="Y496">
        <v>3.6770930000000002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73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2.4780489999999999</v>
      </c>
      <c r="I497"/>
      <c r="J497">
        <v>14.503819999999999</v>
      </c>
      <c r="K497">
        <v>25.866589999999999</v>
      </c>
      <c r="L497">
        <v>30.09694</v>
      </c>
      <c r="M497">
        <v>20.53951</v>
      </c>
      <c r="N497">
        <v>7.7581100000000003</v>
      </c>
      <c r="O497">
        <v>2.370161</v>
      </c>
      <c r="P497">
        <v>2.947616</v>
      </c>
      <c r="Q497">
        <v>8.6370719999999999</v>
      </c>
      <c r="R497">
        <v>5.5144590000000004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16.496559999999999</v>
      </c>
      <c r="Y497">
        <v>3.7292019999999999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73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2.5427209999999998</v>
      </c>
      <c r="I498"/>
      <c r="J498">
        <v>14.694509999999999</v>
      </c>
      <c r="K498">
        <v>26.030999999999999</v>
      </c>
      <c r="L498">
        <v>30.376840000000001</v>
      </c>
      <c r="M498">
        <v>20.502500000000001</v>
      </c>
      <c r="N498">
        <v>7.9519359999999999</v>
      </c>
      <c r="O498">
        <v>2.439597</v>
      </c>
      <c r="P498">
        <v>2.9936050000000001</v>
      </c>
      <c r="Q498">
        <v>8.6876320000000007</v>
      </c>
      <c r="R498">
        <v>5.5888970000000002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16.558820000000001</v>
      </c>
      <c r="Y498">
        <v>3.778886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73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2.618668</v>
      </c>
      <c r="I499"/>
      <c r="J499">
        <v>14.85439</v>
      </c>
      <c r="K499">
        <v>26.06194</v>
      </c>
      <c r="L499">
        <v>30.599250000000001</v>
      </c>
      <c r="M499">
        <v>20.506589999999999</v>
      </c>
      <c r="N499">
        <v>8.1183060000000005</v>
      </c>
      <c r="O499">
        <v>2.4836779999999998</v>
      </c>
      <c r="P499">
        <v>3.0442390000000001</v>
      </c>
      <c r="Q499">
        <v>8.6664919999999999</v>
      </c>
      <c r="R499">
        <v>5.665667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16.623460000000001</v>
      </c>
      <c r="Y499">
        <v>3.832722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73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2.6679469999999998</v>
      </c>
      <c r="I500"/>
      <c r="J500">
        <v>15.27683</v>
      </c>
      <c r="K500">
        <v>26.045850000000002</v>
      </c>
      <c r="L500">
        <v>30.727779999999999</v>
      </c>
      <c r="M500">
        <v>20.587209999999999</v>
      </c>
      <c r="N500">
        <v>8.3246140000000004</v>
      </c>
      <c r="O500">
        <v>2.5039669999999998</v>
      </c>
      <c r="P500">
        <v>3.0877189999999999</v>
      </c>
      <c r="Q500">
        <v>8.7673199999999998</v>
      </c>
      <c r="R500">
        <v>5.7534609999999997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16.702670000000001</v>
      </c>
      <c r="Y500">
        <v>3.8878210000000002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73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2.6738300000000002</v>
      </c>
      <c r="I501"/>
      <c r="J501">
        <v>15.94716</v>
      </c>
      <c r="K501">
        <v>26.199670000000001</v>
      </c>
      <c r="L501">
        <v>30.761369999999999</v>
      </c>
      <c r="M501">
        <v>20.613219999999998</v>
      </c>
      <c r="N501">
        <v>8.5173039999999993</v>
      </c>
      <c r="O501">
        <v>2.5297999999999998</v>
      </c>
      <c r="P501">
        <v>3.1252580000000001</v>
      </c>
      <c r="Q501">
        <v>8.7941029999999998</v>
      </c>
      <c r="R501">
        <v>5.7593959999999997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16.787510000000001</v>
      </c>
      <c r="Y501">
        <v>3.943889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73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2.7227070000000002</v>
      </c>
      <c r="I502"/>
      <c r="J502">
        <v>16.152519999999999</v>
      </c>
      <c r="K502">
        <v>26.22879</v>
      </c>
      <c r="L502">
        <v>30.96744</v>
      </c>
      <c r="M502">
        <v>20.698309999999999</v>
      </c>
      <c r="N502">
        <v>8.6853890000000007</v>
      </c>
      <c r="O502">
        <v>2.5665960000000001</v>
      </c>
      <c r="P502">
        <v>3.1447579999999999</v>
      </c>
      <c r="Q502">
        <v>8.7220040000000001</v>
      </c>
      <c r="R502">
        <v>5.969265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16.876609999999999</v>
      </c>
      <c r="Y502">
        <v>3.9987979999999999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73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2.8139219999999998</v>
      </c>
      <c r="I503"/>
      <c r="J503">
        <v>16.239059999999998</v>
      </c>
      <c r="K503">
        <v>26.234310000000001</v>
      </c>
      <c r="L503">
        <v>31.196110000000001</v>
      </c>
      <c r="M503">
        <v>20.91179</v>
      </c>
      <c r="N503">
        <v>8.8045550000000006</v>
      </c>
      <c r="O503">
        <v>2.6182650000000001</v>
      </c>
      <c r="P503">
        <v>3.1816110000000002</v>
      </c>
      <c r="Q503">
        <v>8.7521350000000009</v>
      </c>
      <c r="R503">
        <v>6.119885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16.997409999999999</v>
      </c>
      <c r="Y503">
        <v>4.0526730000000004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73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2.8937029999999999</v>
      </c>
      <c r="I504"/>
      <c r="J504">
        <v>16.557359999999999</v>
      </c>
      <c r="K504">
        <v>26.391439999999999</v>
      </c>
      <c r="L504">
        <v>31.398350000000001</v>
      </c>
      <c r="M504">
        <v>21.025379999999998</v>
      </c>
      <c r="N504">
        <v>8.9262580000000007</v>
      </c>
      <c r="O504">
        <v>2.6740460000000001</v>
      </c>
      <c r="P504">
        <v>3.22471</v>
      </c>
      <c r="Q504">
        <v>8.7772430000000004</v>
      </c>
      <c r="R504">
        <v>6.1224069999999999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17.096889999999998</v>
      </c>
      <c r="Y504">
        <v>4.1090739999999997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73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2.9896739999999999</v>
      </c>
      <c r="I505"/>
      <c r="J505">
        <v>16.860990000000001</v>
      </c>
      <c r="K505">
        <v>25.960509999999999</v>
      </c>
      <c r="L505">
        <v>31.979769999999998</v>
      </c>
      <c r="M505">
        <v>20.982130000000002</v>
      </c>
      <c r="N505">
        <v>9.0201619999999991</v>
      </c>
      <c r="O505">
        <v>2.6902780000000002</v>
      </c>
      <c r="P505">
        <v>3.2464029999999999</v>
      </c>
      <c r="Q505">
        <v>8.8291419999999992</v>
      </c>
      <c r="R505">
        <v>6.2442419999999998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17.178570000000001</v>
      </c>
      <c r="Y505">
        <v>4.1603349999999999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73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3.0704050000000001</v>
      </c>
      <c r="I506"/>
      <c r="J506">
        <v>16.913789999999999</v>
      </c>
      <c r="K506">
        <v>25.64733</v>
      </c>
      <c r="L506">
        <v>32.211359999999999</v>
      </c>
      <c r="M506">
        <v>20.956620000000001</v>
      </c>
      <c r="N506">
        <v>9.1391380000000009</v>
      </c>
      <c r="O506">
        <v>2.701066</v>
      </c>
      <c r="P506">
        <v>3.2751809999999999</v>
      </c>
      <c r="Q506">
        <v>8.8546080000000007</v>
      </c>
      <c r="R506">
        <v>6.4318799999999996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17.263020000000001</v>
      </c>
      <c r="Y506">
        <v>4.215776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73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3.140606</v>
      </c>
      <c r="I507"/>
      <c r="J507">
        <v>16.699639999999999</v>
      </c>
      <c r="K507">
        <v>25.91966</v>
      </c>
      <c r="L507">
        <v>32.077010000000001</v>
      </c>
      <c r="M507">
        <v>21.027470000000001</v>
      </c>
      <c r="N507">
        <v>9.3076030000000003</v>
      </c>
      <c r="O507">
        <v>2.7532459999999999</v>
      </c>
      <c r="P507">
        <v>3.3063750000000001</v>
      </c>
      <c r="Q507">
        <v>8.8758140000000001</v>
      </c>
      <c r="R507">
        <v>6.5738580000000004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17.34441</v>
      </c>
      <c r="Y507">
        <v>4.2663890000000002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73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3.2262110000000002</v>
      </c>
      <c r="I508"/>
      <c r="J508">
        <v>16.572030000000002</v>
      </c>
      <c r="K508">
        <v>26.23442</v>
      </c>
      <c r="L508">
        <v>32.296100000000003</v>
      </c>
      <c r="M508">
        <v>21.102789999999999</v>
      </c>
      <c r="N508">
        <v>9.4346180000000004</v>
      </c>
      <c r="O508">
        <v>2.8186309999999999</v>
      </c>
      <c r="P508">
        <v>3.3424680000000002</v>
      </c>
      <c r="Q508">
        <v>8.8600410000000007</v>
      </c>
      <c r="R508">
        <v>6.6759570000000004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17.406410000000001</v>
      </c>
      <c r="Y508">
        <v>4.318403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73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3.300764</v>
      </c>
      <c r="I509"/>
      <c r="J509">
        <v>16.79645</v>
      </c>
      <c r="K509">
        <v>26.637869999999999</v>
      </c>
      <c r="L509">
        <v>32.510750000000002</v>
      </c>
      <c r="M509">
        <v>21.117069999999998</v>
      </c>
      <c r="N509">
        <v>9.5639190000000003</v>
      </c>
      <c r="O509">
        <v>2.8443019999999999</v>
      </c>
      <c r="P509">
        <v>3.4112360000000002</v>
      </c>
      <c r="Q509">
        <v>8.8622940000000003</v>
      </c>
      <c r="R509">
        <v>6.7785099999999998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17.488510000000002</v>
      </c>
      <c r="Y509">
        <v>4.3604349999999998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73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3.395702</v>
      </c>
      <c r="I510"/>
      <c r="J510">
        <v>17.111809999999998</v>
      </c>
      <c r="K510">
        <v>26.933820000000001</v>
      </c>
      <c r="L510">
        <v>32.645150000000001</v>
      </c>
      <c r="M510">
        <v>21.13167</v>
      </c>
      <c r="N510">
        <v>9.6799879999999998</v>
      </c>
      <c r="O510">
        <v>2.8436840000000001</v>
      </c>
      <c r="P510">
        <v>3.466968</v>
      </c>
      <c r="Q510">
        <v>8.8698619999999995</v>
      </c>
      <c r="R510">
        <v>6.8381040000000004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17.641500000000001</v>
      </c>
      <c r="Y510">
        <v>4.4115019999999996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73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3.5216829999999999</v>
      </c>
      <c r="I511"/>
      <c r="J511">
        <v>17.386099999999999</v>
      </c>
      <c r="K511">
        <v>27.165199999999999</v>
      </c>
      <c r="L511">
        <v>32.806049999999999</v>
      </c>
      <c r="M511">
        <v>21.203130000000002</v>
      </c>
      <c r="N511">
        <v>9.7477049999999998</v>
      </c>
      <c r="O511">
        <v>2.875759</v>
      </c>
      <c r="P511">
        <v>3.4904850000000001</v>
      </c>
      <c r="Q511">
        <v>8.9374520000000004</v>
      </c>
      <c r="R511">
        <v>6.9201059999999996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17.740269999999999</v>
      </c>
      <c r="Y511">
        <v>4.4515320000000003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73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3.673394</v>
      </c>
      <c r="I512"/>
      <c r="J512">
        <v>17.82321</v>
      </c>
      <c r="K512">
        <v>27.432179999999999</v>
      </c>
      <c r="L512">
        <v>32.840850000000003</v>
      </c>
      <c r="M512">
        <v>21.342890000000001</v>
      </c>
      <c r="N512">
        <v>9.8813460000000006</v>
      </c>
      <c r="O512">
        <v>2.9305599999999998</v>
      </c>
      <c r="P512">
        <v>3.5269520000000001</v>
      </c>
      <c r="Q512">
        <v>9.1413860000000007</v>
      </c>
      <c r="R512">
        <v>7.0645069999999999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17.824760000000001</v>
      </c>
      <c r="Y512">
        <v>4.4957370000000001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73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3.809714</v>
      </c>
      <c r="I513"/>
      <c r="J513">
        <v>18.26032</v>
      </c>
      <c r="K513">
        <v>27.758019999999998</v>
      </c>
      <c r="L513">
        <v>32.803669999999997</v>
      </c>
      <c r="M513">
        <v>21.45731</v>
      </c>
      <c r="N513">
        <v>9.9948080000000008</v>
      </c>
      <c r="O513">
        <v>3.0095429999999999</v>
      </c>
      <c r="P513">
        <v>3.577121</v>
      </c>
      <c r="Q513">
        <v>9.2204060000000005</v>
      </c>
      <c r="R513">
        <v>7.228383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17.92745</v>
      </c>
      <c r="Y513">
        <v>4.5636749999999999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73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3.9069590000000001</v>
      </c>
      <c r="I514"/>
      <c r="J514">
        <v>18.452470000000002</v>
      </c>
      <c r="K514">
        <v>28.198830000000001</v>
      </c>
      <c r="L514">
        <v>32.843910000000001</v>
      </c>
      <c r="M514">
        <v>21.50609</v>
      </c>
      <c r="N514">
        <v>10.09271</v>
      </c>
      <c r="O514">
        <v>3.087968</v>
      </c>
      <c r="P514">
        <v>3.6154679999999999</v>
      </c>
      <c r="Q514">
        <v>9.144838</v>
      </c>
      <c r="R514">
        <v>7.3745229999999999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18.025659999999998</v>
      </c>
      <c r="Y514">
        <v>4.621213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73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4.0223979999999999</v>
      </c>
      <c r="I515"/>
      <c r="J515">
        <v>18.544879999999999</v>
      </c>
      <c r="K515">
        <v>28.641649999999998</v>
      </c>
      <c r="L515">
        <v>33.021430000000002</v>
      </c>
      <c r="M515">
        <v>21.60708</v>
      </c>
      <c r="N515">
        <v>10.191979999999999</v>
      </c>
      <c r="O515">
        <v>3.1384219999999998</v>
      </c>
      <c r="P515">
        <v>3.646096</v>
      </c>
      <c r="Q515">
        <v>9.119567</v>
      </c>
      <c r="R515">
        <v>7.5578950000000003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18.130459999999999</v>
      </c>
      <c r="Y515">
        <v>4.6901859999999997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73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4.1769090000000002</v>
      </c>
      <c r="I516"/>
      <c r="J516">
        <v>18.844110000000001</v>
      </c>
      <c r="K516">
        <v>28.92183</v>
      </c>
      <c r="L516">
        <v>33.293520000000001</v>
      </c>
      <c r="M516">
        <v>21.771190000000001</v>
      </c>
      <c r="N516">
        <v>10.262169999999999</v>
      </c>
      <c r="O516">
        <v>3.1904819999999998</v>
      </c>
      <c r="P516">
        <v>3.6980019999999998</v>
      </c>
      <c r="Q516">
        <v>9.1799730000000004</v>
      </c>
      <c r="R516">
        <v>7.8793800000000003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18.243110000000001</v>
      </c>
      <c r="Y516">
        <v>4.7754620000000001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73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4.3194150000000002</v>
      </c>
      <c r="I517"/>
      <c r="J517">
        <v>19.364830000000001</v>
      </c>
      <c r="K517">
        <v>29.07011</v>
      </c>
      <c r="L517">
        <v>33.942790000000002</v>
      </c>
      <c r="M517">
        <v>21.940899999999999</v>
      </c>
      <c r="N517">
        <v>10.39157</v>
      </c>
      <c r="O517">
        <v>3.2480319999999998</v>
      </c>
      <c r="P517">
        <v>3.765539</v>
      </c>
      <c r="Q517">
        <v>9.3121139999999993</v>
      </c>
      <c r="R517">
        <v>8.1272680000000008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18.353259999999999</v>
      </c>
      <c r="Y517">
        <v>4.8491759999999999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73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4.4761639999999998</v>
      </c>
      <c r="I518"/>
      <c r="J518">
        <v>19.844480000000001</v>
      </c>
      <c r="K518">
        <v>29.661819999999999</v>
      </c>
      <c r="L518">
        <v>34.274839999999998</v>
      </c>
      <c r="M518">
        <v>22.06296</v>
      </c>
      <c r="N518">
        <v>10.5192</v>
      </c>
      <c r="O518">
        <v>3.3062930000000001</v>
      </c>
      <c r="P518">
        <v>3.8364060000000002</v>
      </c>
      <c r="Q518">
        <v>9.3960030000000003</v>
      </c>
      <c r="R518">
        <v>8.2425709999999999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18.493639999999999</v>
      </c>
      <c r="Y518">
        <v>4.9625870000000001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73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4.6283120000000002</v>
      </c>
      <c r="I519"/>
      <c r="J519">
        <v>20.21705</v>
      </c>
      <c r="K519">
        <v>30.098510000000001</v>
      </c>
      <c r="L519">
        <v>34.090969999999999</v>
      </c>
      <c r="M519">
        <v>22.18214</v>
      </c>
      <c r="N519">
        <v>10.610900000000001</v>
      </c>
      <c r="O519">
        <v>3.404782</v>
      </c>
      <c r="P519">
        <v>3.9058869999999999</v>
      </c>
      <c r="Q519">
        <v>9.3836060000000003</v>
      </c>
      <c r="R519">
        <v>8.4481719999999996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18.624079999999999</v>
      </c>
      <c r="Y519">
        <v>5.0796279999999996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73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4.7477179999999999</v>
      </c>
      <c r="I520"/>
      <c r="J520">
        <v>20.495740000000001</v>
      </c>
      <c r="K520">
        <v>29.87989</v>
      </c>
      <c r="L520">
        <v>34.150689999999997</v>
      </c>
      <c r="M520">
        <v>22.3277</v>
      </c>
      <c r="N520">
        <v>10.724769999999999</v>
      </c>
      <c r="O520">
        <v>3.4592839999999998</v>
      </c>
      <c r="P520">
        <v>3.9607969999999999</v>
      </c>
      <c r="Q520">
        <v>9.5026779999999995</v>
      </c>
      <c r="R520">
        <v>8.8504749999999994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18.750440000000001</v>
      </c>
      <c r="Y520">
        <v>5.1697870000000004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73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4.8880569999999999</v>
      </c>
      <c r="I521"/>
      <c r="J521">
        <v>20.800840000000001</v>
      </c>
      <c r="K521">
        <v>29.78154</v>
      </c>
      <c r="L521">
        <v>34.268270000000001</v>
      </c>
      <c r="M521">
        <v>22.365279999999998</v>
      </c>
      <c r="N521">
        <v>10.89165</v>
      </c>
      <c r="O521">
        <v>3.4767450000000002</v>
      </c>
      <c r="P521">
        <v>4.026421</v>
      </c>
      <c r="Q521">
        <v>9.5465699999999991</v>
      </c>
      <c r="R521">
        <v>9.0353510000000004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18.895320000000002</v>
      </c>
      <c r="Y521">
        <v>5.3498450000000002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73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5.0687040000000003</v>
      </c>
      <c r="I522"/>
      <c r="J522">
        <v>21.243819999999999</v>
      </c>
      <c r="K522">
        <v>29.627040000000001</v>
      </c>
      <c r="L522">
        <v>34.293660000000003</v>
      </c>
      <c r="M522">
        <v>22.438300000000002</v>
      </c>
      <c r="N522">
        <v>11.04293</v>
      </c>
      <c r="O522">
        <v>3.5182129999999998</v>
      </c>
      <c r="P522">
        <v>4.0932440000000003</v>
      </c>
      <c r="Q522">
        <v>9.4370550000000009</v>
      </c>
      <c r="R522">
        <v>9.0703010000000006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19.069880000000001</v>
      </c>
      <c r="Y522">
        <v>5.5605630000000001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73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5.2152370000000001</v>
      </c>
      <c r="I523"/>
      <c r="J523">
        <v>21.53424</v>
      </c>
      <c r="K523">
        <v>29.34226</v>
      </c>
      <c r="L523">
        <v>34.359279999999998</v>
      </c>
      <c r="M523">
        <v>22.522919999999999</v>
      </c>
      <c r="N523">
        <v>11.184990000000001</v>
      </c>
      <c r="O523">
        <v>3.5402550000000002</v>
      </c>
      <c r="P523">
        <v>4.1420640000000004</v>
      </c>
      <c r="Q523">
        <v>9.4331720000000008</v>
      </c>
      <c r="R523">
        <v>9.3034389999999991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19.201899999999998</v>
      </c>
      <c r="Y523">
        <v>5.730753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73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5.348249</v>
      </c>
      <c r="I524"/>
      <c r="J524">
        <v>21.773330000000001</v>
      </c>
      <c r="K524">
        <v>29.297630000000002</v>
      </c>
      <c r="L524">
        <v>34.436349999999997</v>
      </c>
      <c r="M524">
        <v>22.529209999999999</v>
      </c>
      <c r="N524">
        <v>11.274929999999999</v>
      </c>
      <c r="O524">
        <v>3.5727790000000001</v>
      </c>
      <c r="P524">
        <v>4.2087019999999997</v>
      </c>
      <c r="Q524">
        <v>9.4494129999999998</v>
      </c>
      <c r="R524">
        <v>9.499511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19.407399999999999</v>
      </c>
      <c r="Y524">
        <v>5.9184760000000001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73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5.5142559999999996</v>
      </c>
      <c r="I525"/>
      <c r="J525">
        <v>22.00949</v>
      </c>
      <c r="K525">
        <v>29.14133</v>
      </c>
      <c r="L525">
        <v>34.320749999999997</v>
      </c>
      <c r="M525">
        <v>22.586279999999999</v>
      </c>
      <c r="N525">
        <v>11.39019</v>
      </c>
      <c r="O525">
        <v>3.630134</v>
      </c>
      <c r="P525">
        <v>4.2644570000000002</v>
      </c>
      <c r="Q525">
        <v>9.4517380000000006</v>
      </c>
      <c r="R525">
        <v>9.7133289999999999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19.54457</v>
      </c>
      <c r="Y525">
        <v>6.0454800000000004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73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5.6842930000000003</v>
      </c>
      <c r="I526"/>
      <c r="J526">
        <v>22.16497</v>
      </c>
      <c r="K526">
        <v>28.79664</v>
      </c>
      <c r="L526">
        <v>34.196719999999999</v>
      </c>
      <c r="M526">
        <v>22.700970000000002</v>
      </c>
      <c r="N526">
        <v>11.536820000000001</v>
      </c>
      <c r="O526">
        <v>3.6994410000000002</v>
      </c>
      <c r="P526">
        <v>4.3374370000000004</v>
      </c>
      <c r="Q526">
        <v>9.4861170000000001</v>
      </c>
      <c r="R526">
        <v>9.9028449999999992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19.689859999999999</v>
      </c>
      <c r="Y526">
        <v>6.1643549999999996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73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5.8496269999999999</v>
      </c>
      <c r="I527"/>
      <c r="J527">
        <v>22.387930000000001</v>
      </c>
      <c r="K527">
        <v>28.595549999999999</v>
      </c>
      <c r="L527">
        <v>34.254849999999998</v>
      </c>
      <c r="M527">
        <v>22.770980000000002</v>
      </c>
      <c r="N527">
        <v>11.666309999999999</v>
      </c>
      <c r="O527">
        <v>3.7572809999999999</v>
      </c>
      <c r="P527">
        <v>4.4350310000000004</v>
      </c>
      <c r="Q527">
        <v>9.5300139999999995</v>
      </c>
      <c r="R527">
        <v>10.010160000000001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19.82405</v>
      </c>
      <c r="Y527">
        <v>6.3012759999999997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73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6.0077170000000004</v>
      </c>
      <c r="I528"/>
      <c r="J528">
        <v>22.798639999999999</v>
      </c>
      <c r="K528">
        <v>28.52394</v>
      </c>
      <c r="L528">
        <v>34.418239999999997</v>
      </c>
      <c r="M528">
        <v>22.872119999999999</v>
      </c>
      <c r="N528">
        <v>11.86833</v>
      </c>
      <c r="O528">
        <v>3.8145720000000001</v>
      </c>
      <c r="P528">
        <v>4.4990300000000003</v>
      </c>
      <c r="Q528">
        <v>9.5598620000000007</v>
      </c>
      <c r="R528">
        <v>10.15385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19.94717</v>
      </c>
      <c r="Y528">
        <v>6.4244659999999998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73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6.1737539999999997</v>
      </c>
      <c r="I529"/>
      <c r="J529">
        <v>23.407360000000001</v>
      </c>
      <c r="K529">
        <v>28.355129999999999</v>
      </c>
      <c r="L529">
        <v>34.872599999999998</v>
      </c>
      <c r="M529">
        <v>23.011790000000001</v>
      </c>
      <c r="N529">
        <v>11.90052</v>
      </c>
      <c r="O529">
        <v>3.8939080000000001</v>
      </c>
      <c r="P529">
        <v>4.5489280000000001</v>
      </c>
      <c r="Q529">
        <v>9.5906749999999992</v>
      </c>
      <c r="R529">
        <v>10.23057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20.074960000000001</v>
      </c>
      <c r="Y529">
        <v>6.5249079999999999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73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6.3325680000000002</v>
      </c>
      <c r="I530"/>
      <c r="J530">
        <v>23.840070000000001</v>
      </c>
      <c r="K530">
        <v>28.153120000000001</v>
      </c>
      <c r="L530">
        <v>35.044730000000001</v>
      </c>
      <c r="M530">
        <v>23.10783</v>
      </c>
      <c r="N530">
        <v>11.925240000000001</v>
      </c>
      <c r="O530">
        <v>3.986418</v>
      </c>
      <c r="P530">
        <v>4.5854850000000003</v>
      </c>
      <c r="Q530">
        <v>9.5859780000000008</v>
      </c>
      <c r="R530">
        <v>10.246219999999999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20.24015</v>
      </c>
      <c r="Y530">
        <v>6.6593629999999999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73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6.4781820000000003</v>
      </c>
      <c r="I531"/>
      <c r="J531">
        <v>24.071829999999999</v>
      </c>
      <c r="K531">
        <v>28.16104</v>
      </c>
      <c r="L531">
        <v>34.907179999999997</v>
      </c>
      <c r="M531">
        <v>23.253599999999999</v>
      </c>
      <c r="N531">
        <v>12.092779999999999</v>
      </c>
      <c r="O531">
        <v>4.0859040000000002</v>
      </c>
      <c r="P531">
        <v>4.628234</v>
      </c>
      <c r="Q531">
        <v>9.5870809999999995</v>
      </c>
      <c r="R531">
        <v>10.37191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20.338170000000002</v>
      </c>
      <c r="Y531">
        <v>6.7807269999999997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73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6.6687219999999998</v>
      </c>
      <c r="I532"/>
      <c r="J532">
        <v>24.200900000000001</v>
      </c>
      <c r="K532">
        <v>28.357839999999999</v>
      </c>
      <c r="L532">
        <v>34.939770000000003</v>
      </c>
      <c r="M532">
        <v>23.531400000000001</v>
      </c>
      <c r="N532">
        <v>12.265779999999999</v>
      </c>
      <c r="O532">
        <v>4.1774100000000001</v>
      </c>
      <c r="P532">
        <v>4.7640459999999996</v>
      </c>
      <c r="Q532">
        <v>9.6154109999999999</v>
      </c>
      <c r="R532">
        <v>10.547029999999999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20.479430000000001</v>
      </c>
      <c r="Y532">
        <v>6.9295640000000001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73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6.8677049999999999</v>
      </c>
      <c r="I533"/>
      <c r="J533">
        <v>24.372520000000002</v>
      </c>
      <c r="K533">
        <v>28.481760000000001</v>
      </c>
      <c r="L533">
        <v>34.999920000000003</v>
      </c>
      <c r="M533">
        <v>23.723490000000002</v>
      </c>
      <c r="N533">
        <v>12.4114</v>
      </c>
      <c r="O533">
        <v>4.2381219999999997</v>
      </c>
      <c r="P533">
        <v>4.8220980000000004</v>
      </c>
      <c r="Q533">
        <v>9.5972179999999998</v>
      </c>
      <c r="R533">
        <v>10.75062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20.624580000000002</v>
      </c>
      <c r="Y533">
        <v>7.0679249999999998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73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7.038519</v>
      </c>
      <c r="I534"/>
      <c r="J534">
        <v>24.818429999999999</v>
      </c>
      <c r="K534">
        <v>28.563580000000002</v>
      </c>
      <c r="L534">
        <v>35.149459999999998</v>
      </c>
      <c r="M534">
        <v>23.822749999999999</v>
      </c>
      <c r="N534">
        <v>12.525359999999999</v>
      </c>
      <c r="O534">
        <v>4.2917769999999997</v>
      </c>
      <c r="P534">
        <v>4.8060609999999997</v>
      </c>
      <c r="Q534">
        <v>9.6011299999999995</v>
      </c>
      <c r="R534">
        <v>11.010490000000001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20.796970000000002</v>
      </c>
      <c r="Y534">
        <v>7.1909879999999999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73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7.205781</v>
      </c>
      <c r="I535"/>
      <c r="J535">
        <v>25.095659999999999</v>
      </c>
      <c r="K535">
        <v>28.711449999999999</v>
      </c>
      <c r="L535">
        <v>35.337069999999997</v>
      </c>
      <c r="M535">
        <v>23.99681</v>
      </c>
      <c r="N535">
        <v>12.70834</v>
      </c>
      <c r="O535">
        <v>4.3839170000000003</v>
      </c>
      <c r="P535">
        <v>4.858943</v>
      </c>
      <c r="Q535">
        <v>9.6584219999999998</v>
      </c>
      <c r="R535">
        <v>11.236330000000001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20.985749999999999</v>
      </c>
      <c r="Y535">
        <v>7.3153629999999996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73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7.3305639999999999</v>
      </c>
      <c r="I536"/>
      <c r="J536">
        <v>25.56504</v>
      </c>
      <c r="K536">
        <v>28.763870000000001</v>
      </c>
      <c r="L536">
        <v>35.415109999999999</v>
      </c>
      <c r="M536">
        <v>24.234089999999998</v>
      </c>
      <c r="N536">
        <v>12.91944</v>
      </c>
      <c r="O536">
        <v>4.4956670000000001</v>
      </c>
      <c r="P536">
        <v>4.9044109999999996</v>
      </c>
      <c r="Q536">
        <v>9.6600660000000005</v>
      </c>
      <c r="R536">
        <v>11.41498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21.155639999999998</v>
      </c>
      <c r="Y536">
        <v>7.4605379999999997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73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7.4206700000000003</v>
      </c>
      <c r="I537"/>
      <c r="J537">
        <v>26.591809999999999</v>
      </c>
      <c r="K537">
        <v>28.750430000000001</v>
      </c>
      <c r="L537">
        <v>35.395220000000002</v>
      </c>
      <c r="M537">
        <v>24.526620000000001</v>
      </c>
      <c r="N537">
        <v>13.09746</v>
      </c>
      <c r="O537">
        <v>4.6014739999999996</v>
      </c>
      <c r="P537">
        <v>4.962574</v>
      </c>
      <c r="Q537">
        <v>9.6869189999999996</v>
      </c>
      <c r="R537">
        <v>11.627520000000001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21.354849999999999</v>
      </c>
      <c r="Y537">
        <v>7.6227999999999998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73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7.6134510000000004</v>
      </c>
      <c r="I538"/>
      <c r="J538">
        <v>27.185870000000001</v>
      </c>
      <c r="K538">
        <v>28.822469999999999</v>
      </c>
      <c r="L538">
        <v>35.515749999999997</v>
      </c>
      <c r="M538">
        <v>24.736719999999998</v>
      </c>
      <c r="N538">
        <v>13.349539999999999</v>
      </c>
      <c r="O538">
        <v>4.6945490000000003</v>
      </c>
      <c r="P538">
        <v>5.0374030000000003</v>
      </c>
      <c r="Q538">
        <v>9.764265</v>
      </c>
      <c r="R538">
        <v>11.845190000000001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21.534479999999999</v>
      </c>
      <c r="Y538">
        <v>7.757835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73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7.8819319999999999</v>
      </c>
      <c r="I539"/>
      <c r="J539">
        <v>27.51003</v>
      </c>
      <c r="K539">
        <v>28.954260000000001</v>
      </c>
      <c r="L539">
        <v>35.658580000000001</v>
      </c>
      <c r="M539">
        <v>24.938839999999999</v>
      </c>
      <c r="N539">
        <v>13.59315</v>
      </c>
      <c r="O539">
        <v>4.7883610000000001</v>
      </c>
      <c r="P539">
        <v>5.1109</v>
      </c>
      <c r="Q539">
        <v>9.7709700000000002</v>
      </c>
      <c r="R539">
        <v>12.060840000000001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21.69999</v>
      </c>
      <c r="Y539">
        <v>7.885383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73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7.9995310000000002</v>
      </c>
      <c r="I540"/>
      <c r="J540">
        <v>28.04542</v>
      </c>
      <c r="K540">
        <v>29.033149999999999</v>
      </c>
      <c r="L540">
        <v>35.878900000000002</v>
      </c>
      <c r="M540">
        <v>25.138850000000001</v>
      </c>
      <c r="N540">
        <v>13.78575</v>
      </c>
      <c r="O540">
        <v>4.8931639999999996</v>
      </c>
      <c r="P540">
        <v>5.1588339999999997</v>
      </c>
      <c r="Q540">
        <v>9.7271359999999998</v>
      </c>
      <c r="R540">
        <v>12.29097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21.914680000000001</v>
      </c>
      <c r="Y540">
        <v>8.0664920000000002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73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8.0491279999999996</v>
      </c>
      <c r="I541"/>
      <c r="J541">
        <v>28.831630000000001</v>
      </c>
      <c r="K541">
        <v>29.111550000000001</v>
      </c>
      <c r="L541">
        <v>36.596429999999998</v>
      </c>
      <c r="M541">
        <v>25.622589999999999</v>
      </c>
      <c r="N541">
        <v>14.04978</v>
      </c>
      <c r="O541">
        <v>4.9875309999999997</v>
      </c>
      <c r="P541">
        <v>5.2063990000000002</v>
      </c>
      <c r="Q541">
        <v>9.7691750000000006</v>
      </c>
      <c r="R541">
        <v>12.439679999999999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22.158290000000001</v>
      </c>
      <c r="Y541">
        <v>8.32287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73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8.1619469999999996</v>
      </c>
      <c r="I542"/>
      <c r="J542">
        <v>29.2394</v>
      </c>
      <c r="K542">
        <v>29.414339999999999</v>
      </c>
      <c r="L542">
        <v>36.989989999999999</v>
      </c>
      <c r="M542">
        <v>26.428129999999999</v>
      </c>
      <c r="N542">
        <v>14.33192</v>
      </c>
      <c r="O542">
        <v>5.0670659999999996</v>
      </c>
      <c r="P542">
        <v>5.2735399999999997</v>
      </c>
      <c r="Q542">
        <v>9.8997779999999995</v>
      </c>
      <c r="R542">
        <v>12.65368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22.448630000000001</v>
      </c>
      <c r="Y542">
        <v>8.6280180000000009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73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8.321161</v>
      </c>
      <c r="I543"/>
      <c r="J543">
        <v>29.352340000000002</v>
      </c>
      <c r="K543">
        <v>29.775680000000001</v>
      </c>
      <c r="L543">
        <v>36.8917</v>
      </c>
      <c r="M543">
        <v>26.92259</v>
      </c>
      <c r="N543">
        <v>14.652010000000001</v>
      </c>
      <c r="O543">
        <v>5.1789579999999997</v>
      </c>
      <c r="P543">
        <v>5.3375640000000004</v>
      </c>
      <c r="Q543">
        <v>9.9731439999999996</v>
      </c>
      <c r="R543">
        <v>12.974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22.659179999999999</v>
      </c>
      <c r="Y543">
        <v>8.8504819999999995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73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8.5106210000000004</v>
      </c>
      <c r="I544"/>
      <c r="J544">
        <v>29.506360000000001</v>
      </c>
      <c r="K544">
        <v>29.878440000000001</v>
      </c>
      <c r="L544">
        <v>37.007420000000003</v>
      </c>
      <c r="M544">
        <v>27.127479999999998</v>
      </c>
      <c r="N544">
        <v>14.93524</v>
      </c>
      <c r="O544">
        <v>5.3326719999999996</v>
      </c>
      <c r="P544">
        <v>5.4449699999999996</v>
      </c>
      <c r="Q544">
        <v>10.02459</v>
      </c>
      <c r="R544">
        <v>13.22138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22.886880000000001</v>
      </c>
      <c r="Y544">
        <v>9.0159310000000001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73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8.6802829999999993</v>
      </c>
      <c r="I545"/>
      <c r="J545">
        <v>29.647169999999999</v>
      </c>
      <c r="K545">
        <v>30.31906</v>
      </c>
      <c r="L545">
        <v>37.121200000000002</v>
      </c>
      <c r="M545">
        <v>27.378340000000001</v>
      </c>
      <c r="N545">
        <v>15.169</v>
      </c>
      <c r="O545">
        <v>5.4750490000000003</v>
      </c>
      <c r="P545">
        <v>5.5321530000000001</v>
      </c>
      <c r="Q545">
        <v>10.10721</v>
      </c>
      <c r="R545">
        <v>13.49306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23.084810000000001</v>
      </c>
      <c r="Y545">
        <v>9.2167270000000006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73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8.8187920000000002</v>
      </c>
      <c r="I546"/>
      <c r="J546">
        <v>30.176690000000001</v>
      </c>
      <c r="K546">
        <v>30.546600000000002</v>
      </c>
      <c r="L546">
        <v>37.192419999999998</v>
      </c>
      <c r="M546">
        <v>27.532530000000001</v>
      </c>
      <c r="N546">
        <v>15.45133</v>
      </c>
      <c r="O546">
        <v>5.5892200000000001</v>
      </c>
      <c r="P546">
        <v>5.5611610000000002</v>
      </c>
      <c r="Q546">
        <v>10.17305</v>
      </c>
      <c r="R546">
        <v>13.844799999999999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23.30012</v>
      </c>
      <c r="Y546">
        <v>9.4187449999999995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73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8.9676600000000004</v>
      </c>
      <c r="I547"/>
      <c r="J547">
        <v>30.445119999999999</v>
      </c>
      <c r="K547">
        <v>30.509650000000001</v>
      </c>
      <c r="L547">
        <v>37.311869999999999</v>
      </c>
      <c r="M547">
        <v>27.785409999999999</v>
      </c>
      <c r="N547">
        <v>15.735900000000001</v>
      </c>
      <c r="O547">
        <v>5.6912859999999998</v>
      </c>
      <c r="P547">
        <v>5.6311540000000004</v>
      </c>
      <c r="Q547">
        <v>10.18427</v>
      </c>
      <c r="R547">
        <v>14.12321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23.49446</v>
      </c>
      <c r="Y547">
        <v>9.5984789999999993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73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9.1635190000000009</v>
      </c>
      <c r="I548"/>
      <c r="J548">
        <v>30.525790000000001</v>
      </c>
      <c r="K548">
        <v>30.51793</v>
      </c>
      <c r="L548">
        <v>37.344479999999997</v>
      </c>
      <c r="M548">
        <v>28.16911</v>
      </c>
      <c r="N548">
        <v>15.98207</v>
      </c>
      <c r="O548">
        <v>5.784675</v>
      </c>
      <c r="P548">
        <v>5.7131319999999999</v>
      </c>
      <c r="Q548">
        <v>10.178179999999999</v>
      </c>
      <c r="R548">
        <v>14.39812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23.68824</v>
      </c>
      <c r="Y548">
        <v>9.7835839999999994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73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9.3509239999999991</v>
      </c>
      <c r="I549"/>
      <c r="J549">
        <v>30.657800000000002</v>
      </c>
      <c r="K549">
        <v>30.89207</v>
      </c>
      <c r="L549">
        <v>37.300069999999998</v>
      </c>
      <c r="M549">
        <v>28.413409999999999</v>
      </c>
      <c r="N549">
        <v>16.271629999999998</v>
      </c>
      <c r="O549">
        <v>5.8484850000000002</v>
      </c>
      <c r="P549">
        <v>5.774502</v>
      </c>
      <c r="Q549">
        <v>10.22822</v>
      </c>
      <c r="R549">
        <v>14.78978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23.882570000000001</v>
      </c>
      <c r="Y549">
        <v>10.00433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73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9.5420739999999995</v>
      </c>
      <c r="I550"/>
      <c r="J550">
        <v>30.500859999999999</v>
      </c>
      <c r="K550">
        <v>31.412089999999999</v>
      </c>
      <c r="L550">
        <v>37.396900000000002</v>
      </c>
      <c r="M550">
        <v>28.66131</v>
      </c>
      <c r="N550">
        <v>16.534990000000001</v>
      </c>
      <c r="O550">
        <v>5.9237630000000001</v>
      </c>
      <c r="P550">
        <v>5.8429630000000001</v>
      </c>
      <c r="Q550">
        <v>10.28307</v>
      </c>
      <c r="R550">
        <v>15.04405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24.099769999999999</v>
      </c>
      <c r="Y550">
        <v>10.261010000000001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73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9.7231159999999992</v>
      </c>
      <c r="I551"/>
      <c r="J551">
        <v>30.436319999999998</v>
      </c>
      <c r="K551">
        <v>31.686579999999999</v>
      </c>
      <c r="L551">
        <v>37.463740000000001</v>
      </c>
      <c r="M551">
        <v>28.871279999999999</v>
      </c>
      <c r="N551">
        <v>16.776910000000001</v>
      </c>
      <c r="O551">
        <v>6.0778270000000001</v>
      </c>
      <c r="P551">
        <v>5.8979059999999999</v>
      </c>
      <c r="Q551">
        <v>10.278890000000001</v>
      </c>
      <c r="R551">
        <v>15.27562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24.36073</v>
      </c>
      <c r="Y551">
        <v>10.503819999999999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73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9.8431189999999997</v>
      </c>
      <c r="I552"/>
      <c r="J552">
        <v>30.845559999999999</v>
      </c>
      <c r="K552">
        <v>32.003050000000002</v>
      </c>
      <c r="L552">
        <v>37.578670000000002</v>
      </c>
      <c r="M552">
        <v>29.27384</v>
      </c>
      <c r="N552">
        <v>17.05245</v>
      </c>
      <c r="O552">
        <v>6.2793299999999999</v>
      </c>
      <c r="P552">
        <v>5.9623629999999999</v>
      </c>
      <c r="Q552">
        <v>10.316739999999999</v>
      </c>
      <c r="R552">
        <v>15.55086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24.62228</v>
      </c>
      <c r="Y552">
        <v>10.79382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73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10.182499999999999</v>
      </c>
      <c r="I553"/>
      <c r="J553">
        <v>31.36627</v>
      </c>
      <c r="K553">
        <v>32.139409999999998</v>
      </c>
      <c r="L553">
        <v>38.142499999999998</v>
      </c>
      <c r="M553">
        <v>29.539370000000002</v>
      </c>
      <c r="N553">
        <v>17.272110000000001</v>
      </c>
      <c r="O553">
        <v>6.4573999999999998</v>
      </c>
      <c r="P553">
        <v>6.0500059999999998</v>
      </c>
      <c r="Q553">
        <v>10.45908</v>
      </c>
      <c r="R553">
        <v>15.76498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24.90146</v>
      </c>
      <c r="Y553">
        <v>11.104369999999999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73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10.51252</v>
      </c>
      <c r="I554"/>
      <c r="J554">
        <v>31.335470000000001</v>
      </c>
      <c r="K554">
        <v>32.441670000000002</v>
      </c>
      <c r="L554">
        <v>38.39734</v>
      </c>
      <c r="M554">
        <v>29.826699999999999</v>
      </c>
      <c r="N554">
        <v>17.443739999999998</v>
      </c>
      <c r="O554">
        <v>6.5985310000000004</v>
      </c>
      <c r="P554">
        <v>6.157489</v>
      </c>
      <c r="Q554">
        <v>10.50854</v>
      </c>
      <c r="R554">
        <v>16.075679999999998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25.157139999999998</v>
      </c>
      <c r="Y554">
        <v>11.38494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73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10.600569999999999</v>
      </c>
      <c r="I555"/>
      <c r="J555">
        <v>31.166789999999999</v>
      </c>
      <c r="K555">
        <v>32.743859999999998</v>
      </c>
      <c r="L555">
        <v>38.253860000000003</v>
      </c>
      <c r="M555">
        <v>30.31391</v>
      </c>
      <c r="N555">
        <v>17.611149999999999</v>
      </c>
      <c r="O555">
        <v>6.7187809999999999</v>
      </c>
      <c r="P555">
        <v>6.2608360000000003</v>
      </c>
      <c r="Q555">
        <v>10.577529999999999</v>
      </c>
      <c r="R555">
        <v>16.391390000000001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25.345269999999999</v>
      </c>
      <c r="Y555">
        <v>11.599309999999999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73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10.712580000000001</v>
      </c>
      <c r="I556"/>
      <c r="J556">
        <v>31.204930000000001</v>
      </c>
      <c r="K556">
        <v>32.877389999999998</v>
      </c>
      <c r="L556">
        <v>38.341079999999998</v>
      </c>
      <c r="M556">
        <v>30.546880000000002</v>
      </c>
      <c r="N556">
        <v>17.766439999999999</v>
      </c>
      <c r="O556">
        <v>6.8245240000000003</v>
      </c>
      <c r="P556">
        <v>6.3541819999999998</v>
      </c>
      <c r="Q556">
        <v>10.644740000000001</v>
      </c>
      <c r="R556">
        <v>16.612960000000001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25.551939999999998</v>
      </c>
      <c r="Y556">
        <v>11.792540000000001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73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10.92679</v>
      </c>
      <c r="I557"/>
      <c r="J557">
        <v>31.31494</v>
      </c>
      <c r="K557">
        <v>32.83972</v>
      </c>
      <c r="L557">
        <v>38.420940000000002</v>
      </c>
      <c r="M557">
        <v>30.650220000000001</v>
      </c>
      <c r="N557">
        <v>17.94182</v>
      </c>
      <c r="O557">
        <v>6.9138440000000001</v>
      </c>
      <c r="P557">
        <v>6.4292199999999999</v>
      </c>
      <c r="Q557">
        <v>10.74691</v>
      </c>
      <c r="R557">
        <v>16.845590000000001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25.758690000000001</v>
      </c>
      <c r="Y557">
        <v>11.95818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73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11.123989999999999</v>
      </c>
      <c r="I558"/>
      <c r="J558">
        <v>31.879660000000001</v>
      </c>
      <c r="K558">
        <v>32.832700000000003</v>
      </c>
      <c r="L558">
        <v>38.614960000000004</v>
      </c>
      <c r="M558">
        <v>30.798480000000001</v>
      </c>
      <c r="N558">
        <v>18.25892</v>
      </c>
      <c r="O558">
        <v>6.994459</v>
      </c>
      <c r="P558">
        <v>6.4952529999999999</v>
      </c>
      <c r="Q558">
        <v>10.865259999999999</v>
      </c>
      <c r="R558">
        <v>17.104980000000001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25.940339999999999</v>
      </c>
      <c r="Y558">
        <v>12.14334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73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11.35061</v>
      </c>
      <c r="I559"/>
      <c r="J559">
        <v>32.171550000000003</v>
      </c>
      <c r="K559">
        <v>33.109729999999999</v>
      </c>
      <c r="L559">
        <v>38.911409999999997</v>
      </c>
      <c r="M559">
        <v>31.358830000000001</v>
      </c>
      <c r="N559">
        <v>18.561219999999999</v>
      </c>
      <c r="O559">
        <v>7.1046630000000004</v>
      </c>
      <c r="P559">
        <v>6.5919040000000004</v>
      </c>
      <c r="Q559">
        <v>10.840210000000001</v>
      </c>
      <c r="R559">
        <v>17.420999999999999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26.190069999999999</v>
      </c>
      <c r="Y559">
        <v>12.41804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73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11.64692</v>
      </c>
      <c r="I560"/>
      <c r="J560">
        <v>32.39011</v>
      </c>
      <c r="K560">
        <v>33.480930000000001</v>
      </c>
      <c r="L560">
        <v>39.032859999999999</v>
      </c>
      <c r="M560">
        <v>32.034100000000002</v>
      </c>
      <c r="N560">
        <v>18.89875</v>
      </c>
      <c r="O560">
        <v>7.2202109999999999</v>
      </c>
      <c r="P560">
        <v>6.6735530000000001</v>
      </c>
      <c r="Q560">
        <v>10.925420000000001</v>
      </c>
      <c r="R560">
        <v>17.698460000000001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26.464079999999999</v>
      </c>
      <c r="Y560">
        <v>12.755000000000001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73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11.845230000000001</v>
      </c>
      <c r="I561"/>
      <c r="J561">
        <v>32.941630000000004</v>
      </c>
      <c r="K561">
        <v>33.546439999999997</v>
      </c>
      <c r="L561">
        <v>38.951569999999997</v>
      </c>
      <c r="M561">
        <v>32.397080000000003</v>
      </c>
      <c r="N561">
        <v>19.21557</v>
      </c>
      <c r="O561">
        <v>7.3800850000000002</v>
      </c>
      <c r="P561">
        <v>6.733028</v>
      </c>
      <c r="Q561">
        <v>11.015650000000001</v>
      </c>
      <c r="R561">
        <v>17.876840000000001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26.77392</v>
      </c>
      <c r="Y561">
        <v>13.06739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73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12.079029999999999</v>
      </c>
      <c r="I562"/>
      <c r="J562">
        <v>32.959229999999998</v>
      </c>
      <c r="K562">
        <v>33.323410000000003</v>
      </c>
      <c r="L562">
        <v>38.948990000000002</v>
      </c>
      <c r="M562">
        <v>31.63625</v>
      </c>
      <c r="N562">
        <v>19.453890000000001</v>
      </c>
      <c r="O562">
        <v>7.5352610000000002</v>
      </c>
      <c r="P562">
        <v>6.8075070000000002</v>
      </c>
      <c r="Q562">
        <v>11.09088</v>
      </c>
      <c r="R562">
        <v>18.12867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26.946000000000002</v>
      </c>
      <c r="Y562">
        <v>13.198589999999999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73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12.39381</v>
      </c>
      <c r="I563"/>
      <c r="J563">
        <v>32.86242</v>
      </c>
      <c r="K563">
        <v>33.880490000000002</v>
      </c>
      <c r="L563">
        <v>39.06906</v>
      </c>
      <c r="M563">
        <v>31.335239999999999</v>
      </c>
      <c r="N563">
        <v>19.877469999999999</v>
      </c>
      <c r="O563">
        <v>7.7293209999999997</v>
      </c>
      <c r="P563">
        <v>6.9002480000000004</v>
      </c>
      <c r="Q563">
        <v>11.21893</v>
      </c>
      <c r="R563">
        <v>18.385290000000001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27.18094</v>
      </c>
      <c r="Y563">
        <v>13.435930000000001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73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12.71945</v>
      </c>
      <c r="I564"/>
      <c r="J564">
        <v>33.102980000000002</v>
      </c>
      <c r="K564">
        <v>34.434829999999998</v>
      </c>
      <c r="L564">
        <v>39.30001</v>
      </c>
      <c r="M564">
        <v>32.012709999999998</v>
      </c>
      <c r="N564">
        <v>20.149000000000001</v>
      </c>
      <c r="O564">
        <v>7.7569629999999998</v>
      </c>
      <c r="P564">
        <v>7.0086250000000003</v>
      </c>
      <c r="Q564">
        <v>11.31841</v>
      </c>
      <c r="R564">
        <v>18.620729999999998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27.482420000000001</v>
      </c>
      <c r="Y564">
        <v>13.812709999999999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73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13.07164</v>
      </c>
      <c r="I565"/>
      <c r="J565">
        <v>33.877450000000003</v>
      </c>
      <c r="K565">
        <v>34.494140000000002</v>
      </c>
      <c r="L565">
        <v>39.862909999999999</v>
      </c>
      <c r="M565">
        <v>32.38588</v>
      </c>
      <c r="N565">
        <v>20.482810000000001</v>
      </c>
      <c r="O565">
        <v>7.8517460000000003</v>
      </c>
      <c r="P565">
        <v>7.1151650000000002</v>
      </c>
      <c r="Q565">
        <v>11.433719999999999</v>
      </c>
      <c r="R565">
        <v>18.92972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27.7544</v>
      </c>
      <c r="Y565">
        <v>14.09113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73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13.28345</v>
      </c>
      <c r="I566"/>
      <c r="J566">
        <v>33.855449999999998</v>
      </c>
      <c r="K566">
        <v>34.674430000000001</v>
      </c>
      <c r="L566">
        <v>40.201270000000001</v>
      </c>
      <c r="M566">
        <v>32.798520000000003</v>
      </c>
      <c r="N566">
        <v>20.513259999999999</v>
      </c>
      <c r="O566">
        <v>9.1998999999999995</v>
      </c>
      <c r="P566">
        <v>7.1979790000000001</v>
      </c>
      <c r="Q566">
        <v>11.575430000000001</v>
      </c>
      <c r="R566">
        <v>19.198589999999999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28.03069</v>
      </c>
      <c r="Y566">
        <v>14.37623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73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13.382350000000001</v>
      </c>
      <c r="I567"/>
      <c r="J567">
        <v>33.085380000000001</v>
      </c>
      <c r="K567">
        <v>34.632649999999998</v>
      </c>
      <c r="L567">
        <v>40.194450000000003</v>
      </c>
      <c r="M567">
        <v>33.084589999999999</v>
      </c>
      <c r="N567">
        <v>20.42136</v>
      </c>
      <c r="O567">
        <v>10.13579</v>
      </c>
      <c r="P567">
        <v>7.3014349999999997</v>
      </c>
      <c r="Q567">
        <v>11.71373</v>
      </c>
      <c r="R567">
        <v>19.41039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28.283619999999999</v>
      </c>
      <c r="Y567">
        <v>14.575200000000001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73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13.57977</v>
      </c>
      <c r="I568"/>
      <c r="J568">
        <v>33.154319999999998</v>
      </c>
      <c r="K568">
        <v>34.570230000000002</v>
      </c>
      <c r="L568">
        <v>40.277369999999998</v>
      </c>
      <c r="M568">
        <v>33.26144</v>
      </c>
      <c r="N568">
        <v>20.99408</v>
      </c>
      <c r="O568">
        <v>10.21984</v>
      </c>
      <c r="P568">
        <v>7.4670920000000001</v>
      </c>
      <c r="Q568">
        <v>11.86561</v>
      </c>
      <c r="R568">
        <v>19.388169999999999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28.50292</v>
      </c>
      <c r="Y568">
        <v>14.801410000000001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73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13.74267</v>
      </c>
      <c r="I569"/>
      <c r="J569">
        <v>33.279000000000003</v>
      </c>
      <c r="K569">
        <v>34.777160000000002</v>
      </c>
      <c r="L569">
        <v>40.492179999999998</v>
      </c>
      <c r="M569">
        <v>33.41075</v>
      </c>
      <c r="N569">
        <v>21.541429999999998</v>
      </c>
      <c r="O569">
        <v>10.506970000000001</v>
      </c>
      <c r="P569">
        <v>7.5958769999999998</v>
      </c>
      <c r="Q569">
        <v>12.02549</v>
      </c>
      <c r="R569">
        <v>19.558330000000002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28.755330000000001</v>
      </c>
      <c r="Y569">
        <v>15.09071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73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13.941179999999999</v>
      </c>
      <c r="I570"/>
      <c r="J570">
        <v>33.591430000000003</v>
      </c>
      <c r="K570">
        <v>35.091920000000002</v>
      </c>
      <c r="L570">
        <v>40.792729999999999</v>
      </c>
      <c r="M570">
        <v>33.69229</v>
      </c>
      <c r="N570">
        <v>21.882020000000001</v>
      </c>
      <c r="O570">
        <v>10.94937</v>
      </c>
      <c r="P570">
        <v>7.6782029999999999</v>
      </c>
      <c r="Q570">
        <v>12.19087</v>
      </c>
      <c r="R570">
        <v>19.92869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29.046399999999998</v>
      </c>
      <c r="Y570">
        <v>15.434799999999999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73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14.14616</v>
      </c>
      <c r="I571"/>
      <c r="J571">
        <v>34.162010000000002</v>
      </c>
      <c r="K571">
        <v>35.101860000000002</v>
      </c>
      <c r="L571">
        <v>41.020060000000001</v>
      </c>
      <c r="M571">
        <v>33.977049999999998</v>
      </c>
      <c r="N571">
        <v>22.18554</v>
      </c>
      <c r="O571">
        <v>12.16559</v>
      </c>
      <c r="P571">
        <v>7.7813970000000001</v>
      </c>
      <c r="Q571">
        <v>12.35153</v>
      </c>
      <c r="R571">
        <v>20.187729999999998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29.305869999999999</v>
      </c>
      <c r="Y571">
        <v>15.78646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73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14.222479999999999</v>
      </c>
      <c r="I572"/>
      <c r="J572">
        <v>34.46564</v>
      </c>
      <c r="K572">
        <v>35.294989999999999</v>
      </c>
      <c r="L572">
        <v>41.083939999999998</v>
      </c>
      <c r="M572">
        <v>34.30406</v>
      </c>
      <c r="N572">
        <v>22.520820000000001</v>
      </c>
      <c r="O572">
        <v>12.832689999999999</v>
      </c>
      <c r="P572">
        <v>7.9013559999999998</v>
      </c>
      <c r="Q572">
        <v>12.49437</v>
      </c>
      <c r="R572">
        <v>20.546500000000002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29.58268</v>
      </c>
      <c r="Y572">
        <v>16.149650000000001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73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14.336959999999999</v>
      </c>
      <c r="I573"/>
      <c r="J573">
        <v>34.858750000000001</v>
      </c>
      <c r="K573">
        <v>35.485050000000001</v>
      </c>
      <c r="L573">
        <v>40.999169999999999</v>
      </c>
      <c r="M573">
        <v>34.564390000000003</v>
      </c>
      <c r="N573">
        <v>22.894179999999999</v>
      </c>
      <c r="O573">
        <v>12.58121</v>
      </c>
      <c r="P573">
        <v>8.0799190000000003</v>
      </c>
      <c r="Q573">
        <v>12.625999999999999</v>
      </c>
      <c r="R573">
        <v>20.847899999999999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29.839179999999999</v>
      </c>
      <c r="Y573">
        <v>16.409990000000001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73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14.341290000000001</v>
      </c>
      <c r="I574"/>
      <c r="J574">
        <v>35.125709999999998</v>
      </c>
      <c r="K574">
        <v>35.683889999999998</v>
      </c>
      <c r="L574">
        <v>40.922890000000002</v>
      </c>
      <c r="M574">
        <v>34.717610000000001</v>
      </c>
      <c r="N574">
        <v>23.131540000000001</v>
      </c>
      <c r="O574">
        <v>12.57286</v>
      </c>
      <c r="P574">
        <v>8.2465890000000002</v>
      </c>
      <c r="Q574">
        <v>12.78166</v>
      </c>
      <c r="R574">
        <v>21.15269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30.173349999999999</v>
      </c>
      <c r="Y574">
        <v>16.82302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73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14.245990000000001</v>
      </c>
      <c r="I575"/>
      <c r="J575">
        <v>34.948230000000002</v>
      </c>
      <c r="K575">
        <v>36.020510000000002</v>
      </c>
      <c r="L575">
        <v>41.049909999999997</v>
      </c>
      <c r="M575">
        <v>34.882849999999998</v>
      </c>
      <c r="N575">
        <v>23.2699</v>
      </c>
      <c r="O575">
        <v>12.519</v>
      </c>
      <c r="P575">
        <v>8.3764749999999992</v>
      </c>
      <c r="Q575">
        <v>12.973850000000001</v>
      </c>
      <c r="R575">
        <v>21.628409999999999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30.43965</v>
      </c>
      <c r="Y575">
        <v>17.037780000000001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73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14.23282</v>
      </c>
      <c r="I576"/>
      <c r="J576">
        <v>34.958489999999998</v>
      </c>
      <c r="K576">
        <v>35.923029999999997</v>
      </c>
      <c r="L576">
        <v>41.342889999999997</v>
      </c>
      <c r="M576">
        <v>34.951340000000002</v>
      </c>
      <c r="N576">
        <v>23.528600000000001</v>
      </c>
      <c r="O576">
        <v>12.542630000000001</v>
      </c>
      <c r="P576">
        <v>8.4772250000000007</v>
      </c>
      <c r="Q576">
        <v>13.17164</v>
      </c>
      <c r="R576">
        <v>21.950900000000001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30.64303</v>
      </c>
      <c r="Y576">
        <v>17.042670000000001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73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14.256819999999999</v>
      </c>
      <c r="I577"/>
      <c r="J577">
        <v>35.750570000000003</v>
      </c>
      <c r="K577">
        <v>35.901800000000001</v>
      </c>
      <c r="L577">
        <v>41.830350000000003</v>
      </c>
      <c r="M577">
        <v>35.10295</v>
      </c>
      <c r="N577">
        <v>23.83756</v>
      </c>
      <c r="O577">
        <v>12.934189999999999</v>
      </c>
      <c r="P577">
        <v>8.5523489999999995</v>
      </c>
      <c r="Q577">
        <v>13.364710000000001</v>
      </c>
      <c r="R577">
        <v>22.176659999999998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30.93262</v>
      </c>
      <c r="Y577">
        <v>17.342849999999999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73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14.370570000000001</v>
      </c>
      <c r="I578"/>
      <c r="J578">
        <v>36.24635</v>
      </c>
      <c r="K578">
        <v>36.04954</v>
      </c>
      <c r="L578">
        <v>42.135770000000001</v>
      </c>
      <c r="M578">
        <v>35.121200000000002</v>
      </c>
      <c r="N578">
        <v>24.15362</v>
      </c>
      <c r="O578">
        <v>13.39988</v>
      </c>
      <c r="P578">
        <v>8.6678789999999992</v>
      </c>
      <c r="Q578">
        <v>13.558719999999999</v>
      </c>
      <c r="R578">
        <v>22.519020000000001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17.724139999999998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73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14.56325</v>
      </c>
      <c r="I579"/>
      <c r="J579">
        <v>36.334359999999997</v>
      </c>
      <c r="K579">
        <v>36.004170000000002</v>
      </c>
      <c r="L579">
        <v>42.020859999999999</v>
      </c>
      <c r="M579">
        <v>35.015219999999999</v>
      </c>
      <c r="N579">
        <v>24.536490000000001</v>
      </c>
      <c r="O579">
        <v>13.79843</v>
      </c>
      <c r="P579">
        <v>8.7930659999999996</v>
      </c>
      <c r="Q579">
        <v>13.74295</v>
      </c>
      <c r="R579">
        <v>22.75113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31.493919999999999</v>
      </c>
      <c r="Y579">
        <v>18.056830000000001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73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14.634309999999999</v>
      </c>
      <c r="I580"/>
      <c r="J580">
        <v>36.601320000000001</v>
      </c>
      <c r="K580">
        <v>36.069240000000001</v>
      </c>
      <c r="L580">
        <v>42.002040000000001</v>
      </c>
      <c r="M580">
        <v>35.016190000000002</v>
      </c>
      <c r="N580">
        <v>24.722429999999999</v>
      </c>
      <c r="O580">
        <v>13.98854</v>
      </c>
      <c r="P580">
        <v>8.9496459999999995</v>
      </c>
      <c r="Q580">
        <v>13.91555</v>
      </c>
      <c r="R580">
        <v>23.078869999999998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31.703489999999999</v>
      </c>
      <c r="Y580">
        <v>18.345230000000001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73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14.70115</v>
      </c>
      <c r="I581"/>
      <c r="J581">
        <v>36.808140000000002</v>
      </c>
      <c r="K581">
        <v>36.306420000000003</v>
      </c>
      <c r="L581">
        <v>42.230449999999998</v>
      </c>
      <c r="M581">
        <v>35.072629999999997</v>
      </c>
      <c r="N581">
        <v>24.736219999999999</v>
      </c>
      <c r="O581">
        <v>14.12927</v>
      </c>
      <c r="P581">
        <v>9.0562439999999995</v>
      </c>
      <c r="Q581">
        <v>14.085319999999999</v>
      </c>
      <c r="R581">
        <v>23.530889999999999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31.954059999999998</v>
      </c>
      <c r="Y581">
        <v>18.627770000000002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73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14.78389</v>
      </c>
      <c r="I582"/>
      <c r="J582">
        <v>37.160179999999997</v>
      </c>
      <c r="K582">
        <v>36.575490000000002</v>
      </c>
      <c r="L582">
        <v>42.559339999999999</v>
      </c>
      <c r="M582">
        <v>35.164450000000002</v>
      </c>
      <c r="N582">
        <v>24.977910000000001</v>
      </c>
      <c r="O582">
        <v>14.311809999999999</v>
      </c>
      <c r="P582">
        <v>9.1220429999999997</v>
      </c>
      <c r="Q582">
        <v>14.26329</v>
      </c>
      <c r="R582">
        <v>23.82329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32.227789999999999</v>
      </c>
      <c r="Y582">
        <v>18.97983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73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14.821960000000001</v>
      </c>
      <c r="I583"/>
      <c r="J583">
        <v>37.320059999999998</v>
      </c>
      <c r="K583">
        <v>36.65437</v>
      </c>
      <c r="L583">
        <v>42.841819999999998</v>
      </c>
      <c r="M583">
        <v>35.245199999999997</v>
      </c>
      <c r="N583">
        <v>25.17285</v>
      </c>
      <c r="O583">
        <v>14.2508</v>
      </c>
      <c r="P583">
        <v>9.2213320000000003</v>
      </c>
      <c r="Q583">
        <v>14.45124</v>
      </c>
      <c r="R583">
        <v>24.03595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32.484189999999998</v>
      </c>
      <c r="Y583">
        <v>19.297820000000002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73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14.837300000000001</v>
      </c>
      <c r="I584"/>
      <c r="J584">
        <v>37.27899</v>
      </c>
      <c r="K584">
        <v>36.700569999999999</v>
      </c>
      <c r="L584">
        <v>43.001139999999999</v>
      </c>
      <c r="M584">
        <v>35.316989999999997</v>
      </c>
      <c r="N584">
        <v>25.294540000000001</v>
      </c>
      <c r="O584">
        <v>14.20318</v>
      </c>
      <c r="P584">
        <v>9.3531619999999993</v>
      </c>
      <c r="Q584">
        <v>14.64447</v>
      </c>
      <c r="R584">
        <v>24.422270000000001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32.718539999999997</v>
      </c>
      <c r="Y584">
        <v>19.529330000000002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73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14.892110000000001</v>
      </c>
      <c r="I585"/>
      <c r="J585">
        <v>37.443269999999998</v>
      </c>
      <c r="K585">
        <v>36.988970000000002</v>
      </c>
      <c r="L585">
        <v>42.929630000000003</v>
      </c>
      <c r="M585">
        <v>35.422289999999997</v>
      </c>
      <c r="N585">
        <v>25.609380000000002</v>
      </c>
      <c r="O585">
        <v>14.50525</v>
      </c>
      <c r="P585">
        <v>9.500515</v>
      </c>
      <c r="Q585">
        <v>14.834619999999999</v>
      </c>
      <c r="R585">
        <v>24.870200000000001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32.949770000000001</v>
      </c>
      <c r="Y585">
        <v>19.849689999999999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73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14.98096</v>
      </c>
      <c r="I586"/>
      <c r="J586">
        <v>37.727829999999997</v>
      </c>
      <c r="K586">
        <v>36.859409999999997</v>
      </c>
      <c r="L586">
        <v>42.921280000000003</v>
      </c>
      <c r="M586">
        <v>35.424720000000001</v>
      </c>
      <c r="N586">
        <v>25.908380000000001</v>
      </c>
      <c r="O586">
        <v>14.884130000000001</v>
      </c>
      <c r="P586">
        <v>9.6238969999999995</v>
      </c>
      <c r="Q586">
        <v>15.01057</v>
      </c>
      <c r="R586">
        <v>25.202110000000001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33.15898</v>
      </c>
      <c r="Y586">
        <v>20.172519999999999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73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</v>
      </c>
      <c r="I587"/>
      <c r="J587">
        <v>37.950789999999998</v>
      </c>
      <c r="K587">
        <v>36.574489999999997</v>
      </c>
      <c r="L587">
        <v>43.099910000000001</v>
      </c>
      <c r="M587">
        <v>35.378050000000002</v>
      </c>
      <c r="N587">
        <v>26.1248</v>
      </c>
      <c r="O587">
        <v>14.84825</v>
      </c>
      <c r="P587">
        <v>9.7526480000000006</v>
      </c>
      <c r="Q587">
        <v>15.176729999999999</v>
      </c>
      <c r="R587">
        <v>25.523859999999999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33.427250000000001</v>
      </c>
      <c r="Y587">
        <v>20.511939999999999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73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15.08511</v>
      </c>
      <c r="I588"/>
      <c r="J588">
        <v>38.179609999999997</v>
      </c>
      <c r="K588">
        <v>37.109099999999998</v>
      </c>
      <c r="L588">
        <v>43.400889999999997</v>
      </c>
      <c r="M588">
        <v>35.70234</v>
      </c>
      <c r="N588">
        <v>26.393370000000001</v>
      </c>
      <c r="O588">
        <v>14.70467</v>
      </c>
      <c r="P588">
        <v>9.8551800000000007</v>
      </c>
      <c r="Q588">
        <v>15.340730000000001</v>
      </c>
      <c r="R588">
        <v>25.850190000000001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33.71564</v>
      </c>
      <c r="Y588">
        <v>21.017130000000002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73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15.171110000000001</v>
      </c>
      <c r="I589"/>
      <c r="J589">
        <v>38.747259999999997</v>
      </c>
      <c r="K589">
        <v>37.407449999999997</v>
      </c>
      <c r="L589">
        <v>44.015300000000003</v>
      </c>
      <c r="M589">
        <v>35.990070000000003</v>
      </c>
      <c r="N589">
        <v>26.856059999999999</v>
      </c>
      <c r="O589">
        <v>14.74371</v>
      </c>
      <c r="P589">
        <v>10.041460000000001</v>
      </c>
      <c r="Q589">
        <v>15.501910000000001</v>
      </c>
      <c r="R589">
        <v>26.154530000000001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34.03519</v>
      </c>
      <c r="Y589">
        <v>21.524049999999999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73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15.33662</v>
      </c>
      <c r="I590"/>
      <c r="J590">
        <v>39.014229999999998</v>
      </c>
      <c r="K590">
        <v>37.167940000000002</v>
      </c>
      <c r="L590">
        <v>44.477969999999999</v>
      </c>
      <c r="M590">
        <v>35.931989999999999</v>
      </c>
      <c r="N590">
        <v>27.25714</v>
      </c>
      <c r="O590">
        <v>14.80523</v>
      </c>
      <c r="P590">
        <v>10.1776</v>
      </c>
      <c r="Q590">
        <v>15.6591</v>
      </c>
      <c r="R590">
        <v>26.582909999999998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34.304229999999997</v>
      </c>
      <c r="Y590">
        <v>21.913139999999999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73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15.20106</v>
      </c>
      <c r="I591"/>
      <c r="J591">
        <v>39.067030000000003</v>
      </c>
      <c r="K591">
        <v>37.222790000000003</v>
      </c>
      <c r="L591">
        <v>44.617199999999997</v>
      </c>
      <c r="M591">
        <v>36.166580000000003</v>
      </c>
      <c r="N591">
        <v>27.641570000000002</v>
      </c>
      <c r="O591">
        <v>14.987769999999999</v>
      </c>
      <c r="P591">
        <v>10.25099</v>
      </c>
      <c r="Q591">
        <v>15.813230000000001</v>
      </c>
      <c r="R591">
        <v>27.020769999999999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34.508189999999999</v>
      </c>
      <c r="Y591">
        <v>22.207339999999999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73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15.01366</v>
      </c>
      <c r="I592"/>
      <c r="J592">
        <v>39.332520000000002</v>
      </c>
      <c r="K592">
        <v>37.551720000000003</v>
      </c>
      <c r="L592">
        <v>44.832189999999997</v>
      </c>
      <c r="M592">
        <v>36.827530000000003</v>
      </c>
      <c r="N592">
        <v>28.247630000000001</v>
      </c>
      <c r="O592">
        <v>15.150740000000001</v>
      </c>
      <c r="P592">
        <v>10.35824</v>
      </c>
      <c r="Q592">
        <v>15.96292</v>
      </c>
      <c r="R592">
        <v>27.469059999999999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34.78434</v>
      </c>
      <c r="Y592">
        <v>22.596250000000001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73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15.073320000000001</v>
      </c>
      <c r="I593"/>
      <c r="J593">
        <v>39.341320000000003</v>
      </c>
      <c r="K593">
        <v>37.102069999999998</v>
      </c>
      <c r="L593">
        <v>45.246250000000003</v>
      </c>
      <c r="M593">
        <v>37.291319999999999</v>
      </c>
      <c r="N593">
        <v>28.83681</v>
      </c>
      <c r="O593">
        <v>15.325670000000001</v>
      </c>
      <c r="P593">
        <v>10.45477</v>
      </c>
      <c r="Q593">
        <v>16.107060000000001</v>
      </c>
      <c r="R593">
        <v>27.841830000000002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35.138950000000001</v>
      </c>
      <c r="Y593">
        <v>22.904599999999999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73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15.116630000000001</v>
      </c>
      <c r="I594"/>
      <c r="J594">
        <v>39.545209999999997</v>
      </c>
      <c r="K594">
        <v>37.200049999999997</v>
      </c>
      <c r="L594">
        <v>45.487319999999997</v>
      </c>
      <c r="M594">
        <v>37.753059999999998</v>
      </c>
      <c r="N594">
        <v>29.261569999999999</v>
      </c>
      <c r="O594">
        <v>15.53429</v>
      </c>
      <c r="P594">
        <v>10.57086</v>
      </c>
      <c r="Q594">
        <v>16.243469999999999</v>
      </c>
      <c r="R594">
        <v>28.135339999999999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35.244039999999998</v>
      </c>
      <c r="Y594">
        <v>23.24371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73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15.140280000000001</v>
      </c>
      <c r="I595"/>
      <c r="J595">
        <v>39.471870000000003</v>
      </c>
      <c r="K595">
        <v>37.895150000000001</v>
      </c>
      <c r="L595">
        <v>45.38879</v>
      </c>
      <c r="M595">
        <v>38.319209999999998</v>
      </c>
      <c r="N595">
        <v>29.558430000000001</v>
      </c>
      <c r="O595">
        <v>15.677490000000001</v>
      </c>
      <c r="P595">
        <v>10.70087</v>
      </c>
      <c r="Q595">
        <v>16.376740000000002</v>
      </c>
      <c r="R595">
        <v>28.472200000000001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35.47195</v>
      </c>
      <c r="Y595">
        <v>23.635819999999999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73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15.24123</v>
      </c>
      <c r="I596"/>
      <c r="J596">
        <v>39.354520000000001</v>
      </c>
      <c r="K596">
        <v>36.346730000000001</v>
      </c>
      <c r="L596">
        <v>45.305630000000001</v>
      </c>
      <c r="M596">
        <v>38.476010000000002</v>
      </c>
      <c r="N596">
        <v>29.8429</v>
      </c>
      <c r="O596">
        <v>15.74661</v>
      </c>
      <c r="P596">
        <v>10.82681</v>
      </c>
      <c r="Q596">
        <v>16.5167</v>
      </c>
      <c r="R596">
        <v>28.799240000000001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35.668529999999997</v>
      </c>
      <c r="Y596">
        <v>23.838180000000001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73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15.296189999999999</v>
      </c>
      <c r="I597"/>
      <c r="J597">
        <v>39.820970000000003</v>
      </c>
      <c r="K597">
        <v>35.484940000000002</v>
      </c>
      <c r="L597">
        <v>45.272500000000001</v>
      </c>
      <c r="M597">
        <v>38.63879</v>
      </c>
      <c r="N597">
        <v>30.479469999999999</v>
      </c>
      <c r="O597">
        <v>15.82709</v>
      </c>
      <c r="P597">
        <v>10.91949</v>
      </c>
      <c r="Q597">
        <v>16.660679999999999</v>
      </c>
      <c r="R597">
        <v>29.116599999999998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35.881430000000002</v>
      </c>
      <c r="Y597">
        <v>23.966670000000001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73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15.347149999999999</v>
      </c>
      <c r="I598"/>
      <c r="J598">
        <v>40.159799999999997</v>
      </c>
      <c r="K598">
        <v>35.840479999999999</v>
      </c>
      <c r="L598">
        <v>45.237169999999999</v>
      </c>
      <c r="M598">
        <v>38.773989999999998</v>
      </c>
      <c r="N598">
        <v>31.282859999999999</v>
      </c>
      <c r="O598">
        <v>15.87884</v>
      </c>
      <c r="P598">
        <v>11.044420000000001</v>
      </c>
      <c r="Q598">
        <v>16.810420000000001</v>
      </c>
      <c r="R598">
        <v>29.370609999999999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36.117849999999997</v>
      </c>
      <c r="Y598">
        <v>24.134969999999999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73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15.540850000000001</v>
      </c>
      <c r="I599"/>
      <c r="J599">
        <v>40.228740000000002</v>
      </c>
      <c r="K599">
        <v>35.572040000000001</v>
      </c>
      <c r="L599">
        <v>45.267040000000001</v>
      </c>
      <c r="M599">
        <v>38.99004</v>
      </c>
      <c r="N599">
        <v>31.756139999999998</v>
      </c>
      <c r="O599">
        <v>16.162579999999998</v>
      </c>
      <c r="P599">
        <v>11.210750000000001</v>
      </c>
      <c r="Q599">
        <v>16.98198</v>
      </c>
      <c r="R599">
        <v>29.665659999999999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36.294640000000001</v>
      </c>
      <c r="Y599">
        <v>24.329499999999999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73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15.731389999999999</v>
      </c>
      <c r="I600"/>
      <c r="J600">
        <v>40.549979999999998</v>
      </c>
      <c r="K600">
        <v>35.52816</v>
      </c>
      <c r="L600">
        <v>45.444049999999997</v>
      </c>
      <c r="M600">
        <v>39.434199999999997</v>
      </c>
      <c r="N600">
        <v>32.085999999999999</v>
      </c>
      <c r="O600">
        <v>16.524719999999999</v>
      </c>
      <c r="P600">
        <v>11.44868</v>
      </c>
      <c r="Q600">
        <v>17.172070000000001</v>
      </c>
      <c r="R600">
        <v>30.169070000000001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36.457120000000003</v>
      </c>
      <c r="Y600">
        <v>24.617069999999998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73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15.79486</v>
      </c>
      <c r="I601"/>
      <c r="J601">
        <v>41.1235</v>
      </c>
      <c r="K601">
        <v>35.46302</v>
      </c>
      <c r="L601">
        <v>45.942189999999997</v>
      </c>
      <c r="M601">
        <v>39.836100000000002</v>
      </c>
      <c r="N601">
        <v>32.16827</v>
      </c>
      <c r="O601">
        <v>16.792290000000001</v>
      </c>
      <c r="P601">
        <v>11.70729</v>
      </c>
      <c r="Q601">
        <v>17.35549</v>
      </c>
      <c r="R601">
        <v>30.678090000000001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36.892090000000003</v>
      </c>
      <c r="Y601">
        <v>24.863409999999998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73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15.822760000000001</v>
      </c>
      <c r="I602"/>
      <c r="J602">
        <v>41.72195</v>
      </c>
      <c r="K602">
        <v>35.882350000000002</v>
      </c>
      <c r="L602">
        <v>46.858960000000003</v>
      </c>
      <c r="M602">
        <v>40.340589999999999</v>
      </c>
      <c r="N602">
        <v>32.30059</v>
      </c>
      <c r="O602">
        <v>16.950869999999998</v>
      </c>
      <c r="P602">
        <v>11.84291</v>
      </c>
      <c r="Q602">
        <v>17.527280000000001</v>
      </c>
      <c r="R602">
        <v>31.097169999999998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37.351529999999997</v>
      </c>
      <c r="Y602">
        <v>25.15333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73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15.956250000000001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40.512709999999998</v>
      </c>
      <c r="N603">
        <v>32.784350000000003</v>
      </c>
      <c r="O603">
        <v>17.17239</v>
      </c>
      <c r="P603">
        <v>11.93126</v>
      </c>
      <c r="Q603">
        <v>17.70635</v>
      </c>
      <c r="R603">
        <v>31.840499999999999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37.684899999999999</v>
      </c>
      <c r="Y603">
        <v>25.673780000000001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73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16.03378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40.8611</v>
      </c>
      <c r="N604">
        <v>33.273159999999997</v>
      </c>
      <c r="O604">
        <v>17.58521</v>
      </c>
      <c r="P604">
        <v>12.06677</v>
      </c>
      <c r="Q604">
        <v>17.903189999999999</v>
      </c>
      <c r="R604">
        <v>32.403230000000001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38.172629999999998</v>
      </c>
      <c r="Y604">
        <v>26.471270000000001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73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16.035620000000002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41.39331</v>
      </c>
      <c r="N605">
        <v>33.70138</v>
      </c>
      <c r="O605">
        <v>18.05528</v>
      </c>
      <c r="P605">
        <v>12.22381</v>
      </c>
      <c r="Q605">
        <v>18.10699</v>
      </c>
      <c r="R605">
        <v>32.527149999999999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38.63897</v>
      </c>
      <c r="Y605">
        <v>27.156949999999998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73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16.118580000000001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41.46114</v>
      </c>
      <c r="N606">
        <v>34.193040000000003</v>
      </c>
      <c r="O606">
        <v>18.21256</v>
      </c>
      <c r="P606">
        <v>12.41516</v>
      </c>
      <c r="Q606">
        <v>18.313210000000002</v>
      </c>
      <c r="R606">
        <v>32.822009999999999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38.817489999999999</v>
      </c>
      <c r="Y606">
        <v>27.549849999999999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73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16.26774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41.567599999999999</v>
      </c>
      <c r="N607">
        <v>34.52384</v>
      </c>
      <c r="O607">
        <v>18.19463</v>
      </c>
      <c r="P607">
        <v>12.59801</v>
      </c>
      <c r="Q607">
        <v>18.527249999999999</v>
      </c>
      <c r="R607">
        <v>33.189239999999998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39.152769999999997</v>
      </c>
      <c r="Y607">
        <v>27.982579999999999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73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16.377089999999999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41.960819999999998</v>
      </c>
      <c r="N608">
        <v>34.713450000000002</v>
      </c>
      <c r="O608">
        <v>18.006740000000001</v>
      </c>
      <c r="P608">
        <v>12.73767</v>
      </c>
      <c r="Q608">
        <v>18.749140000000001</v>
      </c>
      <c r="R608">
        <v>33.434530000000002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39.428849999999997</v>
      </c>
      <c r="Y608">
        <v>28.371379999999998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73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16.505289999999999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42.459600000000002</v>
      </c>
      <c r="N609">
        <v>35.273479999999999</v>
      </c>
      <c r="O609">
        <v>17.819489999999998</v>
      </c>
      <c r="P609">
        <v>12.86392</v>
      </c>
      <c r="Q609">
        <v>18.986350000000002</v>
      </c>
      <c r="R609">
        <v>33.697659999999999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39.78669</v>
      </c>
      <c r="Y609">
        <v>28.941690000000001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73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16.645479999999999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42.759709999999998</v>
      </c>
      <c r="N610">
        <v>35.87106</v>
      </c>
      <c r="O610">
        <v>18.049430000000001</v>
      </c>
      <c r="P610">
        <v>12.97775</v>
      </c>
      <c r="Q610">
        <v>19.23208</v>
      </c>
      <c r="R610">
        <v>34.187019999999997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40.50047</v>
      </c>
      <c r="Y610">
        <v>29.653420000000001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73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16.895219999999998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43.105469999999997</v>
      </c>
      <c r="N611">
        <v>36.389180000000003</v>
      </c>
      <c r="O611">
        <v>18.439450000000001</v>
      </c>
      <c r="P611">
        <v>13.08113</v>
      </c>
      <c r="Q611">
        <v>19.45749</v>
      </c>
      <c r="R611">
        <v>34.579000000000001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40.681350000000002</v>
      </c>
      <c r="Y611">
        <v>30.158000000000001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73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17.083120000000001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43.529899999999998</v>
      </c>
      <c r="N612">
        <v>36.704450000000001</v>
      </c>
      <c r="O612">
        <v>18.807829999999999</v>
      </c>
      <c r="P612">
        <v>13.23063</v>
      </c>
      <c r="Q612">
        <v>19.659669999999998</v>
      </c>
      <c r="R612">
        <v>34.74297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40.977539999999998</v>
      </c>
      <c r="Y612">
        <v>30.39603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73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17.138580000000001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43.704470000000001</v>
      </c>
      <c r="N613">
        <v>37.138219999999997</v>
      </c>
      <c r="O613">
        <v>19.00094</v>
      </c>
      <c r="P613">
        <v>13.40002</v>
      </c>
      <c r="Q613">
        <v>19.863</v>
      </c>
      <c r="R613">
        <v>34.857010000000002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41.215899999999998</v>
      </c>
      <c r="Y613">
        <v>30.437760000000001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73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17.143380000000001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43.444270000000003</v>
      </c>
      <c r="N614">
        <v>37.611020000000003</v>
      </c>
      <c r="O614">
        <v>19.164210000000001</v>
      </c>
      <c r="P614">
        <v>13.51709</v>
      </c>
      <c r="Q614">
        <v>20.072220000000002</v>
      </c>
      <c r="R614">
        <v>34.706919999999997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41.232799999999997</v>
      </c>
      <c r="Y614">
        <v>30.088239999999999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73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17.145630000000001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37.229149999999997</v>
      </c>
      <c r="O615">
        <v>19.251380000000001</v>
      </c>
      <c r="P615">
        <v>13.629300000000001</v>
      </c>
      <c r="Q615">
        <v>20.279509999999998</v>
      </c>
      <c r="R615">
        <v>34.486289999999997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41.370379999999997</v>
      </c>
      <c r="Y615">
        <v>29.964780000000001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73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17.252040000000001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43.544759999999997</v>
      </c>
      <c r="N616">
        <v>36.79562</v>
      </c>
      <c r="O616">
        <v>19.264050000000001</v>
      </c>
      <c r="P616">
        <v>13.76843</v>
      </c>
      <c r="Q616">
        <v>20.49522</v>
      </c>
      <c r="R616">
        <v>34.588039999999999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41.550780000000003</v>
      </c>
      <c r="Y616">
        <v>30.188040000000001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73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17.418479999999999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43.666519999999998</v>
      </c>
      <c r="N617">
        <v>37.145350000000001</v>
      </c>
      <c r="O617">
        <v>19.224240000000002</v>
      </c>
      <c r="P617">
        <v>13.94097</v>
      </c>
      <c r="Q617">
        <v>20.720199999999998</v>
      </c>
      <c r="R617">
        <v>34.932690000000001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41.642580000000002</v>
      </c>
      <c r="Y617">
        <v>30.32133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73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17.58136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43.865670000000001</v>
      </c>
      <c r="N618">
        <v>37.550870000000003</v>
      </c>
      <c r="O618">
        <v>19.1845</v>
      </c>
      <c r="P618">
        <v>14.35914</v>
      </c>
      <c r="Q618">
        <v>20.946560000000002</v>
      </c>
      <c r="R618">
        <v>35.269759999999998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41.848399999999998</v>
      </c>
      <c r="Y618">
        <v>30.64669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73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17.627400000000002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43.993270000000003</v>
      </c>
      <c r="N619">
        <v>37.652650000000001</v>
      </c>
      <c r="O619">
        <v>19.245519999999999</v>
      </c>
      <c r="P619">
        <v>14.70696</v>
      </c>
      <c r="Q619">
        <v>21.183890000000002</v>
      </c>
      <c r="R619">
        <v>35.429000000000002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42.059460000000001</v>
      </c>
      <c r="Y619">
        <v>31.00048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73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17.72617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43.96651</v>
      </c>
      <c r="N620">
        <v>37.861139999999999</v>
      </c>
      <c r="O620">
        <v>19.480930000000001</v>
      </c>
      <c r="P620">
        <v>14.81467</v>
      </c>
      <c r="Q620">
        <v>21.423850000000002</v>
      </c>
      <c r="R620">
        <v>35.248860000000001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42.367489999999997</v>
      </c>
      <c r="Y620">
        <v>31.371210000000001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73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17.878329999999998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44.243009999999998</v>
      </c>
      <c r="N621">
        <v>38.40352</v>
      </c>
      <c r="O621">
        <v>19.750810000000001</v>
      </c>
      <c r="P621">
        <v>14.97889</v>
      </c>
      <c r="Q621">
        <v>21.645969999999998</v>
      </c>
      <c r="R621">
        <v>35.263579999999997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42.668799999999997</v>
      </c>
      <c r="Y621">
        <v>31.685179999999999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73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18.052769999999999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44.669849999999997</v>
      </c>
      <c r="N622">
        <v>38.71</v>
      </c>
      <c r="O622">
        <v>19.89742</v>
      </c>
      <c r="P622">
        <v>15.128119999999999</v>
      </c>
      <c r="Q622">
        <v>21.859089999999998</v>
      </c>
      <c r="R622">
        <v>35.640920000000001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42.852809999999998</v>
      </c>
      <c r="Y622">
        <v>31.832419999999999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73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18.20345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45.039830000000002</v>
      </c>
      <c r="N623">
        <v>39.116799999999998</v>
      </c>
      <c r="O623">
        <v>19.903880000000001</v>
      </c>
      <c r="P623">
        <v>15.26559</v>
      </c>
      <c r="Q623">
        <v>22.08961</v>
      </c>
      <c r="R623">
        <v>35.90813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43.115029999999997</v>
      </c>
      <c r="Y623">
        <v>32.045090000000002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73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18.305440000000001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45.332380000000001</v>
      </c>
      <c r="N624">
        <v>39.959800000000001</v>
      </c>
      <c r="O624">
        <v>19.909400000000002</v>
      </c>
      <c r="P624">
        <v>15.42774</v>
      </c>
      <c r="Q624">
        <v>22.36234</v>
      </c>
      <c r="R624">
        <v>36.042059999999999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43.457270000000001</v>
      </c>
      <c r="Y624">
        <v>32.236600000000003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73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18.481179999999998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45.446249999999999</v>
      </c>
      <c r="N625">
        <v>40.743589999999998</v>
      </c>
      <c r="O625">
        <v>19.939699999999998</v>
      </c>
      <c r="P625">
        <v>15.57108</v>
      </c>
      <c r="Q625">
        <v>22.680009999999999</v>
      </c>
      <c r="R625">
        <v>36.366169999999997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43.653030000000001</v>
      </c>
      <c r="Y625">
        <v>32.458150000000003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73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18.67061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45.36909</v>
      </c>
      <c r="N626">
        <v>41.509979999999999</v>
      </c>
      <c r="O626">
        <v>19.985589999999998</v>
      </c>
      <c r="P626">
        <v>15.693350000000001</v>
      </c>
      <c r="Q626">
        <v>22.999590000000001</v>
      </c>
      <c r="R626">
        <v>36.811399999999999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43.889060000000001</v>
      </c>
      <c r="Y626">
        <v>32.750720000000001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73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18.893280000000001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45.656730000000003</v>
      </c>
      <c r="N627">
        <v>41.992539999999998</v>
      </c>
      <c r="O627">
        <v>20.184149999999999</v>
      </c>
      <c r="P627">
        <v>15.805059999999999</v>
      </c>
      <c r="Q627">
        <v>23.30667</v>
      </c>
      <c r="R627">
        <v>37.209229999999998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44.135890000000003</v>
      </c>
      <c r="Y627">
        <v>33.052599999999998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73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19.111640000000001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45.880499999999998</v>
      </c>
      <c r="N628">
        <v>42.068240000000003</v>
      </c>
      <c r="O628">
        <v>20.352370000000001</v>
      </c>
      <c r="P628">
        <v>15.845470000000001</v>
      </c>
      <c r="Q628">
        <v>23.652010000000001</v>
      </c>
      <c r="R628">
        <v>37.314120000000003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44.292079999999999</v>
      </c>
      <c r="Y628">
        <v>33.217619999999997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73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19.212720000000001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45.971119999999999</v>
      </c>
      <c r="N629">
        <v>42.319659999999999</v>
      </c>
      <c r="O629">
        <v>20.435130000000001</v>
      </c>
      <c r="P629">
        <v>15.96908</v>
      </c>
      <c r="Q629">
        <v>24.042259999999999</v>
      </c>
      <c r="R629">
        <v>37.17942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44.472470000000001</v>
      </c>
      <c r="Y629">
        <v>33.270110000000003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73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19.428260000000002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46.060009999999998</v>
      </c>
      <c r="N630">
        <v>42.870530000000002</v>
      </c>
      <c r="O630">
        <v>20.570219999999999</v>
      </c>
      <c r="P630">
        <v>16.210339999999999</v>
      </c>
      <c r="Q630">
        <v>24.43196</v>
      </c>
      <c r="R630">
        <v>37.245370000000001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44.784019999999998</v>
      </c>
      <c r="Y630">
        <v>33.340440000000001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73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19.806280000000001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46.30641</v>
      </c>
      <c r="N631">
        <v>43.555579999999999</v>
      </c>
      <c r="O631">
        <v>20.629799999999999</v>
      </c>
      <c r="P631">
        <v>16.42286</v>
      </c>
      <c r="Q631">
        <v>24.793869999999998</v>
      </c>
      <c r="R631">
        <v>37.313560000000003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44.994259999999997</v>
      </c>
      <c r="Y631">
        <v>33.467170000000003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73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20.028369999999999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46.849930000000001</v>
      </c>
      <c r="N632">
        <v>44.103110000000001</v>
      </c>
      <c r="O632">
        <v>20.709299999999999</v>
      </c>
      <c r="P632">
        <v>16.601479999999999</v>
      </c>
      <c r="Q632">
        <v>25.149570000000001</v>
      </c>
      <c r="R632">
        <v>37.49944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45.28107</v>
      </c>
      <c r="Y632">
        <v>33.746650000000002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73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20.174289999999999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47.128529999999998</v>
      </c>
      <c r="N633">
        <v>44.123049999999999</v>
      </c>
      <c r="O633">
        <v>20.88194</v>
      </c>
      <c r="P633">
        <v>16.738800000000001</v>
      </c>
      <c r="Q633">
        <v>25.53171</v>
      </c>
      <c r="R633">
        <v>37.83708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45.615720000000003</v>
      </c>
      <c r="Y633">
        <v>33.937480000000001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73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20.294509999999999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47.428280000000001</v>
      </c>
      <c r="N634">
        <v>44.42924</v>
      </c>
      <c r="O634">
        <v>21.018630000000002</v>
      </c>
      <c r="P634">
        <v>16.87585</v>
      </c>
      <c r="Q634">
        <v>25.94106</v>
      </c>
      <c r="R634">
        <v>38.176810000000003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45.633009999999999</v>
      </c>
      <c r="Y634">
        <v>34.155679999999997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73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20.280550000000002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47.788429999999998</v>
      </c>
      <c r="N635">
        <v>45.195369999999997</v>
      </c>
      <c r="O635">
        <v>21.15718</v>
      </c>
      <c r="P635">
        <v>17.103020000000001</v>
      </c>
      <c r="Q635">
        <v>26.358840000000001</v>
      </c>
      <c r="R635">
        <v>38.438749999999999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45.754440000000002</v>
      </c>
      <c r="Y635">
        <v>34.592210000000001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73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20.38205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48.20326</v>
      </c>
      <c r="N636">
        <v>45.816200000000002</v>
      </c>
      <c r="O636">
        <v>21.428360000000001</v>
      </c>
      <c r="P636">
        <v>17.326260000000001</v>
      </c>
      <c r="Q636">
        <v>26.747330000000002</v>
      </c>
      <c r="R636">
        <v>38.577970000000001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45.921259999999997</v>
      </c>
      <c r="Y636">
        <v>35.059939999999997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73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20.724409999999999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48.83907</v>
      </c>
      <c r="N637">
        <v>46.078510000000001</v>
      </c>
      <c r="O637">
        <v>21.55904</v>
      </c>
      <c r="P637">
        <v>17.517849999999999</v>
      </c>
      <c r="Q637">
        <v>27.098710000000001</v>
      </c>
      <c r="R637">
        <v>38.639099999999999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46.066049999999997</v>
      </c>
      <c r="Y637">
        <v>35.363599999999998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73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21.054079999999999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49.915529999999997</v>
      </c>
      <c r="N638">
        <v>46.695819999999998</v>
      </c>
      <c r="O638">
        <v>21.515419999999999</v>
      </c>
      <c r="P638">
        <v>17.76559</v>
      </c>
      <c r="Q638">
        <v>27.46705</v>
      </c>
      <c r="R638">
        <v>38.833889999999997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46.342460000000003</v>
      </c>
      <c r="Y638">
        <v>35.863430000000001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73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21.280840000000001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50.38908</v>
      </c>
      <c r="N639">
        <v>47.232039999999998</v>
      </c>
      <c r="O639">
        <v>21.48142</v>
      </c>
      <c r="P639">
        <v>18.036390000000001</v>
      </c>
      <c r="Q639">
        <v>27.84657</v>
      </c>
      <c r="R639">
        <v>39.000399999999999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46.641039999999997</v>
      </c>
      <c r="Y639">
        <v>36.264200000000002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73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21.537849999999999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50.398949999999999</v>
      </c>
      <c r="N640">
        <v>47.101619999999997</v>
      </c>
      <c r="O640">
        <v>21.507200000000001</v>
      </c>
      <c r="P640">
        <v>18.312919999999998</v>
      </c>
      <c r="Q640">
        <v>28.199619999999999</v>
      </c>
      <c r="R640">
        <v>39.120579999999997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46.878430000000002</v>
      </c>
      <c r="Y640">
        <v>36.404380000000003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73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21.700220000000002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50.840420000000002</v>
      </c>
      <c r="N641">
        <v>47.328780000000002</v>
      </c>
      <c r="O641">
        <v>21.589549999999999</v>
      </c>
      <c r="P641">
        <v>18.571750000000002</v>
      </c>
      <c r="Q641">
        <v>28.575659999999999</v>
      </c>
      <c r="R641">
        <v>39.489780000000003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47.184199999999997</v>
      </c>
      <c r="Y641">
        <v>36.811190000000003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73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21.71339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50.995699999999999</v>
      </c>
      <c r="N642">
        <v>47.793700000000001</v>
      </c>
      <c r="O642">
        <v>21.84179</v>
      </c>
      <c r="P642">
        <v>18.756769999999999</v>
      </c>
      <c r="Q642">
        <v>28.975639999999999</v>
      </c>
      <c r="R642">
        <v>39.840629999999997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47.626519999999999</v>
      </c>
      <c r="Y642">
        <v>37.21904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73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22.169789999999999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51.332180000000001</v>
      </c>
      <c r="N643">
        <v>48.267389999999999</v>
      </c>
      <c r="O643">
        <v>22.272790000000001</v>
      </c>
      <c r="P643">
        <v>18.88158</v>
      </c>
      <c r="Q643">
        <v>29.34883</v>
      </c>
      <c r="R643">
        <v>40.150970000000001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47.740699999999997</v>
      </c>
      <c r="Y643">
        <v>37.425579999999997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73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22.604769999999998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51.74906</v>
      </c>
      <c r="N644">
        <v>48.936320000000002</v>
      </c>
      <c r="O644">
        <v>22.486440000000002</v>
      </c>
      <c r="P644">
        <v>18.997699999999998</v>
      </c>
      <c r="Q644">
        <v>29.707619999999999</v>
      </c>
      <c r="R644">
        <v>40.499870000000001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47.91104</v>
      </c>
      <c r="Y644">
        <v>37.587490000000003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73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22.717610000000001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52.082479999999997</v>
      </c>
      <c r="N645">
        <v>49.583889999999997</v>
      </c>
      <c r="O645">
        <v>22.610040000000001</v>
      </c>
      <c r="P645">
        <v>19.143139999999999</v>
      </c>
      <c r="Q645">
        <v>30.0749</v>
      </c>
      <c r="R645">
        <v>40.850279999999998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48.147419999999997</v>
      </c>
      <c r="Y645">
        <v>37.905929999999998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73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23.053920000000002</v>
      </c>
      <c r="I646">
        <v>25.38822</v>
      </c>
      <c r="J646">
        <v>46.402729999999998</v>
      </c>
      <c r="K646">
        <v>53.2958</v>
      </c>
      <c r="L646">
        <v>59.99165</v>
      </c>
      <c r="M646">
        <v>52.352200000000003</v>
      </c>
      <c r="N646">
        <v>50.01952</v>
      </c>
      <c r="O646">
        <v>22.740469999999998</v>
      </c>
      <c r="P646">
        <v>19.275849999999998</v>
      </c>
      <c r="Q646">
        <v>30.43938</v>
      </c>
      <c r="R646">
        <v>41.087789999999998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48.379440000000002</v>
      </c>
      <c r="Y646">
        <v>38.211120000000001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73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23.353529999999999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52.557130000000001</v>
      </c>
      <c r="N647">
        <v>50.3553</v>
      </c>
      <c r="O647">
        <v>22.79824</v>
      </c>
      <c r="P647">
        <v>19.43704</v>
      </c>
      <c r="Q647">
        <v>30.811530000000001</v>
      </c>
      <c r="R647">
        <v>41.416240000000002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48.632210000000001</v>
      </c>
      <c r="Y647">
        <v>38.518180000000001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73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23.569669999999999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53.109839999999998</v>
      </c>
      <c r="N648">
        <v>50.913530000000002</v>
      </c>
      <c r="O648">
        <v>22.858750000000001</v>
      </c>
      <c r="P648">
        <v>19.62199</v>
      </c>
      <c r="Q648">
        <v>31.223800000000001</v>
      </c>
      <c r="R648">
        <v>41.921520000000001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48.910200000000003</v>
      </c>
      <c r="Y648">
        <v>38.941870000000002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73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24.08914</v>
      </c>
      <c r="I649">
        <v>26.54036</v>
      </c>
      <c r="J649">
        <v>46.48536</v>
      </c>
      <c r="K649">
        <v>51.110669999999999</v>
      </c>
      <c r="L649">
        <v>61.48021</v>
      </c>
      <c r="M649">
        <v>53.576390000000004</v>
      </c>
      <c r="N649">
        <v>51.4011</v>
      </c>
      <c r="O649">
        <v>23.060580000000002</v>
      </c>
      <c r="P649">
        <v>19.828569999999999</v>
      </c>
      <c r="Q649">
        <v>31.68365</v>
      </c>
      <c r="R649">
        <v>42.322510000000001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49.101680000000002</v>
      </c>
      <c r="Y649">
        <v>39.111020000000003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73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24.66479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54.072249999999997</v>
      </c>
      <c r="N650">
        <v>51.75667</v>
      </c>
      <c r="O650">
        <v>23.270189999999999</v>
      </c>
      <c r="P650">
        <v>20.254989999999999</v>
      </c>
      <c r="Q650">
        <v>32.171329999999998</v>
      </c>
      <c r="R650">
        <v>42.707889999999999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49.237200000000001</v>
      </c>
      <c r="Y650">
        <v>39.239330000000002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73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24.903960000000001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54.455539999999999</v>
      </c>
      <c r="N651">
        <v>52.31371</v>
      </c>
      <c r="O651">
        <v>23.402100000000001</v>
      </c>
      <c r="P651">
        <v>20.532260000000001</v>
      </c>
      <c r="Q651">
        <v>32.666269999999997</v>
      </c>
      <c r="R651">
        <v>43.149610000000003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49.409750000000003</v>
      </c>
      <c r="Y651">
        <v>39.489019999999996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73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25.19961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54.780729999999998</v>
      </c>
      <c r="N652">
        <v>53.193440000000002</v>
      </c>
      <c r="O652">
        <v>23.675879999999999</v>
      </c>
      <c r="P652">
        <v>20.565390000000001</v>
      </c>
      <c r="Q652">
        <v>33.130940000000002</v>
      </c>
      <c r="R652">
        <v>43.399529999999999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49.602229999999999</v>
      </c>
      <c r="Y652">
        <v>39.888570000000001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73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25.58145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55.312429999999999</v>
      </c>
      <c r="N653">
        <v>54.324829999999999</v>
      </c>
      <c r="O653">
        <v>24.126059999999999</v>
      </c>
      <c r="P653">
        <v>20.887599999999999</v>
      </c>
      <c r="Q653">
        <v>33.561360000000001</v>
      </c>
      <c r="R653">
        <v>43.717329999999997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49.846200000000003</v>
      </c>
      <c r="Y653">
        <v>40.477600000000002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73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25.945129999999999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55.981699999999996</v>
      </c>
      <c r="N654">
        <v>55.23359</v>
      </c>
      <c r="O654">
        <v>24.401520000000001</v>
      </c>
      <c r="P654">
        <v>21.253139999999998</v>
      </c>
      <c r="Q654">
        <v>34.082709999999999</v>
      </c>
      <c r="R654">
        <v>44.368040000000001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50.119399999999999</v>
      </c>
      <c r="Y654">
        <v>41.054650000000002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73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26.303889999999999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56.658110000000001</v>
      </c>
      <c r="N655">
        <v>55.613329999999998</v>
      </c>
      <c r="O655">
        <v>24.615220000000001</v>
      </c>
      <c r="P655">
        <v>21.45936</v>
      </c>
      <c r="Q655">
        <v>34.71707</v>
      </c>
      <c r="R655">
        <v>44.967190000000002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50.450879999999998</v>
      </c>
      <c r="Y655">
        <v>41.622459999999997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73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26.472989999999999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57.278779999999998</v>
      </c>
      <c r="N656">
        <v>55.942599999999999</v>
      </c>
      <c r="O656">
        <v>25.0488</v>
      </c>
      <c r="P656">
        <v>21.687460000000002</v>
      </c>
      <c r="Q656">
        <v>35.312640000000002</v>
      </c>
      <c r="R656">
        <v>45.314830000000001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50.810090000000002</v>
      </c>
      <c r="Y656">
        <v>42.163319999999999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73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26.610849999999999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57.450249999999997</v>
      </c>
      <c r="N657">
        <v>56.349640000000001</v>
      </c>
      <c r="O657">
        <v>25.554860000000001</v>
      </c>
      <c r="P657">
        <v>21.912410000000001</v>
      </c>
      <c r="Q657">
        <v>35.83746</v>
      </c>
      <c r="R657">
        <v>45.505850000000002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51.09975</v>
      </c>
      <c r="Y657">
        <v>42.531480000000002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73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27.02948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57.929839999999999</v>
      </c>
      <c r="N658">
        <v>56.992469999999997</v>
      </c>
      <c r="O658">
        <v>26.181550000000001</v>
      </c>
      <c r="P658">
        <v>22.41583</v>
      </c>
      <c r="Q658">
        <v>36.414070000000002</v>
      </c>
      <c r="R658">
        <v>45.489780000000003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51.421550000000003</v>
      </c>
      <c r="Y658">
        <v>42.98265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73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27.57967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58.854849999999999</v>
      </c>
      <c r="N659">
        <v>57.607529999999997</v>
      </c>
      <c r="O659">
        <v>26.610659999999999</v>
      </c>
      <c r="P659">
        <v>22.838170000000002</v>
      </c>
      <c r="Q659">
        <v>37.101529999999997</v>
      </c>
      <c r="R659">
        <v>45.54618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51.77122</v>
      </c>
      <c r="Y659">
        <v>43.550199999999997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73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28.220389999999998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59.215339999999998</v>
      </c>
      <c r="N660">
        <v>58.188769999999998</v>
      </c>
      <c r="O660">
        <v>26.69896</v>
      </c>
      <c r="P660">
        <v>23.001840000000001</v>
      </c>
      <c r="Q660">
        <v>37.81456</v>
      </c>
      <c r="R660">
        <v>45.922870000000003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51.999369999999999</v>
      </c>
      <c r="Y660">
        <v>43.957149999999999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73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28.51999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59.928640000000001</v>
      </c>
      <c r="N661">
        <v>58.912210000000002</v>
      </c>
      <c r="O661">
        <v>26.849319999999999</v>
      </c>
      <c r="P661">
        <v>23.292439999999999</v>
      </c>
      <c r="Q661">
        <v>38.469749999999998</v>
      </c>
      <c r="R661">
        <v>46.073169999999998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52.284759999999999</v>
      </c>
      <c r="Y661">
        <v>44.457929999999998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73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28.558859999999999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60.399009999999997</v>
      </c>
      <c r="N662">
        <v>59.786859999999997</v>
      </c>
      <c r="O662">
        <v>27.191970000000001</v>
      </c>
      <c r="P662">
        <v>23.465160000000001</v>
      </c>
      <c r="Q662">
        <v>39.085810000000002</v>
      </c>
      <c r="R662">
        <v>45.796149999999997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52.592399999999998</v>
      </c>
      <c r="Y662">
        <v>44.839089999999999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73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28.838529999999999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60.791449999999998</v>
      </c>
      <c r="N663">
        <v>60.893859999999997</v>
      </c>
      <c r="O663">
        <v>27.569120000000002</v>
      </c>
      <c r="P663">
        <v>23.62107</v>
      </c>
      <c r="Q663">
        <v>39.684100000000001</v>
      </c>
      <c r="R663">
        <v>45.85913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52.861690000000003</v>
      </c>
      <c r="Y663">
        <v>45.188879999999997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73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28.856120000000001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62.097549999999998</v>
      </c>
      <c r="N664">
        <v>62.838929999999998</v>
      </c>
      <c r="O664">
        <v>27.860109999999999</v>
      </c>
      <c r="P664">
        <v>24.338380000000001</v>
      </c>
      <c r="Q664">
        <v>40.246749999999999</v>
      </c>
      <c r="R664">
        <v>46.666780000000003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53.243949999999998</v>
      </c>
      <c r="Y664">
        <v>45.977930000000001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73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29.40672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62.9559</v>
      </c>
      <c r="N665">
        <v>63.93609</v>
      </c>
      <c r="O665">
        <v>27.956440000000001</v>
      </c>
      <c r="P665">
        <v>25.003139999999998</v>
      </c>
      <c r="Q665">
        <v>40.807369999999999</v>
      </c>
      <c r="R665">
        <v>47.255099999999999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53.69211</v>
      </c>
      <c r="Y665">
        <v>46.660310000000003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73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30.19631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62.973619999999997</v>
      </c>
      <c r="N666">
        <v>63.556060000000002</v>
      </c>
      <c r="O666">
        <v>28.439440000000001</v>
      </c>
      <c r="P666">
        <v>25.236260000000001</v>
      </c>
      <c r="Q666">
        <v>41.330910000000003</v>
      </c>
      <c r="R666">
        <v>47.532380000000003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53.989069999999998</v>
      </c>
      <c r="Y666">
        <v>47.357689999999998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73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30.606870000000001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63.350380000000001</v>
      </c>
      <c r="N667">
        <v>64.657880000000006</v>
      </c>
      <c r="O667">
        <v>28.946950000000001</v>
      </c>
      <c r="P667">
        <v>25.46471</v>
      </c>
      <c r="Q667">
        <v>41.799169999999997</v>
      </c>
      <c r="R667">
        <v>47.809649999999998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54.390149999999998</v>
      </c>
      <c r="Y667">
        <v>48.169730000000001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73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31.30396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64.091200000000001</v>
      </c>
      <c r="N668">
        <v>65.94444</v>
      </c>
      <c r="O668">
        <v>28.995989999999999</v>
      </c>
      <c r="P668">
        <v>25.83794</v>
      </c>
      <c r="Q668">
        <v>42.309150000000002</v>
      </c>
      <c r="R668">
        <v>48.183369999999996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54.670569999999998</v>
      </c>
      <c r="Y668">
        <v>48.501379999999997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73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31.904630000000001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64.672929999999994</v>
      </c>
      <c r="N669">
        <v>66.091549999999998</v>
      </c>
      <c r="O669">
        <v>29.226240000000001</v>
      </c>
      <c r="P669">
        <v>26.390969999999999</v>
      </c>
      <c r="Q669">
        <v>42.847760000000001</v>
      </c>
      <c r="R669">
        <v>48.836730000000003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54.893320000000003</v>
      </c>
      <c r="Y669">
        <v>48.712179999999996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73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32.013469999999998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65.566469999999995</v>
      </c>
      <c r="N670">
        <v>66.299610000000001</v>
      </c>
      <c r="O670">
        <v>29.57489</v>
      </c>
      <c r="P670">
        <v>26.899850000000001</v>
      </c>
      <c r="Q670">
        <v>43.383710000000001</v>
      </c>
      <c r="R670">
        <v>49.411909999999999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55.23471</v>
      </c>
      <c r="Y670">
        <v>49.269199999999998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73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32.181220000000003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66.583600000000004</v>
      </c>
      <c r="N671">
        <v>66.351230000000001</v>
      </c>
      <c r="O671">
        <v>30.05068</v>
      </c>
      <c r="P671">
        <v>27.16799</v>
      </c>
      <c r="Q671">
        <v>44.017200000000003</v>
      </c>
      <c r="R671">
        <v>49.877569999999999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55.606380000000001</v>
      </c>
      <c r="Y671">
        <v>49.869529999999997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73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32.87668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67.155389999999997</v>
      </c>
      <c r="N672">
        <v>66.580740000000006</v>
      </c>
      <c r="O672">
        <v>30.503550000000001</v>
      </c>
      <c r="P672">
        <v>27.4556</v>
      </c>
      <c r="Q672">
        <v>44.856389999999998</v>
      </c>
      <c r="R672">
        <v>50.373730000000002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55.928170000000001</v>
      </c>
      <c r="Y672">
        <v>50.303289999999997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73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33.29504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67.862710000000007</v>
      </c>
      <c r="N673">
        <v>67.144540000000006</v>
      </c>
      <c r="O673">
        <v>30.81024</v>
      </c>
      <c r="P673">
        <v>27.887530000000002</v>
      </c>
      <c r="Q673">
        <v>45.8675</v>
      </c>
      <c r="R673">
        <v>51.042349999999999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56.380369999999999</v>
      </c>
      <c r="Y673">
        <v>50.908230000000003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73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33.245699999999999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68.50121</v>
      </c>
      <c r="N674">
        <v>67.643879999999996</v>
      </c>
      <c r="O674">
        <v>31.174420000000001</v>
      </c>
      <c r="P674">
        <v>28.289200000000001</v>
      </c>
      <c r="Q674">
        <v>47.029989999999998</v>
      </c>
      <c r="R674">
        <v>51.698160000000001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56.752380000000002</v>
      </c>
      <c r="Y674">
        <v>51.580889999999997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73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33.694769999999998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68.989490000000004</v>
      </c>
      <c r="N675">
        <v>67.995630000000006</v>
      </c>
      <c r="O675">
        <v>31.5383</v>
      </c>
      <c r="P675">
        <v>28.772549999999999</v>
      </c>
      <c r="Q675">
        <v>48.37229</v>
      </c>
      <c r="R675">
        <v>52.186680000000003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56.986939999999997</v>
      </c>
      <c r="Y675">
        <v>52.127040000000001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73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34.973080000000003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69.83963</v>
      </c>
      <c r="N676">
        <v>68.315060000000003</v>
      </c>
      <c r="O676">
        <v>31.927959999999999</v>
      </c>
      <c r="P676">
        <v>29.65061</v>
      </c>
      <c r="Q676">
        <v>49.965919999999997</v>
      </c>
      <c r="R676">
        <v>52.529209999999999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57.38897</v>
      </c>
      <c r="Y676">
        <v>52.675600000000003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73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36.00235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70.676820000000006</v>
      </c>
      <c r="N677">
        <v>68.577979999999997</v>
      </c>
      <c r="O677">
        <v>32.265810000000002</v>
      </c>
      <c r="P677">
        <v>30.16648</v>
      </c>
      <c r="Q677">
        <v>51.808340000000001</v>
      </c>
      <c r="R677">
        <v>52.816459999999999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57.873240000000003</v>
      </c>
      <c r="Y677">
        <v>53.222920000000002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73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36.546900000000001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71.80265</v>
      </c>
      <c r="N678">
        <v>68.953559999999996</v>
      </c>
      <c r="O678">
        <v>32.474440000000001</v>
      </c>
      <c r="P678">
        <v>30.239100000000001</v>
      </c>
      <c r="Q678">
        <v>53.679009999999998</v>
      </c>
      <c r="R678">
        <v>53.122869999999999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58.166089999999997</v>
      </c>
      <c r="Y678">
        <v>53.925490000000003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73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36.525219999999997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72.845100000000002</v>
      </c>
      <c r="N679">
        <v>69.88682</v>
      </c>
      <c r="O679">
        <v>32.993130000000001</v>
      </c>
      <c r="P679">
        <v>30.801919999999999</v>
      </c>
      <c r="Q679">
        <v>55.583869999999997</v>
      </c>
      <c r="R679">
        <v>53.655540000000002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58.566940000000002</v>
      </c>
      <c r="Y679">
        <v>54.634450000000001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73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36.724559999999997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73.675740000000005</v>
      </c>
      <c r="N680">
        <v>70.832080000000005</v>
      </c>
      <c r="O680">
        <v>33.825229999999998</v>
      </c>
      <c r="P680">
        <v>31.543289999999999</v>
      </c>
      <c r="Q680">
        <v>57.63438</v>
      </c>
      <c r="R680">
        <v>54.668089999999999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58.924579999999999</v>
      </c>
      <c r="Y680">
        <v>55.279919999999997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73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37.042299999999997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74.39085</v>
      </c>
      <c r="N681">
        <v>71.766310000000004</v>
      </c>
      <c r="O681">
        <v>34.364319999999999</v>
      </c>
      <c r="P681">
        <v>32.065289999999997</v>
      </c>
      <c r="Q681">
        <v>59.668559999999999</v>
      </c>
      <c r="R681">
        <v>54.9876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59.518210000000003</v>
      </c>
      <c r="Y681">
        <v>55.922280000000001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73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37.568829999999998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74.886200000000002</v>
      </c>
      <c r="N682">
        <v>72.736990000000006</v>
      </c>
      <c r="O682">
        <v>34.667859999999997</v>
      </c>
      <c r="P682">
        <v>32.656680000000001</v>
      </c>
      <c r="Q682">
        <v>61.786200000000001</v>
      </c>
      <c r="R682">
        <v>54.941800000000001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59.883339999999997</v>
      </c>
      <c r="Y682">
        <v>56.353969999999997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73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38.617570000000001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74.937870000000004</v>
      </c>
      <c r="N683">
        <v>73.882509999999996</v>
      </c>
      <c r="O683">
        <v>34.967790000000001</v>
      </c>
      <c r="P683">
        <v>33.281860000000002</v>
      </c>
      <c r="Q683">
        <v>64.061580000000006</v>
      </c>
      <c r="R683">
        <v>55.174399999999999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60.132129999999997</v>
      </c>
      <c r="Y683">
        <v>56.609360000000002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73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39.253140000000002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75.210080000000005</v>
      </c>
      <c r="N684">
        <v>74.447029999999998</v>
      </c>
      <c r="O684">
        <v>35.353549999999998</v>
      </c>
      <c r="P684">
        <v>33.840769999999999</v>
      </c>
      <c r="Q684">
        <v>66.1571</v>
      </c>
      <c r="R684">
        <v>55.00826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60.49662</v>
      </c>
      <c r="Y684">
        <v>57.02505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73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39.44952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76.401889999999995</v>
      </c>
      <c r="N685">
        <v>74.55341</v>
      </c>
      <c r="O685">
        <v>36.256180000000001</v>
      </c>
      <c r="P685">
        <v>34.405349999999999</v>
      </c>
      <c r="Q685">
        <v>68.105490000000003</v>
      </c>
      <c r="R685">
        <v>55.054479999999998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60.900289999999998</v>
      </c>
      <c r="Y685">
        <v>57.781039999999997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73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39.61506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78.356890000000007</v>
      </c>
      <c r="N686">
        <v>75.067179999999993</v>
      </c>
      <c r="O686">
        <v>36.76052</v>
      </c>
      <c r="P686">
        <v>34.974159999999998</v>
      </c>
      <c r="Q686">
        <v>70.053809999999999</v>
      </c>
      <c r="R686">
        <v>55.326520000000002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61.368119999999998</v>
      </c>
      <c r="Y686">
        <v>58.667009999999998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73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39.943680000000001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79.92389</v>
      </c>
      <c r="N687">
        <v>76.736149999999995</v>
      </c>
      <c r="O687">
        <v>36.869160000000001</v>
      </c>
      <c r="P687">
        <v>35.612389999999998</v>
      </c>
      <c r="Q687">
        <v>71.939319999999995</v>
      </c>
      <c r="R687">
        <v>55.653179999999999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61.990760000000002</v>
      </c>
      <c r="Y687">
        <v>59.492170000000002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73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40.16507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80.884749999999997</v>
      </c>
      <c r="N688">
        <v>78.109120000000004</v>
      </c>
      <c r="O688">
        <v>37.092910000000003</v>
      </c>
      <c r="P688">
        <v>36.307580000000002</v>
      </c>
      <c r="Q688">
        <v>73.633979999999994</v>
      </c>
      <c r="R688">
        <v>55.989910000000002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62.534460000000003</v>
      </c>
      <c r="Y688">
        <v>60.425310000000003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73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41.035609999999998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81.691569999999999</v>
      </c>
      <c r="N689">
        <v>78.169809999999998</v>
      </c>
      <c r="O689">
        <v>37.38252</v>
      </c>
      <c r="P689">
        <v>36.733040000000003</v>
      </c>
      <c r="Q689">
        <v>75.221469999999997</v>
      </c>
      <c r="R689">
        <v>56.275179999999999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62.995849999999997</v>
      </c>
      <c r="Y689">
        <v>61.290390000000002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73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41.542549999999999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81.962389999999999</v>
      </c>
      <c r="N690">
        <v>77.561170000000004</v>
      </c>
      <c r="O690">
        <v>38.008789999999998</v>
      </c>
      <c r="P690">
        <v>37.114199999999997</v>
      </c>
      <c r="Q690">
        <v>77.154349999999994</v>
      </c>
      <c r="R690">
        <v>56.498759999999997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63.273069999999997</v>
      </c>
      <c r="Y690">
        <v>61.56221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73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41.502850000000002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82.295730000000006</v>
      </c>
      <c r="N691">
        <v>76.385180000000005</v>
      </c>
      <c r="O691">
        <v>38.712090000000003</v>
      </c>
      <c r="P691">
        <v>37.702750000000002</v>
      </c>
      <c r="Q691">
        <v>79.346760000000003</v>
      </c>
      <c r="R691">
        <v>56.907440000000001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63.47307</v>
      </c>
      <c r="Y691">
        <v>61.648739999999997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73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41.963830000000002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82.553910000000002</v>
      </c>
      <c r="N692">
        <v>77.303730000000002</v>
      </c>
      <c r="O692">
        <v>39.122340000000001</v>
      </c>
      <c r="P692">
        <v>38.07385</v>
      </c>
      <c r="Q692">
        <v>81.384540000000001</v>
      </c>
      <c r="R692">
        <v>57.625399999999999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63.840629999999997</v>
      </c>
      <c r="Y692">
        <v>62.062370000000001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73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42.711170000000003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83.182640000000006</v>
      </c>
      <c r="N693">
        <v>78.291110000000003</v>
      </c>
      <c r="O693">
        <v>39.02028</v>
      </c>
      <c r="P693">
        <v>38.668199999999999</v>
      </c>
      <c r="Q693">
        <v>83.357770000000002</v>
      </c>
      <c r="R693">
        <v>58.243929999999999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64.151859999999999</v>
      </c>
      <c r="Y693">
        <v>62.578200000000002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73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43.688989999999997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83.618600000000001</v>
      </c>
      <c r="N694">
        <v>78.339330000000004</v>
      </c>
      <c r="O694">
        <v>39.88288</v>
      </c>
      <c r="P694">
        <v>39.343510000000002</v>
      </c>
      <c r="Q694">
        <v>85.1036</v>
      </c>
      <c r="R694">
        <v>58.71367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64.635480000000001</v>
      </c>
      <c r="Y694">
        <v>63.09066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73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44.447229999999998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85.213130000000007</v>
      </c>
      <c r="N695">
        <v>79.192710000000005</v>
      </c>
      <c r="O695">
        <v>41.230060000000002</v>
      </c>
      <c r="P695">
        <v>39.96434</v>
      </c>
      <c r="Q695">
        <v>86.439819999999997</v>
      </c>
      <c r="R695">
        <v>59.609059999999999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65.380039999999994</v>
      </c>
      <c r="Y695">
        <v>64.263490000000004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73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44.95346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88.001140000000007</v>
      </c>
      <c r="N696">
        <v>79.819670000000002</v>
      </c>
      <c r="O696">
        <v>41.947180000000003</v>
      </c>
      <c r="P696">
        <v>40.562559999999998</v>
      </c>
      <c r="Q696">
        <v>87.785269999999997</v>
      </c>
      <c r="R696">
        <v>60.918129999999998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65.99633</v>
      </c>
      <c r="Y696">
        <v>65.682519999999997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73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45.783389999999997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89.899420000000006</v>
      </c>
      <c r="N697">
        <v>80.336590000000001</v>
      </c>
      <c r="O697">
        <v>42.310479999999998</v>
      </c>
      <c r="P697">
        <v>41.135579999999997</v>
      </c>
      <c r="Q697">
        <v>89.188609999999997</v>
      </c>
      <c r="R697">
        <v>61.88261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67.009749999999997</v>
      </c>
      <c r="Y697">
        <v>66.670299999999997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73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46.570700000000002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91.397350000000003</v>
      </c>
      <c r="N698">
        <v>81.893100000000004</v>
      </c>
      <c r="O698">
        <v>42.644829999999999</v>
      </c>
      <c r="P698">
        <v>41.979779999999998</v>
      </c>
      <c r="Q698">
        <v>90.444770000000005</v>
      </c>
      <c r="R698">
        <v>62.952019999999997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67.66507</v>
      </c>
      <c r="Y698">
        <v>67.622990000000001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73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47.160890000000002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92.213350000000005</v>
      </c>
      <c r="N699">
        <v>83.607990000000001</v>
      </c>
      <c r="O699">
        <v>43.4848</v>
      </c>
      <c r="P699">
        <v>42.794170000000001</v>
      </c>
      <c r="Q699">
        <v>91.631619999999998</v>
      </c>
      <c r="R699">
        <v>64.457080000000005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68.095429999999993</v>
      </c>
      <c r="Y699">
        <v>68.436700000000002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73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47.602229999999999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92.215919999999997</v>
      </c>
      <c r="N700">
        <v>84.5411</v>
      </c>
      <c r="O700">
        <v>44.229869999999998</v>
      </c>
      <c r="P700">
        <v>43.483890000000002</v>
      </c>
      <c r="Q700">
        <v>92.798580000000001</v>
      </c>
      <c r="R700">
        <v>65.308959999999999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68.479900000000001</v>
      </c>
      <c r="Y700">
        <v>68.727170000000001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73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47.745489999999997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91.578450000000004</v>
      </c>
      <c r="N701">
        <v>85.311160000000001</v>
      </c>
      <c r="O701">
        <v>44.60754</v>
      </c>
      <c r="P701">
        <v>44.240369999999999</v>
      </c>
      <c r="Q701">
        <v>93.751999999999995</v>
      </c>
      <c r="R701">
        <v>65.448459999999997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68.51164</v>
      </c>
      <c r="Y701">
        <v>68.596620000000001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73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48.027070000000002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90.7453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65.548190000000005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68.764790000000005</v>
      </c>
      <c r="Y702">
        <v>68.528099999999995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73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48.457990000000002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90.356750000000005</v>
      </c>
      <c r="N703">
        <v>85.85848</v>
      </c>
      <c r="O703">
        <v>45.155169999999998</v>
      </c>
      <c r="P703">
        <v>45.54815</v>
      </c>
      <c r="Q703">
        <v>94.271159999999995</v>
      </c>
      <c r="R703">
        <v>65.629990000000006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68.886229999999998</v>
      </c>
      <c r="Y703">
        <v>68.590230000000005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73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48.910350000000001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90.491320000000002</v>
      </c>
      <c r="N704">
        <v>85.61242</v>
      </c>
      <c r="O704">
        <v>45.433689999999999</v>
      </c>
      <c r="P704">
        <v>46.12276</v>
      </c>
      <c r="Q704">
        <v>94.22166</v>
      </c>
      <c r="R704">
        <v>65.436570000000003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69.042580000000001</v>
      </c>
      <c r="Y704">
        <v>68.725669999999994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73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49.164850000000001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91.208659999999995</v>
      </c>
      <c r="N705">
        <v>85.615600000000001</v>
      </c>
      <c r="O705">
        <v>45.822330000000001</v>
      </c>
      <c r="P705">
        <v>46.66395</v>
      </c>
      <c r="Q705">
        <v>94.158900000000003</v>
      </c>
      <c r="R705">
        <v>65.241159999999994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69.164569999999998</v>
      </c>
      <c r="Y705">
        <v>69.016040000000004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73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49.110309999999998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92.110200000000006</v>
      </c>
      <c r="N706">
        <v>85.659229999999994</v>
      </c>
      <c r="O706">
        <v>46.278170000000003</v>
      </c>
      <c r="P706">
        <v>47.143549999999998</v>
      </c>
      <c r="Q706">
        <v>94.092060000000004</v>
      </c>
      <c r="R706">
        <v>65.478520000000003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69.311120000000003</v>
      </c>
      <c r="Y706">
        <v>69.48742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73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49.266500000000001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93.100700000000003</v>
      </c>
      <c r="N707">
        <v>85.180340000000001</v>
      </c>
      <c r="O707">
        <v>46.463299999999997</v>
      </c>
      <c r="P707">
        <v>47.687449999999998</v>
      </c>
      <c r="Q707">
        <v>93.964860000000002</v>
      </c>
      <c r="R707">
        <v>65.661140000000003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69.635559999999998</v>
      </c>
      <c r="Y707">
        <v>70.15746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73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49.62059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93.678420000000003</v>
      </c>
      <c r="N708">
        <v>84.781679999999994</v>
      </c>
      <c r="O708">
        <v>46.850119999999997</v>
      </c>
      <c r="P708">
        <v>48.27664</v>
      </c>
      <c r="Q708">
        <v>93.622020000000006</v>
      </c>
      <c r="R708">
        <v>66.064179999999993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69.955539999999999</v>
      </c>
      <c r="Y708">
        <v>70.653679999999994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73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49.677149999999997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93.375209999999996</v>
      </c>
      <c r="N709">
        <v>84.372730000000004</v>
      </c>
      <c r="O709">
        <v>47.476559999999999</v>
      </c>
      <c r="P709">
        <v>48.75244</v>
      </c>
      <c r="Q709">
        <v>93.082409999999996</v>
      </c>
      <c r="R709">
        <v>66.140180000000001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70.000420000000005</v>
      </c>
      <c r="Y709">
        <v>70.742769999999993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73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50.094819999999999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96.964429999999993</v>
      </c>
      <c r="N710">
        <v>84.451300000000003</v>
      </c>
      <c r="O710">
        <v>47.647309999999997</v>
      </c>
      <c r="P710">
        <v>49.362389999999998</v>
      </c>
      <c r="Q710">
        <v>92.459270000000004</v>
      </c>
      <c r="R710">
        <v>66.126080000000002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70.123199999999997</v>
      </c>
      <c r="Y710">
        <v>71.905559999999994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73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50.667999999999999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101.3989</v>
      </c>
      <c r="N711">
        <v>85.246250000000003</v>
      </c>
      <c r="O711">
        <v>47.713360000000002</v>
      </c>
      <c r="P711">
        <v>50.148870000000002</v>
      </c>
      <c r="Q711">
        <v>91.817120000000003</v>
      </c>
      <c r="R711">
        <v>66.090819999999994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70.697720000000004</v>
      </c>
      <c r="Y711">
        <v>73.396839999999997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73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50.807749999999999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101.74299999999999</v>
      </c>
      <c r="N712">
        <v>85.833269999999999</v>
      </c>
      <c r="O712">
        <v>48.393540000000002</v>
      </c>
      <c r="P712">
        <v>50.89152</v>
      </c>
      <c r="Q712">
        <v>91.137280000000004</v>
      </c>
      <c r="R712">
        <v>65.902519999999996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70.869990000000001</v>
      </c>
      <c r="Y712">
        <v>73.796940000000006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73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51.196440000000003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100.85599999999999</v>
      </c>
      <c r="N713">
        <v>86.675039999999996</v>
      </c>
      <c r="O713">
        <v>49.186509999999998</v>
      </c>
      <c r="P713">
        <v>51.371980000000001</v>
      </c>
      <c r="Q713">
        <v>90.359930000000006</v>
      </c>
      <c r="R713">
        <v>66.2654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71.179119999999998</v>
      </c>
      <c r="Y713">
        <v>73.851079999999996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73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51.57987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100.2587</v>
      </c>
      <c r="N714">
        <v>87.664969999999997</v>
      </c>
      <c r="O714">
        <v>49.709139999999998</v>
      </c>
      <c r="P714">
        <v>51.810949999999998</v>
      </c>
      <c r="Q714">
        <v>89.547110000000004</v>
      </c>
      <c r="R714">
        <v>66.489750000000001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71.619950000000003</v>
      </c>
      <c r="Y714">
        <v>74.145849999999996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73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52.060279999999999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100.232</v>
      </c>
      <c r="N715">
        <v>88.378150000000005</v>
      </c>
      <c r="O715">
        <v>50.566839999999999</v>
      </c>
      <c r="P715">
        <v>52.446370000000002</v>
      </c>
      <c r="Q715">
        <v>88.767139999999998</v>
      </c>
      <c r="R715">
        <v>67.033159999999995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71.91404</v>
      </c>
      <c r="Y715">
        <v>74.726010000000002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73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52.556669999999997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100.1027</v>
      </c>
      <c r="N716">
        <v>88.744709999999998</v>
      </c>
      <c r="O716">
        <v>51.290669999999999</v>
      </c>
      <c r="P716">
        <v>53.211269999999999</v>
      </c>
      <c r="Q716">
        <v>88.017139999999998</v>
      </c>
      <c r="R716">
        <v>67.265370000000004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72.14725</v>
      </c>
      <c r="Y716">
        <v>75.153090000000006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73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52.808239999999998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99.859570000000005</v>
      </c>
      <c r="N717">
        <v>88.84263</v>
      </c>
      <c r="O717">
        <v>51.544919999999998</v>
      </c>
      <c r="P717">
        <v>53.938360000000003</v>
      </c>
      <c r="Q717">
        <v>87.304519999999997</v>
      </c>
      <c r="R717">
        <v>66.924490000000006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72.526309999999995</v>
      </c>
      <c r="Y717">
        <v>75.345029999999994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73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53.254779999999997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99.690659999999994</v>
      </c>
      <c r="N718">
        <v>88.307000000000002</v>
      </c>
      <c r="O718">
        <v>52.02149</v>
      </c>
      <c r="P718">
        <v>54.451839999999997</v>
      </c>
      <c r="Q718">
        <v>86.637529999999998</v>
      </c>
      <c r="R718">
        <v>66.928759999999997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72.785550000000001</v>
      </c>
      <c r="Y718">
        <v>75.490170000000006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73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53.743789999999997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99.846090000000004</v>
      </c>
      <c r="N719">
        <v>87.657430000000005</v>
      </c>
      <c r="O719">
        <v>52.782919999999997</v>
      </c>
      <c r="P719">
        <v>55.493819999999999</v>
      </c>
      <c r="Q719">
        <v>86.01361</v>
      </c>
      <c r="R719">
        <v>67.121499999999997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73.199370000000002</v>
      </c>
      <c r="Y719">
        <v>75.826409999999996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73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54.18338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99.513099999999994</v>
      </c>
      <c r="N720">
        <v>87.782970000000006</v>
      </c>
      <c r="O720">
        <v>53.526090000000003</v>
      </c>
      <c r="P720">
        <v>56.39669</v>
      </c>
      <c r="Q720">
        <v>85.440569999999994</v>
      </c>
      <c r="R720">
        <v>67.547709999999995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73.454639999999998</v>
      </c>
      <c r="Y720">
        <v>76.100759999999994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73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54.86065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98.598479999999995</v>
      </c>
      <c r="N721">
        <v>87.215410000000006</v>
      </c>
      <c r="O721">
        <v>54.47383</v>
      </c>
      <c r="P721">
        <v>57.233699999999999</v>
      </c>
      <c r="Q721">
        <v>84.948980000000006</v>
      </c>
      <c r="R721">
        <v>67.788510000000002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73.697730000000007</v>
      </c>
      <c r="Y721">
        <v>76.375339999999994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73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55.523389999999999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98.111819999999994</v>
      </c>
      <c r="N722">
        <v>86.996229999999997</v>
      </c>
      <c r="O722">
        <v>55.490070000000003</v>
      </c>
      <c r="P722">
        <v>57.980420000000002</v>
      </c>
      <c r="Q722">
        <v>84.601150000000004</v>
      </c>
      <c r="R722">
        <v>67.647369999999995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73.929410000000004</v>
      </c>
      <c r="Y722">
        <v>76.487089999999995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73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98.274730000000005</v>
      </c>
      <c r="N723">
        <v>87.52713</v>
      </c>
      <c r="O723">
        <v>56.016779999999997</v>
      </c>
      <c r="P723">
        <v>58.487929999999999</v>
      </c>
      <c r="Q723">
        <v>84.43562</v>
      </c>
      <c r="R723">
        <v>67.944919999999996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74.367230000000006</v>
      </c>
      <c r="Y723">
        <v>76.688509999999994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73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56.898580000000003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98.810730000000007</v>
      </c>
      <c r="N724">
        <v>87.441149999999993</v>
      </c>
      <c r="O724">
        <v>56.442340000000002</v>
      </c>
      <c r="P724">
        <v>59.302880000000002</v>
      </c>
      <c r="Q724">
        <v>84.497730000000004</v>
      </c>
      <c r="R724">
        <v>68.36609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74.888850000000005</v>
      </c>
      <c r="Y724">
        <v>77.449280000000002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73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57.350619999999999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99.008660000000006</v>
      </c>
      <c r="N725">
        <v>87.437420000000003</v>
      </c>
      <c r="O725">
        <v>56.774380000000001</v>
      </c>
      <c r="P725">
        <v>60.110480000000003</v>
      </c>
      <c r="Q725">
        <v>84.785499999999999</v>
      </c>
      <c r="R725">
        <v>68.586699999999993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75.402569999999997</v>
      </c>
      <c r="Y725">
        <v>77.977850000000004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73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58.078049999999998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99.087720000000004</v>
      </c>
      <c r="N726">
        <v>87.888729999999995</v>
      </c>
      <c r="O726">
        <v>57.20158</v>
      </c>
      <c r="P726">
        <v>60.80894</v>
      </c>
      <c r="Q726">
        <v>85.168620000000004</v>
      </c>
      <c r="R726">
        <v>69.298580000000001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75.936490000000006</v>
      </c>
      <c r="Y726">
        <v>78.378709999999998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73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59.294229999999999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99.031869999999998</v>
      </c>
      <c r="N727">
        <v>88.068309999999997</v>
      </c>
      <c r="O727">
        <v>57.727600000000002</v>
      </c>
      <c r="P727">
        <v>61.422400000000003</v>
      </c>
      <c r="Q727">
        <v>85.619029999999995</v>
      </c>
      <c r="R727">
        <v>69.979900000000001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76.433019999999999</v>
      </c>
      <c r="Y727">
        <v>78.725110000000001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73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59.779940000000003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98.630229999999997</v>
      </c>
      <c r="N728">
        <v>88.721149999999994</v>
      </c>
      <c r="O728">
        <v>58.601509999999998</v>
      </c>
      <c r="P728">
        <v>62.209029999999998</v>
      </c>
      <c r="Q728">
        <v>86.246610000000004</v>
      </c>
      <c r="R728">
        <v>70.695269999999994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77.274410000000003</v>
      </c>
      <c r="Y728">
        <v>78.989689999999996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73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60.895139999999998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98.554010000000005</v>
      </c>
      <c r="N729">
        <v>89.482150000000004</v>
      </c>
      <c r="O729">
        <v>59.963760000000001</v>
      </c>
      <c r="P729">
        <v>63.008519999999997</v>
      </c>
      <c r="Q729">
        <v>87.047449999999998</v>
      </c>
      <c r="R729">
        <v>71.861980000000003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78.363990000000001</v>
      </c>
      <c r="Y729">
        <v>79.591059999999999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73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62.109169999999999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98.648610000000005</v>
      </c>
      <c r="N730">
        <v>90.898589999999999</v>
      </c>
      <c r="O730">
        <v>60.70778</v>
      </c>
      <c r="P730">
        <v>63.65287</v>
      </c>
      <c r="Q730">
        <v>87.821539999999999</v>
      </c>
      <c r="R730">
        <v>73.156549999999996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78.827759999999998</v>
      </c>
      <c r="Y730">
        <v>80.293620000000004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73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62.608229999999999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98.046080000000003</v>
      </c>
      <c r="N731">
        <v>92.347719999999995</v>
      </c>
      <c r="O731">
        <v>61.289969999999997</v>
      </c>
      <c r="P731">
        <v>64.268789999999996</v>
      </c>
      <c r="Q731">
        <v>88.460340000000002</v>
      </c>
      <c r="R731">
        <v>73.834180000000003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79.124009999999998</v>
      </c>
      <c r="Y731">
        <v>80.399810000000002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73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63.652259999999998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97.294030000000006</v>
      </c>
      <c r="N732">
        <v>92.567920000000001</v>
      </c>
      <c r="O732">
        <v>62.237560000000002</v>
      </c>
      <c r="P732">
        <v>64.917529999999999</v>
      </c>
      <c r="Q732">
        <v>89.096639999999994</v>
      </c>
      <c r="R732">
        <v>74.170739999999995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79.476079999999996</v>
      </c>
      <c r="Y732">
        <v>80.424689999999998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73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64.877570000000006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96.456429999999997</v>
      </c>
      <c r="N733">
        <v>92.17783</v>
      </c>
      <c r="O733">
        <v>63.490589999999997</v>
      </c>
      <c r="P733">
        <v>66.117779999999996</v>
      </c>
      <c r="Q733">
        <v>89.765690000000006</v>
      </c>
      <c r="R733">
        <v>75.123080000000002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79.868759999999995</v>
      </c>
      <c r="Y733">
        <v>80.646929999999998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73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65.635080000000002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96.287030000000001</v>
      </c>
      <c r="N734">
        <v>90.458150000000003</v>
      </c>
      <c r="O734">
        <v>64.913659999999993</v>
      </c>
      <c r="P734">
        <v>66.796229999999994</v>
      </c>
      <c r="Q734">
        <v>90.311769999999996</v>
      </c>
      <c r="R734">
        <v>76.018100000000004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80.40531</v>
      </c>
      <c r="Y734">
        <v>80.894099999999995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73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66.278840000000002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96.25224</v>
      </c>
      <c r="N735">
        <v>88.770039999999995</v>
      </c>
      <c r="O735">
        <v>65.89452</v>
      </c>
      <c r="P735">
        <v>66.89743</v>
      </c>
      <c r="Q735">
        <v>90.663600000000002</v>
      </c>
      <c r="R735">
        <v>76.522720000000007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80.785219999999995</v>
      </c>
      <c r="Y735">
        <v>81.055049999999994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73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66.966250000000002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95.754549999999995</v>
      </c>
      <c r="N736">
        <v>88.330150000000003</v>
      </c>
      <c r="O736">
        <v>66.834519999999998</v>
      </c>
      <c r="P736">
        <v>67.429280000000006</v>
      </c>
      <c r="Q736">
        <v>90.824430000000007</v>
      </c>
      <c r="R736">
        <v>76.986590000000007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81.200410000000005</v>
      </c>
      <c r="Y736">
        <v>81.150790000000001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73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67.691800000000001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96.114000000000004</v>
      </c>
      <c r="N737">
        <v>87.707729999999998</v>
      </c>
      <c r="O737">
        <v>67.846599999999995</v>
      </c>
      <c r="P737">
        <v>68.090890000000002</v>
      </c>
      <c r="Q737">
        <v>88.871399999999994</v>
      </c>
      <c r="R737">
        <v>77.345460000000003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81.676220000000001</v>
      </c>
      <c r="Y737">
        <v>81.582759999999993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73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68.55283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96.582800000000006</v>
      </c>
      <c r="N738">
        <v>87.687579999999997</v>
      </c>
      <c r="O738">
        <v>68.899559999999994</v>
      </c>
      <c r="P738">
        <v>68.917850000000001</v>
      </c>
      <c r="Q738">
        <v>86.735039999999998</v>
      </c>
      <c r="R738">
        <v>77.777540000000002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82.063820000000007</v>
      </c>
      <c r="Y738">
        <v>82.010779999999997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73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69.03922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96.600459999999998</v>
      </c>
      <c r="N739">
        <v>88.209379999999996</v>
      </c>
      <c r="O739">
        <v>69.808859999999996</v>
      </c>
      <c r="P739">
        <v>70.327579999999998</v>
      </c>
      <c r="Q739">
        <v>86.403660000000002</v>
      </c>
      <c r="R739">
        <v>78.598519999999994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82.594729999999998</v>
      </c>
      <c r="Y739">
        <v>82.376499999999993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73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69.111099999999993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96.70805</v>
      </c>
      <c r="N740">
        <v>87.899209999999997</v>
      </c>
      <c r="O740">
        <v>70.313360000000003</v>
      </c>
      <c r="P740">
        <v>71.292079999999999</v>
      </c>
      <c r="Q740">
        <v>85.980860000000007</v>
      </c>
      <c r="R740">
        <v>79.475530000000006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83.051990000000004</v>
      </c>
      <c r="Y740">
        <v>82.692629999999994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73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69.965059999999994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96.861199999999997</v>
      </c>
      <c r="N741">
        <v>87.838200000000001</v>
      </c>
      <c r="O741">
        <v>71.001949999999994</v>
      </c>
      <c r="P741">
        <v>71.691779999999994</v>
      </c>
      <c r="Q741">
        <v>85.456789999999998</v>
      </c>
      <c r="R741">
        <v>80.167789999999997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83.517579999999995</v>
      </c>
      <c r="Y741">
        <v>83.017420000000001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73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71.616330000000005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96.926580000000001</v>
      </c>
      <c r="N742">
        <v>88.207239999999999</v>
      </c>
      <c r="O742">
        <v>71.673029999999997</v>
      </c>
      <c r="P742">
        <v>72.33672</v>
      </c>
      <c r="Q742">
        <v>85.010850000000005</v>
      </c>
      <c r="R742">
        <v>80.449550000000002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84.042249999999996</v>
      </c>
      <c r="Y742">
        <v>83.471019999999996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73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72.847030000000004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97.202259999999995</v>
      </c>
      <c r="N743">
        <v>88.816519999999997</v>
      </c>
      <c r="O743">
        <v>72.458619999999996</v>
      </c>
      <c r="P743">
        <v>72.805260000000004</v>
      </c>
      <c r="Q743">
        <v>84.740430000000003</v>
      </c>
      <c r="R743">
        <v>80.454899999999995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84.521969999999996</v>
      </c>
      <c r="Y743">
        <v>83.914119999999997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73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73.389269999999996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97.072069999999997</v>
      </c>
      <c r="N744">
        <v>88.830309999999997</v>
      </c>
      <c r="O744">
        <v>73.422020000000003</v>
      </c>
      <c r="P744">
        <v>73.488200000000006</v>
      </c>
      <c r="Q744">
        <v>84.571430000000007</v>
      </c>
      <c r="R744">
        <v>80.551079999999999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84.927580000000006</v>
      </c>
      <c r="Y744">
        <v>84.043660000000003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73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74.647239999999996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97.642579999999995</v>
      </c>
      <c r="N745">
        <v>88.523989999999998</v>
      </c>
      <c r="O745">
        <v>73.951710000000006</v>
      </c>
      <c r="P745">
        <v>74.177090000000007</v>
      </c>
      <c r="Q745">
        <v>84.503119999999996</v>
      </c>
      <c r="R745">
        <v>80.5291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85.647210000000001</v>
      </c>
      <c r="Y745">
        <v>84.408159999999995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73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75.817989999999995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98.987279999999998</v>
      </c>
      <c r="N746">
        <v>89.231989999999996</v>
      </c>
      <c r="O746">
        <v>74.591449999999995</v>
      </c>
      <c r="P746">
        <v>74.866039999999998</v>
      </c>
      <c r="Q746">
        <v>84.529929999999993</v>
      </c>
      <c r="R746">
        <v>80.560609999999997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86.040610000000001</v>
      </c>
      <c r="Y746">
        <v>85.094110000000001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73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76.301829999999995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99.727199999999996</v>
      </c>
      <c r="N747">
        <v>90.441299999999998</v>
      </c>
      <c r="O747">
        <v>75.65025</v>
      </c>
      <c r="P747">
        <v>75.505309999999994</v>
      </c>
      <c r="Q747">
        <v>84.602969999999999</v>
      </c>
      <c r="R747">
        <v>80.681690000000003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86.315700000000007</v>
      </c>
      <c r="Y747">
        <v>85.575460000000007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73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77.535529999999994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99.953720000000004</v>
      </c>
      <c r="N748">
        <v>92.133709999999994</v>
      </c>
      <c r="O748">
        <v>76.573350000000005</v>
      </c>
      <c r="P748">
        <v>76.468500000000006</v>
      </c>
      <c r="Q748">
        <v>84.74718</v>
      </c>
      <c r="R748">
        <v>81.358360000000005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86.865819999999999</v>
      </c>
      <c r="Y748">
        <v>86.0685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73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78.750889999999998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100.1523</v>
      </c>
      <c r="N749">
        <v>92.995189999999994</v>
      </c>
      <c r="O749">
        <v>77.555070000000001</v>
      </c>
      <c r="P749">
        <v>77.279039999999995</v>
      </c>
      <c r="Q749">
        <v>84.976070000000007</v>
      </c>
      <c r="R749">
        <v>82.589259999999996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87.307749999999999</v>
      </c>
      <c r="Y749">
        <v>86.573059999999998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73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79.652159999999995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100.6371</v>
      </c>
      <c r="N750">
        <v>92.628140000000002</v>
      </c>
      <c r="O750">
        <v>78.808999999999997</v>
      </c>
      <c r="P750">
        <v>78.24915</v>
      </c>
      <c r="Q750">
        <v>85.244659999999996</v>
      </c>
      <c r="R750">
        <v>83.552440000000004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87.748500000000007</v>
      </c>
      <c r="Y750">
        <v>87.171229999999994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73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80.818029999999993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101.1917</v>
      </c>
      <c r="N751">
        <v>92.359930000000006</v>
      </c>
      <c r="O751">
        <v>78.878219999999999</v>
      </c>
      <c r="P751">
        <v>79.797359999999998</v>
      </c>
      <c r="Q751">
        <v>85.539879999999997</v>
      </c>
      <c r="R751">
        <v>84.078289999999996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88.246780000000001</v>
      </c>
      <c r="Y751">
        <v>87.939189999999996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73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81.943809999999999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101.52979999999999</v>
      </c>
      <c r="N752">
        <v>91.869960000000006</v>
      </c>
      <c r="O752">
        <v>79.542010000000005</v>
      </c>
      <c r="P752">
        <v>80.428899999999999</v>
      </c>
      <c r="Q752">
        <v>85.922539999999998</v>
      </c>
      <c r="R752">
        <v>84.394940000000005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88.639570000000006</v>
      </c>
      <c r="Y752">
        <v>88.647000000000006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73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82.767899999999997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101.84310000000001</v>
      </c>
      <c r="N753">
        <v>91.523430000000005</v>
      </c>
      <c r="O753">
        <v>80.853870000000001</v>
      </c>
      <c r="P753">
        <v>80.675579999999997</v>
      </c>
      <c r="Q753">
        <v>86.419820000000001</v>
      </c>
      <c r="R753">
        <v>84.885440000000003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89.167950000000005</v>
      </c>
      <c r="Y753">
        <v>89.287049999999994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73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83.456819999999993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101.57</v>
      </c>
      <c r="N754">
        <v>91.442760000000007</v>
      </c>
      <c r="O754">
        <v>81.606009999999998</v>
      </c>
      <c r="P754">
        <v>81.558409999999995</v>
      </c>
      <c r="Q754">
        <v>86.926280000000006</v>
      </c>
      <c r="R754">
        <v>85.572829999999996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89.646429999999995</v>
      </c>
      <c r="Y754">
        <v>89.751729999999995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73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84.338200000000001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101.1785</v>
      </c>
      <c r="N755">
        <v>91.656620000000004</v>
      </c>
      <c r="O755">
        <v>82.414869999999993</v>
      </c>
      <c r="P755">
        <v>82.463930000000005</v>
      </c>
      <c r="Q755">
        <v>87.398690000000002</v>
      </c>
      <c r="R755">
        <v>86.156620000000004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90.350750000000005</v>
      </c>
      <c r="Y755">
        <v>90.147149999999996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73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85.364379999999997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101.20740000000001</v>
      </c>
      <c r="N756">
        <v>91.989289999999997</v>
      </c>
      <c r="O756">
        <v>82.905019999999993</v>
      </c>
      <c r="P756">
        <v>83.697929999999999</v>
      </c>
      <c r="Q756">
        <v>87.860879999999995</v>
      </c>
      <c r="R756">
        <v>86.633420000000001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90.692719999999994</v>
      </c>
      <c r="Y756">
        <v>90.652019999999993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73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85.911990000000003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100.64870000000001</v>
      </c>
      <c r="N757">
        <v>92.744370000000004</v>
      </c>
      <c r="O757">
        <v>83.562060000000002</v>
      </c>
      <c r="P757">
        <v>84.974239999999995</v>
      </c>
      <c r="Q757">
        <v>88.252170000000007</v>
      </c>
      <c r="R757">
        <v>87.218819999999994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91.183580000000006</v>
      </c>
      <c r="Y757">
        <v>91.081500000000005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73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86.695809999999994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100.7111</v>
      </c>
      <c r="N758">
        <v>93.417649999999995</v>
      </c>
      <c r="O758">
        <v>83.968279999999993</v>
      </c>
      <c r="P758">
        <v>85.741969999999995</v>
      </c>
      <c r="Q758">
        <v>88.589839999999995</v>
      </c>
      <c r="R758">
        <v>87.875280000000004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91.650769999999994</v>
      </c>
      <c r="Y758">
        <v>91.695920000000001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73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88.035820000000001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101.8081</v>
      </c>
      <c r="N759">
        <v>93.781559999999999</v>
      </c>
      <c r="O759">
        <v>84.236500000000007</v>
      </c>
      <c r="P759">
        <v>86.460750000000004</v>
      </c>
      <c r="Q759">
        <v>88.955410000000001</v>
      </c>
      <c r="R759">
        <v>88.463099999999997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92.238020000000006</v>
      </c>
      <c r="Y759">
        <v>92.421710000000004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73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88.897689999999997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101.30840000000001</v>
      </c>
      <c r="N760">
        <v>94.046419999999998</v>
      </c>
      <c r="O760">
        <v>84.512990000000002</v>
      </c>
      <c r="P760">
        <v>86.981899999999996</v>
      </c>
      <c r="Q760">
        <v>89.316739999999996</v>
      </c>
      <c r="R760">
        <v>89.313680000000005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92.569689999999994</v>
      </c>
      <c r="Y760">
        <v>92.500699999999995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73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89.364519999999999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100.2749</v>
      </c>
      <c r="N761">
        <v>94.761449999999996</v>
      </c>
      <c r="O761">
        <v>85.533469999999994</v>
      </c>
      <c r="P761">
        <v>87.79392</v>
      </c>
      <c r="Q761">
        <v>89.791600000000003</v>
      </c>
      <c r="R761">
        <v>90.159989999999993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92.909130000000005</v>
      </c>
      <c r="Y761">
        <v>92.491759999999999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73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89.880849999999995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100.1131</v>
      </c>
      <c r="N762">
        <v>95.378290000000007</v>
      </c>
      <c r="O762">
        <v>87.011859999999999</v>
      </c>
      <c r="P762">
        <v>88.679829999999995</v>
      </c>
      <c r="Q762">
        <v>90.50658</v>
      </c>
      <c r="R762">
        <v>90.889949999999999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93.356859999999998</v>
      </c>
      <c r="Y762">
        <v>92.656080000000003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73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90.437719999999999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99.885930000000002</v>
      </c>
      <c r="N763">
        <v>95.233909999999995</v>
      </c>
      <c r="O763">
        <v>87.994950000000003</v>
      </c>
      <c r="P763">
        <v>89.311599999999999</v>
      </c>
      <c r="Q763">
        <v>91.225729999999999</v>
      </c>
      <c r="R763">
        <v>91.743819999999999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93.800160000000005</v>
      </c>
      <c r="Y763">
        <v>92.878910000000005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73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91.176169999999999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99.64922</v>
      </c>
      <c r="N764">
        <v>95.646619999999999</v>
      </c>
      <c r="O764">
        <v>88.941739999999996</v>
      </c>
      <c r="P764">
        <v>90.135140000000007</v>
      </c>
      <c r="Q764">
        <v>91.774029999999996</v>
      </c>
      <c r="R764">
        <v>91.971860000000007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94.332459999999998</v>
      </c>
      <c r="Y764">
        <v>93.401510000000002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73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91.802670000000006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99.83672</v>
      </c>
      <c r="N765">
        <v>96.475949999999997</v>
      </c>
      <c r="O765">
        <v>89.610600000000005</v>
      </c>
      <c r="P765">
        <v>91.093469999999996</v>
      </c>
      <c r="Q765">
        <v>92.292439999999999</v>
      </c>
      <c r="R765">
        <v>92.755080000000007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94.760859999999994</v>
      </c>
      <c r="Y765">
        <v>94.047910000000002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73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92.104020000000006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100.0731</v>
      </c>
      <c r="N766">
        <v>96.776319999999998</v>
      </c>
      <c r="O766">
        <v>90.865600000000001</v>
      </c>
      <c r="P766">
        <v>91.92004</v>
      </c>
      <c r="Q766">
        <v>92.964489999999998</v>
      </c>
      <c r="R766">
        <v>94.096739999999997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95.162639999999996</v>
      </c>
      <c r="Y766">
        <v>94.706789999999998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73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92.735609999999994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99.715900000000005</v>
      </c>
      <c r="N767">
        <v>96.714029999999994</v>
      </c>
      <c r="O767">
        <v>92.441280000000006</v>
      </c>
      <c r="P767">
        <v>92.894289999999998</v>
      </c>
      <c r="Q767">
        <v>93.799350000000004</v>
      </c>
      <c r="R767">
        <v>94.660229999999999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95.625309999999999</v>
      </c>
      <c r="Y767">
        <v>94.951430000000002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73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93.466809999999995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99.54392</v>
      </c>
      <c r="N768">
        <v>96.714600000000004</v>
      </c>
      <c r="O768">
        <v>93.381299999999996</v>
      </c>
      <c r="P768">
        <v>93.987759999999994</v>
      </c>
      <c r="Q768">
        <v>94.694820000000007</v>
      </c>
      <c r="R768">
        <v>96.031549999999996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96.088710000000006</v>
      </c>
      <c r="Y768">
        <v>95.202749999999995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73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94.004099999999994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99.733450000000005</v>
      </c>
      <c r="N769">
        <v>97.376300000000001</v>
      </c>
      <c r="O769">
        <v>93.973179999999999</v>
      </c>
      <c r="P769">
        <v>94.743089999999995</v>
      </c>
      <c r="Q769">
        <v>95.634240000000005</v>
      </c>
      <c r="R769">
        <v>97.664199999999994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96.698319999999995</v>
      </c>
      <c r="Y769">
        <v>95.850279999999998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73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94.818209999999993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99.594350000000006</v>
      </c>
      <c r="N770">
        <v>98.398060000000001</v>
      </c>
      <c r="O770">
        <v>95.193790000000007</v>
      </c>
      <c r="P770">
        <v>95.434560000000005</v>
      </c>
      <c r="Q770">
        <v>96.660929999999993</v>
      </c>
      <c r="R770">
        <v>98.472459999999998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97.231700000000004</v>
      </c>
      <c r="Y770">
        <v>96.411869999999993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73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95.847210000000004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99.227810000000005</v>
      </c>
      <c r="N771">
        <v>98.87218</v>
      </c>
      <c r="O771">
        <v>97.142489999999995</v>
      </c>
      <c r="P771">
        <v>96.156660000000002</v>
      </c>
      <c r="Q771">
        <v>97.733459999999994</v>
      </c>
      <c r="R771">
        <v>99.077860000000001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97.986260000000001</v>
      </c>
      <c r="Y771">
        <v>96.988770000000002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73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96.708969999999994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99.608800000000002</v>
      </c>
      <c r="N772">
        <v>98.742570000000001</v>
      </c>
      <c r="O772">
        <v>98.168390000000002</v>
      </c>
      <c r="P772">
        <v>97.024379999999994</v>
      </c>
      <c r="Q772">
        <v>98.747020000000006</v>
      </c>
      <c r="R772">
        <v>99.328580000000002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98.374390000000005</v>
      </c>
      <c r="Y772">
        <v>97.90128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73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97.205250000000007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100.1354</v>
      </c>
      <c r="N773">
        <v>98.722560000000001</v>
      </c>
      <c r="O773">
        <v>98.785480000000007</v>
      </c>
      <c r="P773">
        <v>97.818929999999995</v>
      </c>
      <c r="Q773">
        <v>99.598529999999997</v>
      </c>
      <c r="R773">
        <v>99.503640000000004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98.856120000000004</v>
      </c>
      <c r="Y773">
        <v>98.697460000000007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73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98.249799999999993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100.09099999999999</v>
      </c>
      <c r="N774">
        <v>99.522599999999997</v>
      </c>
      <c r="O774">
        <v>99.235810000000001</v>
      </c>
      <c r="P774">
        <v>98.578680000000006</v>
      </c>
      <c r="Q774">
        <v>100.31950000000001</v>
      </c>
      <c r="R774">
        <v>99.481999999999999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99.309200000000004</v>
      </c>
      <c r="Y774">
        <v>99.237210000000005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73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99.493870000000001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99.726209999999995</v>
      </c>
      <c r="N775">
        <v>99.522229999999993</v>
      </c>
      <c r="O775">
        <v>99.485230000000001</v>
      </c>
      <c r="P775">
        <v>99.84487</v>
      </c>
      <c r="Q775">
        <v>100.97329999999999</v>
      </c>
      <c r="R775">
        <v>99.277510000000007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99.6858</v>
      </c>
      <c r="Y775">
        <v>99.573359999999994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73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100.23690000000001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99.794259999999994</v>
      </c>
      <c r="N776">
        <v>99.060069999999996</v>
      </c>
      <c r="O776">
        <v>100.1818</v>
      </c>
      <c r="P776">
        <v>100.6861</v>
      </c>
      <c r="Q776">
        <v>101.4503</v>
      </c>
      <c r="R776">
        <v>99.160870000000003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100.223</v>
      </c>
      <c r="Y776">
        <v>100.21720000000001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73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101.4156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100.2503</v>
      </c>
      <c r="N777">
        <v>99.541319999999999</v>
      </c>
      <c r="O777">
        <v>101.1357</v>
      </c>
      <c r="P777">
        <v>101.3252</v>
      </c>
      <c r="Q777">
        <v>101.6116</v>
      </c>
      <c r="R777">
        <v>99.363460000000003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100.8228</v>
      </c>
      <c r="Y777">
        <v>101.12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73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102.7205</v>
      </c>
      <c r="I778">
        <v>100.3372</v>
      </c>
      <c r="J778">
        <v>101.16670000000001</v>
      </c>
      <c r="K778">
        <v>101.4876</v>
      </c>
      <c r="L778">
        <v>100.6182</v>
      </c>
      <c r="M778">
        <v>100.2486</v>
      </c>
      <c r="N778">
        <v>100.2899</v>
      </c>
      <c r="O778">
        <v>102.5197</v>
      </c>
      <c r="P778">
        <v>102.15730000000001</v>
      </c>
      <c r="Q778">
        <v>101.41070000000001</v>
      </c>
      <c r="R778">
        <v>100.3502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101.3031</v>
      </c>
      <c r="Y778">
        <v>101.9014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73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103.79219999999999</v>
      </c>
      <c r="I779">
        <v>100.8056</v>
      </c>
      <c r="J779">
        <v>102.2316</v>
      </c>
      <c r="K779">
        <v>102.5333</v>
      </c>
      <c r="L779">
        <v>101.10299999999999</v>
      </c>
      <c r="M779">
        <v>100.26009999999999</v>
      </c>
      <c r="N779">
        <v>101.09699999999999</v>
      </c>
      <c r="O779">
        <v>102.9776</v>
      </c>
      <c r="P779">
        <v>102.7561</v>
      </c>
      <c r="Q779">
        <v>100.98950000000001</v>
      </c>
      <c r="R779">
        <v>101.5869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101.61799999999999</v>
      </c>
      <c r="Y779">
        <v>102.4336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73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104.4787</v>
      </c>
      <c r="I780">
        <v>101.50920000000001</v>
      </c>
      <c r="J780">
        <v>103.5442</v>
      </c>
      <c r="K780">
        <v>102.9909</v>
      </c>
      <c r="L780">
        <v>101.9152</v>
      </c>
      <c r="M780">
        <v>100.3001</v>
      </c>
      <c r="N780">
        <v>102.4559</v>
      </c>
      <c r="O780">
        <v>102.5325</v>
      </c>
      <c r="P780">
        <v>103.58110000000001</v>
      </c>
      <c r="Q780">
        <v>100.5141</v>
      </c>
      <c r="R780">
        <v>102.133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102.0908</v>
      </c>
      <c r="Y780">
        <v>102.611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73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105.0329</v>
      </c>
      <c r="I781">
        <v>102.0048</v>
      </c>
      <c r="J781">
        <v>104.6478</v>
      </c>
      <c r="K781">
        <v>103.63120000000001</v>
      </c>
      <c r="L781">
        <v>102.2157</v>
      </c>
      <c r="M781">
        <v>100.76309999999999</v>
      </c>
      <c r="N781">
        <v>103.7756</v>
      </c>
      <c r="O781">
        <v>102.6416</v>
      </c>
      <c r="P781">
        <v>104.636</v>
      </c>
      <c r="Q781">
        <v>99.99091</v>
      </c>
      <c r="R781">
        <v>102.26349999999999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102.4988</v>
      </c>
      <c r="Y781">
        <v>102.90689999999999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73">
        <v>42370</v>
      </c>
      <c r="B782">
        <v>103.1773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105.9222</v>
      </c>
      <c r="I782">
        <v>101.7886</v>
      </c>
      <c r="J782">
        <v>105.2835</v>
      </c>
      <c r="K782">
        <v>101.5668</v>
      </c>
      <c r="L782">
        <v>102.5261</v>
      </c>
      <c r="M782">
        <v>101.62860000000001</v>
      </c>
      <c r="N782">
        <v>104.0202</v>
      </c>
      <c r="O782">
        <v>103.3395</v>
      </c>
      <c r="P782">
        <v>105.6285</v>
      </c>
      <c r="Q782">
        <v>99.40437</v>
      </c>
      <c r="R782">
        <v>102.6193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103.29510000000001</v>
      </c>
      <c r="Y782">
        <v>103.4644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73">
        <v>42401</v>
      </c>
      <c r="B783">
        <v>103.648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106.8014</v>
      </c>
      <c r="I783">
        <v>101.4436</v>
      </c>
      <c r="J783">
        <v>105.9415</v>
      </c>
      <c r="K783">
        <v>99.397540000000006</v>
      </c>
      <c r="L783">
        <v>103.0043</v>
      </c>
      <c r="M783">
        <v>102.4743</v>
      </c>
      <c r="N783">
        <v>103.47150000000001</v>
      </c>
      <c r="O783">
        <v>104.4958</v>
      </c>
      <c r="P783">
        <v>106.63809999999999</v>
      </c>
      <c r="Q783">
        <v>98.756680000000003</v>
      </c>
      <c r="R783">
        <v>103.21169999999999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103.88420000000001</v>
      </c>
      <c r="Y783">
        <v>104.1955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73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107.74930000000001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103.1605</v>
      </c>
      <c r="N784">
        <v>103.2529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104.37860000000001</v>
      </c>
      <c r="Y784">
        <v>104.84739999999999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73">
        <v>42461</v>
      </c>
      <c r="B785">
        <v>104.6006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108.72750000000001</v>
      </c>
      <c r="I785">
        <v>102.8176</v>
      </c>
      <c r="J785">
        <v>106.9884</v>
      </c>
      <c r="K785">
        <v>100.125</v>
      </c>
      <c r="L785">
        <v>103.8903</v>
      </c>
      <c r="M785">
        <v>103.21850000000001</v>
      </c>
      <c r="N785">
        <v>103.24720000000001</v>
      </c>
      <c r="O785">
        <v>105.93689999999999</v>
      </c>
      <c r="P785">
        <v>108.4104</v>
      </c>
      <c r="Q785">
        <v>97.298079999999999</v>
      </c>
      <c r="R785">
        <v>103.6493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104.98560000000001</v>
      </c>
      <c r="Y785">
        <v>105.3044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73">
        <v>42491</v>
      </c>
      <c r="B786">
        <v>104.9704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109.4353</v>
      </c>
      <c r="I786">
        <v>102.1395</v>
      </c>
      <c r="J786">
        <v>108.0234</v>
      </c>
      <c r="K786">
        <v>101.3857</v>
      </c>
      <c r="L786">
        <v>104.5536</v>
      </c>
      <c r="M786">
        <v>103.37179999999999</v>
      </c>
      <c r="N786">
        <v>103.4722</v>
      </c>
      <c r="O786">
        <v>106.5111</v>
      </c>
      <c r="P786">
        <v>109.3104</v>
      </c>
      <c r="Q786">
        <v>96.468530000000001</v>
      </c>
      <c r="R786">
        <v>104.7689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105.5583</v>
      </c>
      <c r="Y786">
        <v>105.9654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73">
        <v>42522</v>
      </c>
      <c r="B787">
        <v>105.3262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109.90900000000001</v>
      </c>
      <c r="I787">
        <v>102.4898</v>
      </c>
      <c r="J787">
        <v>108.4391</v>
      </c>
      <c r="K787">
        <v>101.5321</v>
      </c>
      <c r="L787">
        <v>104.84480000000001</v>
      </c>
      <c r="M787">
        <v>105.407</v>
      </c>
      <c r="N787">
        <v>104.07299999999999</v>
      </c>
      <c r="O787">
        <v>107.4927</v>
      </c>
      <c r="P787">
        <v>109.3151</v>
      </c>
      <c r="Q787">
        <v>95.723179999999999</v>
      </c>
      <c r="R787">
        <v>105.5839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106.2431</v>
      </c>
      <c r="Y787">
        <v>107.29300000000001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73">
        <v>42552</v>
      </c>
      <c r="B788">
        <v>106.021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110.5151</v>
      </c>
      <c r="I788">
        <v>103.3754</v>
      </c>
      <c r="J788">
        <v>108.7743</v>
      </c>
      <c r="K788">
        <v>101.3673</v>
      </c>
      <c r="L788">
        <v>105.3873</v>
      </c>
      <c r="M788">
        <v>107.72750000000001</v>
      </c>
      <c r="N788">
        <v>104.28100000000001</v>
      </c>
      <c r="O788">
        <v>108.5878</v>
      </c>
      <c r="P788">
        <v>110.2634</v>
      </c>
      <c r="Q788">
        <v>95.273030000000006</v>
      </c>
      <c r="R788">
        <v>106.33759999999999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106.9462</v>
      </c>
      <c r="Y788">
        <v>108.64700000000001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73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111.2376</v>
      </c>
      <c r="I789">
        <v>104.18819999999999</v>
      </c>
      <c r="J789">
        <v>109.5771</v>
      </c>
      <c r="K789">
        <v>100.8535</v>
      </c>
      <c r="L789">
        <v>105.774</v>
      </c>
      <c r="M789">
        <v>108.7024</v>
      </c>
      <c r="N789">
        <v>104.2473</v>
      </c>
      <c r="O789">
        <v>109.1512</v>
      </c>
      <c r="P789">
        <v>111.66379999999999</v>
      </c>
      <c r="Q789">
        <v>95.126559999999998</v>
      </c>
      <c r="R789">
        <v>106.6374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107.57550000000001</v>
      </c>
      <c r="Y789">
        <v>109.36239999999999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73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111.8163</v>
      </c>
      <c r="I790">
        <v>104.7723</v>
      </c>
      <c r="J790">
        <v>110.0626</v>
      </c>
      <c r="K790">
        <v>100.2302</v>
      </c>
      <c r="L790">
        <v>105.7384</v>
      </c>
      <c r="M790">
        <v>109.5228</v>
      </c>
      <c r="N790">
        <v>104.5428</v>
      </c>
      <c r="O790">
        <v>109.0556</v>
      </c>
      <c r="P790">
        <v>112.9333</v>
      </c>
      <c r="Q790">
        <v>95.297839999999994</v>
      </c>
      <c r="R790">
        <v>106.65309999999999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108.1412</v>
      </c>
      <c r="Y790">
        <v>109.9933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73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111.977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110.554</v>
      </c>
      <c r="N791">
        <v>105.13979999999999</v>
      </c>
      <c r="O791">
        <v>109.4764</v>
      </c>
      <c r="P791">
        <v>113.9786</v>
      </c>
      <c r="Q791">
        <v>95.744619999999998</v>
      </c>
      <c r="R791">
        <v>107.1596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108.7663</v>
      </c>
      <c r="Y791">
        <v>110.938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73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112.47920000000001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111.0776</v>
      </c>
      <c r="N792">
        <v>105.97790000000001</v>
      </c>
      <c r="O792">
        <v>111.18049999999999</v>
      </c>
      <c r="P792">
        <v>114.4473</v>
      </c>
      <c r="Q792">
        <v>96.190539999999999</v>
      </c>
      <c r="R792">
        <v>107.7402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109.41459999999999</v>
      </c>
      <c r="Y792">
        <v>112.1793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73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113.0236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111.0977</v>
      </c>
      <c r="N793">
        <v>109.04900000000001</v>
      </c>
      <c r="O793">
        <v>112.6748</v>
      </c>
      <c r="P793">
        <v>113.1645</v>
      </c>
      <c r="Q793">
        <v>96.53201</v>
      </c>
      <c r="R793">
        <v>108.15989999999999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109.93810000000001</v>
      </c>
      <c r="Y793">
        <v>113.29300000000001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73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113.75149999999999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111.5836</v>
      </c>
      <c r="N794">
        <v>111.07089999999999</v>
      </c>
      <c r="O794">
        <v>113.6743</v>
      </c>
      <c r="P794">
        <v>112.252</v>
      </c>
      <c r="Q794">
        <v>96.868129999999994</v>
      </c>
      <c r="R794">
        <v>108.715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110.5646</v>
      </c>
      <c r="Y794">
        <v>114.2872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73">
        <v>42767</v>
      </c>
      <c r="B795">
        <v>110.9884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114.4508</v>
      </c>
      <c r="I795">
        <v>106.4387</v>
      </c>
      <c r="J795">
        <v>114.9421</v>
      </c>
      <c r="K795">
        <v>100.024</v>
      </c>
      <c r="L795">
        <v>107.8458</v>
      </c>
      <c r="M795">
        <v>112.6532</v>
      </c>
      <c r="N795">
        <v>110.33320000000001</v>
      </c>
      <c r="O795">
        <v>114.5266</v>
      </c>
      <c r="P795">
        <v>113.28789999999999</v>
      </c>
      <c r="Q795">
        <v>97.209230000000005</v>
      </c>
      <c r="R795">
        <v>109.0622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111.13039999999999</v>
      </c>
      <c r="Y795">
        <v>115.0861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73">
        <v>42795</v>
      </c>
      <c r="B796">
        <v>111.4171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114.5091</v>
      </c>
      <c r="I796">
        <v>106.6751</v>
      </c>
      <c r="J796">
        <v>116.79600000000001</v>
      </c>
      <c r="K796">
        <v>101.1495</v>
      </c>
      <c r="L796">
        <v>108.4999</v>
      </c>
      <c r="M796">
        <v>113.9057</v>
      </c>
      <c r="N796">
        <v>110.63800000000001</v>
      </c>
      <c r="O796">
        <v>115.4727</v>
      </c>
      <c r="P796">
        <v>116.21599999999999</v>
      </c>
      <c r="Q796">
        <v>97.619069999999994</v>
      </c>
      <c r="R796">
        <v>109.1309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111.79219999999999</v>
      </c>
      <c r="Y796">
        <v>116.0637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73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115.37220000000001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114.7568</v>
      </c>
      <c r="N797">
        <v>111.6049</v>
      </c>
      <c r="O797">
        <v>116.4062</v>
      </c>
      <c r="P797">
        <v>117.1298</v>
      </c>
      <c r="Q797">
        <v>98.131420000000006</v>
      </c>
      <c r="R797">
        <v>109.25709999999999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112.47839999999999</v>
      </c>
      <c r="Y797">
        <v>117.3103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73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116.0219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115.0309</v>
      </c>
      <c r="N798">
        <v>112.404</v>
      </c>
      <c r="O798">
        <v>117.6562</v>
      </c>
      <c r="P798">
        <v>116.5616</v>
      </c>
      <c r="Q798">
        <v>98.631410000000002</v>
      </c>
      <c r="R798">
        <v>109.7072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112.9388</v>
      </c>
      <c r="Y798">
        <v>118.0291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73">
        <v>42887</v>
      </c>
      <c r="B799">
        <v>113.2886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116.3091</v>
      </c>
      <c r="I799">
        <v>107.5265</v>
      </c>
      <c r="J799">
        <v>119.60680000000001</v>
      </c>
      <c r="K799">
        <v>101.5493</v>
      </c>
      <c r="L799">
        <v>109.7787</v>
      </c>
      <c r="M799">
        <v>115.172</v>
      </c>
      <c r="N799">
        <v>113.7021</v>
      </c>
      <c r="O799">
        <v>118.9115</v>
      </c>
      <c r="P799">
        <v>117.44329999999999</v>
      </c>
      <c r="Q799">
        <v>99.068560000000005</v>
      </c>
      <c r="R799">
        <v>111.04089999999999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113.27500000000001</v>
      </c>
      <c r="Y799">
        <v>118.55759999999999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73">
        <v>42917</v>
      </c>
      <c r="B800">
        <v>113.7649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117.0736</v>
      </c>
      <c r="I800">
        <v>107.8126</v>
      </c>
      <c r="J800">
        <v>119.6142</v>
      </c>
      <c r="K800">
        <v>101.5377</v>
      </c>
      <c r="L800">
        <v>110.1246</v>
      </c>
      <c r="M800">
        <v>115.4716</v>
      </c>
      <c r="N800">
        <v>114.5532</v>
      </c>
      <c r="O800">
        <v>119.3028</v>
      </c>
      <c r="P800">
        <v>118.0385</v>
      </c>
      <c r="Q800">
        <v>99.465149999999994</v>
      </c>
      <c r="R800">
        <v>112.2051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113.8091</v>
      </c>
      <c r="Y800">
        <v>119.1127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73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117.23739999999999</v>
      </c>
      <c r="I801">
        <v>108.8466</v>
      </c>
      <c r="J801">
        <v>120.5217</v>
      </c>
      <c r="K801">
        <v>101.7094</v>
      </c>
      <c r="L801">
        <v>110.5455</v>
      </c>
      <c r="M801">
        <v>116.3116</v>
      </c>
      <c r="N801">
        <v>115.2788</v>
      </c>
      <c r="O801">
        <v>119.7398</v>
      </c>
      <c r="P801">
        <v>118.535</v>
      </c>
      <c r="Q801">
        <v>99.862729999999999</v>
      </c>
      <c r="R801">
        <v>112.95359999999999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114.32170000000001</v>
      </c>
      <c r="Y801">
        <v>119.9954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73">
        <v>42979</v>
      </c>
      <c r="B802">
        <v>114.40649999999999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117.49160000000001</v>
      </c>
      <c r="I802">
        <v>108.8051</v>
      </c>
      <c r="J802">
        <v>121.0099</v>
      </c>
      <c r="K802">
        <v>102.4581</v>
      </c>
      <c r="L802">
        <v>110.8762</v>
      </c>
      <c r="M802">
        <v>117.3218</v>
      </c>
      <c r="N802">
        <v>117.1484</v>
      </c>
      <c r="O802">
        <v>120.42740000000001</v>
      </c>
      <c r="P802">
        <v>119.24420000000001</v>
      </c>
      <c r="Q802">
        <v>100.20010000000001</v>
      </c>
      <c r="R802">
        <v>113.5286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114.8403</v>
      </c>
      <c r="Y802">
        <v>121.1018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73">
        <v>43009</v>
      </c>
      <c r="B803">
        <v>114.8519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118.19499999999999</v>
      </c>
      <c r="I803">
        <v>107.64570000000001</v>
      </c>
      <c r="J803">
        <v>120.8254</v>
      </c>
      <c r="K803">
        <v>102.0365</v>
      </c>
      <c r="L803">
        <v>111.0502</v>
      </c>
      <c r="M803">
        <v>117.9357</v>
      </c>
      <c r="N803">
        <v>118.5564</v>
      </c>
      <c r="O803">
        <v>121.2595</v>
      </c>
      <c r="P803">
        <v>121.0234</v>
      </c>
      <c r="Q803">
        <v>100.3614</v>
      </c>
      <c r="R803">
        <v>113.3916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115.4577</v>
      </c>
      <c r="Y803">
        <v>122.2572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73">
        <v>43040</v>
      </c>
      <c r="B804">
        <v>115.2273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119.0879</v>
      </c>
      <c r="I804">
        <v>107.4708</v>
      </c>
      <c r="J804">
        <v>121.0119</v>
      </c>
      <c r="K804">
        <v>101.29</v>
      </c>
      <c r="L804">
        <v>111.4739</v>
      </c>
      <c r="M804">
        <v>118.2377</v>
      </c>
      <c r="N804">
        <v>119.5556</v>
      </c>
      <c r="O804">
        <v>122.20359999999999</v>
      </c>
      <c r="P804">
        <v>122.2668</v>
      </c>
      <c r="Q804">
        <v>100.5153</v>
      </c>
      <c r="R804">
        <v>113.3151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115.92400000000001</v>
      </c>
      <c r="Y804">
        <v>123.23569999999999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73">
        <v>43070</v>
      </c>
      <c r="B805">
        <v>115.2582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120.4966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118.2133</v>
      </c>
      <c r="N805">
        <v>120.28100000000001</v>
      </c>
      <c r="O805">
        <v>122.6267</v>
      </c>
      <c r="P805">
        <v>122.8887</v>
      </c>
      <c r="Q805">
        <v>100.8441</v>
      </c>
      <c r="R805">
        <v>113.7547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116.3083</v>
      </c>
      <c r="Y805">
        <v>123.4419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73">
        <v>43101</v>
      </c>
      <c r="B806">
        <v>115.35899999999999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121.1861</v>
      </c>
      <c r="I806">
        <v>106.70829999999999</v>
      </c>
      <c r="J806">
        <v>121.7839</v>
      </c>
      <c r="K806">
        <v>101.8548</v>
      </c>
      <c r="L806">
        <v>111.9393</v>
      </c>
      <c r="M806">
        <v>118.7351</v>
      </c>
      <c r="N806">
        <v>122.0457</v>
      </c>
      <c r="O806">
        <v>123.2196</v>
      </c>
      <c r="P806">
        <v>123.8216</v>
      </c>
      <c r="Q806">
        <v>101.27549999999999</v>
      </c>
      <c r="R806">
        <v>113.9716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116.4397</v>
      </c>
      <c r="Y806">
        <v>123.6619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73">
        <v>43132</v>
      </c>
      <c r="B807">
        <v>115.5776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121.2704</v>
      </c>
      <c r="I807">
        <v>106.3625</v>
      </c>
      <c r="J807">
        <v>122.73009999999999</v>
      </c>
      <c r="K807">
        <v>100.86</v>
      </c>
      <c r="L807">
        <v>111.9041</v>
      </c>
      <c r="M807">
        <v>119.3068</v>
      </c>
      <c r="N807">
        <v>124.29510000000001</v>
      </c>
      <c r="O807">
        <v>124.0943</v>
      </c>
      <c r="P807">
        <v>124.7564</v>
      </c>
      <c r="Q807">
        <v>101.7775</v>
      </c>
      <c r="R807">
        <v>113.68559999999999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116.79559999999999</v>
      </c>
      <c r="Y807">
        <v>124.3407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73">
        <v>43160</v>
      </c>
      <c r="B808">
        <v>115.5411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121.6554</v>
      </c>
      <c r="I808">
        <v>106.2769</v>
      </c>
      <c r="J808">
        <v>123.4866</v>
      </c>
      <c r="K808">
        <v>100.4776</v>
      </c>
      <c r="L808">
        <v>112.2029</v>
      </c>
      <c r="M808">
        <v>118.6032</v>
      </c>
      <c r="N808">
        <v>125.5894</v>
      </c>
      <c r="O808">
        <v>124.57129999999999</v>
      </c>
      <c r="P808">
        <v>125.6895</v>
      </c>
      <c r="Q808">
        <v>102.3663</v>
      </c>
      <c r="R808">
        <v>113.9164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117.3604</v>
      </c>
      <c r="Y808">
        <v>125.04089999999999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73">
        <v>43191</v>
      </c>
      <c r="B809">
        <v>115.42910000000001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121.7436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117.79219999999999</v>
      </c>
      <c r="N809">
        <v>127.289</v>
      </c>
      <c r="O809">
        <v>125.1125</v>
      </c>
      <c r="P809">
        <v>126.8122</v>
      </c>
      <c r="Q809">
        <v>103.0184</v>
      </c>
      <c r="R809">
        <v>114.6789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117.8259</v>
      </c>
      <c r="Y809">
        <v>125.84529999999999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73">
        <v>43221</v>
      </c>
      <c r="B810">
        <v>115.4879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121.8944</v>
      </c>
      <c r="I810">
        <v>106.7625</v>
      </c>
      <c r="J810">
        <v>125.2589</v>
      </c>
      <c r="K810">
        <v>100.63160000000001</v>
      </c>
      <c r="L810">
        <v>113.4316</v>
      </c>
      <c r="M810">
        <v>118.57899999999999</v>
      </c>
      <c r="N810">
        <v>128.84030000000001</v>
      </c>
      <c r="O810">
        <v>125.5814</v>
      </c>
      <c r="P810">
        <v>127.9901</v>
      </c>
      <c r="Q810">
        <v>103.7161</v>
      </c>
      <c r="R810">
        <v>114.9696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118.4928</v>
      </c>
      <c r="Y810">
        <v>127.46810000000001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73">
        <v>43252</v>
      </c>
      <c r="B811">
        <v>115.63079999999999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122.3215</v>
      </c>
      <c r="I811">
        <v>106.23399999999999</v>
      </c>
      <c r="J811">
        <v>125.7526</v>
      </c>
      <c r="K811">
        <v>100.31</v>
      </c>
      <c r="L811">
        <v>114.2834</v>
      </c>
      <c r="M811">
        <v>119.377</v>
      </c>
      <c r="N811">
        <v>131.041</v>
      </c>
      <c r="O811">
        <v>125.9678</v>
      </c>
      <c r="P811">
        <v>128.86449999999999</v>
      </c>
      <c r="Q811">
        <v>104.3891</v>
      </c>
      <c r="R811">
        <v>114.94799999999999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119.2069</v>
      </c>
      <c r="Y811">
        <v>128.93940000000001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73">
        <v>43282</v>
      </c>
      <c r="B812">
        <v>115.8437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123.0033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119.30929999999999</v>
      </c>
      <c r="N812">
        <v>133.1831</v>
      </c>
      <c r="O812">
        <v>126.6165</v>
      </c>
      <c r="P812">
        <v>129.64660000000001</v>
      </c>
      <c r="Q812">
        <v>105.0022</v>
      </c>
      <c r="R812">
        <v>115.4509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119.62479999999999</v>
      </c>
      <c r="Y812">
        <v>129.90389999999999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73">
        <v>43313</v>
      </c>
      <c r="B813">
        <v>116.5133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123.8771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119.4426</v>
      </c>
      <c r="N813">
        <v>133.93819999999999</v>
      </c>
      <c r="O813">
        <v>127.0985</v>
      </c>
      <c r="P813">
        <v>130.83869999999999</v>
      </c>
      <c r="Q813">
        <v>105.5971</v>
      </c>
      <c r="R813">
        <v>115.79389999999999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120.1546</v>
      </c>
      <c r="Y813">
        <v>130.87430000000001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73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124.2735</v>
      </c>
      <c r="I814">
        <v>106.7231</v>
      </c>
      <c r="J814">
        <v>126.3901</v>
      </c>
      <c r="K814">
        <v>101.8477</v>
      </c>
      <c r="L814">
        <v>114.8442</v>
      </c>
      <c r="M814">
        <v>119.93600000000001</v>
      </c>
      <c r="N814">
        <v>133.93940000000001</v>
      </c>
      <c r="O814">
        <v>128.0515</v>
      </c>
      <c r="P814">
        <v>131.76740000000001</v>
      </c>
      <c r="Q814">
        <v>106.2291</v>
      </c>
      <c r="R814">
        <v>116.3762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120.7753</v>
      </c>
      <c r="Y814">
        <v>132.6259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73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124.73690000000001</v>
      </c>
      <c r="I815">
        <v>108.54470000000001</v>
      </c>
      <c r="J815">
        <v>126.6618</v>
      </c>
      <c r="K815">
        <v>101.2659</v>
      </c>
      <c r="L815">
        <v>115.1301</v>
      </c>
      <c r="M815">
        <v>120.988</v>
      </c>
      <c r="N815">
        <v>134.24350000000001</v>
      </c>
      <c r="O815">
        <v>129.76079999999999</v>
      </c>
      <c r="P815">
        <v>132.5771</v>
      </c>
      <c r="Q815">
        <v>106.94540000000001</v>
      </c>
      <c r="R815">
        <v>117.36879999999999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121.2062</v>
      </c>
      <c r="Y815">
        <v>133.96129999999999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73">
        <v>43405</v>
      </c>
      <c r="B816">
        <v>117.4939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125.6378</v>
      </c>
      <c r="I816">
        <v>109.9862</v>
      </c>
      <c r="J816">
        <v>128.11000000000001</v>
      </c>
      <c r="K816">
        <v>101.4121</v>
      </c>
      <c r="L816">
        <v>115.7278</v>
      </c>
      <c r="M816">
        <v>121.6853</v>
      </c>
      <c r="N816">
        <v>135.07060000000001</v>
      </c>
      <c r="O816">
        <v>130.63499999999999</v>
      </c>
      <c r="P816">
        <v>133.78989999999999</v>
      </c>
      <c r="Q816">
        <v>107.6995</v>
      </c>
      <c r="R816">
        <v>118.58669999999999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121.29170000000001</v>
      </c>
      <c r="Y816">
        <v>133.3297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73">
        <v>43435</v>
      </c>
      <c r="B817">
        <v>117.8301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127.07640000000001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122.1564</v>
      </c>
      <c r="N817">
        <v>134.97559999999999</v>
      </c>
      <c r="O817">
        <v>130.50659999999999</v>
      </c>
      <c r="P817">
        <v>134.80189999999999</v>
      </c>
      <c r="Q817">
        <v>108.3908</v>
      </c>
      <c r="R817">
        <v>119.2491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121.9265</v>
      </c>
      <c r="Y817">
        <v>133.25069999999999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73">
        <v>43466</v>
      </c>
      <c r="B818">
        <v>118.4213</v>
      </c>
      <c r="C818"/>
      <c r="D818">
        <v>125.3921</v>
      </c>
      <c r="E818"/>
      <c r="F818"/>
      <c r="G818"/>
      <c r="H818">
        <v>127.6832</v>
      </c>
      <c r="I818">
        <v>109.568</v>
      </c>
      <c r="J818">
        <v>128.86709999999999</v>
      </c>
      <c r="K818"/>
      <c r="L818">
        <v>116.5471</v>
      </c>
      <c r="M818">
        <v>121.97110000000001</v>
      </c>
      <c r="N818">
        <v>135.18879999999999</v>
      </c>
      <c r="O818"/>
      <c r="P818"/>
      <c r="Q818">
        <v>108.9879</v>
      </c>
      <c r="R818">
        <v>119.79859999999999</v>
      </c>
      <c r="S818">
        <v>110.23</v>
      </c>
      <c r="T818">
        <v>128.40270000000001</v>
      </c>
      <c r="U818"/>
      <c r="V818">
        <v>119.1628</v>
      </c>
      <c r="W818"/>
      <c r="X818">
        <v>122.366</v>
      </c>
      <c r="Y818"/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73">
        <v>43497</v>
      </c>
      <c r="B819">
        <v>119.06</v>
      </c>
      <c r="C819"/>
      <c r="D819">
        <v>126.1742</v>
      </c>
      <c r="E819"/>
      <c r="F819"/>
      <c r="G819"/>
      <c r="H819">
        <v>127.83799999999999</v>
      </c>
      <c r="I819">
        <v>109.8484</v>
      </c>
      <c r="J819">
        <v>130.10069999999999</v>
      </c>
      <c r="K819"/>
      <c r="L819">
        <v>116.6674</v>
      </c>
      <c r="M819">
        <v>120.77930000000001</v>
      </c>
      <c r="N819">
        <v>136.2269</v>
      </c>
      <c r="O819"/>
      <c r="P819"/>
      <c r="Q819">
        <v>109.50660000000001</v>
      </c>
      <c r="R819">
        <v>121.1358</v>
      </c>
      <c r="S819">
        <v>110.3631</v>
      </c>
      <c r="T819">
        <v>129.24549999999999</v>
      </c>
      <c r="U819"/>
      <c r="V819">
        <v>119.5159</v>
      </c>
      <c r="W819"/>
      <c r="X819">
        <v>122.63339999999999</v>
      </c>
      <c r="Y819"/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73">
        <v>43525</v>
      </c>
      <c r="B820">
        <v>119.8417</v>
      </c>
      <c r="C820"/>
      <c r="D820">
        <v>127.8956</v>
      </c>
      <c r="E820"/>
      <c r="F820"/>
      <c r="G820"/>
      <c r="H820">
        <v>129</v>
      </c>
      <c r="I820">
        <v>110.108</v>
      </c>
      <c r="J820">
        <v>130.869</v>
      </c>
      <c r="K820"/>
      <c r="L820">
        <v>117.4735</v>
      </c>
      <c r="M820">
        <v>120.3348</v>
      </c>
      <c r="N820">
        <v>137.0343</v>
      </c>
      <c r="O820"/>
      <c r="P820"/>
      <c r="Q820">
        <v>109.95359999999999</v>
      </c>
      <c r="R820">
        <v>121.7238</v>
      </c>
      <c r="S820">
        <v>110.539</v>
      </c>
      <c r="T820">
        <v>130.13550000000001</v>
      </c>
      <c r="U820"/>
      <c r="V820">
        <v>120.12520000000001</v>
      </c>
      <c r="W820"/>
      <c r="X820">
        <v>123.01949999999999</v>
      </c>
      <c r="Y820"/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73">
        <v>43556</v>
      </c>
      <c r="B821">
        <v>120.2564</v>
      </c>
      <c r="C821"/>
      <c r="D821">
        <v>128.98859999999999</v>
      </c>
      <c r="E821"/>
      <c r="F821"/>
      <c r="G821"/>
      <c r="H821">
        <v>130.12889999999999</v>
      </c>
      <c r="I821">
        <v>109.73950000000001</v>
      </c>
      <c r="J821">
        <v>131.6797</v>
      </c>
      <c r="K821"/>
      <c r="L821">
        <v>118.42789999999999</v>
      </c>
      <c r="M821">
        <v>120.57210000000001</v>
      </c>
      <c r="N821">
        <v>137.846</v>
      </c>
      <c r="O821"/>
      <c r="P821"/>
      <c r="Q821">
        <v>110.33069999999999</v>
      </c>
      <c r="R821">
        <v>122.6523</v>
      </c>
      <c r="S821">
        <v>110.6777</v>
      </c>
      <c r="T821">
        <v>131.21289999999999</v>
      </c>
      <c r="U821"/>
      <c r="V821">
        <v>120.375</v>
      </c>
      <c r="W821"/>
      <c r="X821">
        <v>123.3849</v>
      </c>
      <c r="Y821"/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73">
        <v>43586</v>
      </c>
      <c r="B822">
        <v>120.2199</v>
      </c>
      <c r="C822"/>
      <c r="D822">
        <v>129.06110000000001</v>
      </c>
      <c r="E822"/>
      <c r="F822"/>
      <c r="G822"/>
      <c r="H822">
        <v>130.99760000000001</v>
      </c>
      <c r="I822">
        <v>108.9371</v>
      </c>
      <c r="J822">
        <v>133.33860000000001</v>
      </c>
      <c r="K822"/>
      <c r="L822">
        <v>119.15819999999999</v>
      </c>
      <c r="M822">
        <v>120.8753</v>
      </c>
      <c r="N822">
        <v>139.67590000000001</v>
      </c>
      <c r="O822"/>
      <c r="P822"/>
      <c r="Q822">
        <v>110.63809999999999</v>
      </c>
      <c r="R822">
        <v>123.66200000000001</v>
      </c>
      <c r="S822">
        <v>110.8374</v>
      </c>
      <c r="T822">
        <v>132.12979999999999</v>
      </c>
      <c r="U822"/>
      <c r="V822">
        <v>121.0175</v>
      </c>
      <c r="W822"/>
      <c r="X822">
        <v>123.9881</v>
      </c>
      <c r="Y822"/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73">
        <v>43617</v>
      </c>
      <c r="B823">
        <v>120.17789999999999</v>
      </c>
      <c r="C823"/>
      <c r="D823">
        <v>129.51310000000001</v>
      </c>
      <c r="E823"/>
      <c r="F823"/>
      <c r="G823"/>
      <c r="H823">
        <v>131.7764</v>
      </c>
      <c r="I823">
        <v>108.31440000000001</v>
      </c>
      <c r="J823">
        <v>134.1232</v>
      </c>
      <c r="K823"/>
      <c r="L823">
        <v>119.8567</v>
      </c>
      <c r="M823">
        <v>121.1662</v>
      </c>
      <c r="N823">
        <v>140.09460000000001</v>
      </c>
      <c r="O823"/>
      <c r="P823"/>
      <c r="Q823">
        <v>110.9913</v>
      </c>
      <c r="R823">
        <v>124.101</v>
      </c>
      <c r="S823">
        <v>110.9723</v>
      </c>
      <c r="T823">
        <v>132.89570000000001</v>
      </c>
      <c r="U823"/>
      <c r="V823">
        <v>121.613</v>
      </c>
      <c r="W823"/>
      <c r="X823">
        <v>124.7135</v>
      </c>
      <c r="Y823"/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73">
        <v>43647</v>
      </c>
      <c r="B824">
        <v>119.47190000000001</v>
      </c>
      <c r="C824"/>
      <c r="D824">
        <v>130.65180000000001</v>
      </c>
      <c r="E824"/>
      <c r="F824"/>
      <c r="G824"/>
      <c r="H824">
        <v>132.56030000000001</v>
      </c>
      <c r="I824">
        <v>108.47</v>
      </c>
      <c r="J824">
        <v>134.34129999999999</v>
      </c>
      <c r="K824"/>
      <c r="L824">
        <v>120.43040000000001</v>
      </c>
      <c r="M824">
        <v>121.4944</v>
      </c>
      <c r="N824">
        <v>139.69450000000001</v>
      </c>
      <c r="O824"/>
      <c r="P824"/>
      <c r="Q824">
        <v>109.8995</v>
      </c>
      <c r="R824">
        <v>124.37269999999999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125.2551</v>
      </c>
      <c r="Y824"/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73">
        <v>43678</v>
      </c>
      <c r="B825">
        <v>118.9956</v>
      </c>
      <c r="C825"/>
      <c r="D825">
        <v>131.75020000000001</v>
      </c>
      <c r="E825"/>
      <c r="F825"/>
      <c r="G825"/>
      <c r="H825">
        <v>133.7064</v>
      </c>
      <c r="I825">
        <v>109.02760000000001</v>
      </c>
      <c r="J825">
        <v>135.4179</v>
      </c>
      <c r="K825"/>
      <c r="L825">
        <v>121.24509999999999</v>
      </c>
      <c r="M825">
        <v>121.9937</v>
      </c>
      <c r="N825">
        <v>140.922</v>
      </c>
      <c r="O825"/>
      <c r="P825"/>
      <c r="Q825">
        <v>108.7908</v>
      </c>
      <c r="R825">
        <v>124.3582</v>
      </c>
      <c r="S825">
        <v>111.3694</v>
      </c>
      <c r="T825">
        <v>134.8647</v>
      </c>
      <c r="U825"/>
      <c r="V825">
        <v>123.36369999999999</v>
      </c>
      <c r="W825"/>
      <c r="X825">
        <v>125.889</v>
      </c>
      <c r="Y825"/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73">
        <v>43709</v>
      </c>
      <c r="B826">
        <v>119.3794</v>
      </c>
      <c r="C826"/>
      <c r="D826">
        <v>132.6575</v>
      </c>
      <c r="E826"/>
      <c r="F826"/>
      <c r="G826"/>
      <c r="H826">
        <v>135.3948</v>
      </c>
      <c r="I826">
        <v>109.89790000000001</v>
      </c>
      <c r="J826">
        <v>136.1377</v>
      </c>
      <c r="K826"/>
      <c r="L826">
        <v>121.64360000000001</v>
      </c>
      <c r="M826">
        <v>121.9697</v>
      </c>
      <c r="N826">
        <v>142.17580000000001</v>
      </c>
      <c r="O826"/>
      <c r="P826"/>
      <c r="Q826">
        <v>109.2616</v>
      </c>
      <c r="R826">
        <v>124.8591</v>
      </c>
      <c r="S826">
        <v>111.6242</v>
      </c>
      <c r="T826">
        <v>135.7226</v>
      </c>
      <c r="U826"/>
      <c r="V826">
        <v>123.64879999999999</v>
      </c>
      <c r="W826"/>
      <c r="X826">
        <v>126.4991</v>
      </c>
      <c r="Y826"/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73">
        <v>43739</v>
      </c>
      <c r="B827">
        <v>119.8725</v>
      </c>
      <c r="C827"/>
      <c r="D827">
        <v>133.62960000000001</v>
      </c>
      <c r="E827"/>
      <c r="F827"/>
      <c r="G827"/>
      <c r="H827">
        <v>136.61779999999999</v>
      </c>
      <c r="I827">
        <v>109.51430000000001</v>
      </c>
      <c r="J827">
        <v>136.74440000000001</v>
      </c>
      <c r="K827"/>
      <c r="L827">
        <v>121.7492</v>
      </c>
      <c r="M827">
        <v>121.3622</v>
      </c>
      <c r="N827">
        <v>143.38630000000001</v>
      </c>
      <c r="O827"/>
      <c r="P827"/>
      <c r="Q827">
        <v>109.84569999999999</v>
      </c>
      <c r="R827">
        <v>125.9491</v>
      </c>
      <c r="S827">
        <v>111.8715</v>
      </c>
      <c r="T827">
        <v>136.4365</v>
      </c>
      <c r="U827"/>
      <c r="V827">
        <v>123.26779999999999</v>
      </c>
      <c r="W827"/>
      <c r="X827">
        <v>127.2984</v>
      </c>
      <c r="Y827"/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73">
        <v>43770</v>
      </c>
      <c r="B828">
        <v>120.4273</v>
      </c>
      <c r="C828"/>
      <c r="D828">
        <v>134.4264</v>
      </c>
      <c r="E828"/>
      <c r="F828"/>
      <c r="G828"/>
      <c r="H828">
        <v>137.87090000000001</v>
      </c>
      <c r="I828">
        <v>108.515</v>
      </c>
      <c r="J828">
        <v>137.97890000000001</v>
      </c>
      <c r="K828"/>
      <c r="L828">
        <v>122.49630000000001</v>
      </c>
      <c r="M828">
        <v>121.42400000000001</v>
      </c>
      <c r="N828">
        <v>145.0222</v>
      </c>
      <c r="O828"/>
      <c r="P828"/>
      <c r="Q828">
        <v>110.488</v>
      </c>
      <c r="R828">
        <v>126.82559999999999</v>
      </c>
      <c r="S828">
        <v>112.24469999999999</v>
      </c>
      <c r="T828">
        <v>137.24639999999999</v>
      </c>
      <c r="U828"/>
      <c r="V828">
        <v>123.7453</v>
      </c>
      <c r="W828"/>
      <c r="X828">
        <v>128.03139999999999</v>
      </c>
      <c r="Y828"/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73">
        <v>43800</v>
      </c>
      <c r="B829">
        <v>120.8419</v>
      </c>
      <c r="C829"/>
      <c r="D829">
        <v>135.58439999999999</v>
      </c>
      <c r="E829"/>
      <c r="F829"/>
      <c r="G829"/>
      <c r="H829">
        <v>138.41999999999999</v>
      </c>
      <c r="I829">
        <v>111.3441</v>
      </c>
      <c r="J829">
        <v>137.9657</v>
      </c>
      <c r="K829"/>
      <c r="L829">
        <v>122.774</v>
      </c>
      <c r="M829">
        <v>121.88639999999999</v>
      </c>
      <c r="N829">
        <v>145.77199999999999</v>
      </c>
      <c r="O829"/>
      <c r="P829"/>
      <c r="Q829">
        <v>111.1854</v>
      </c>
      <c r="R829">
        <v>127.6506</v>
      </c>
      <c r="S829">
        <v>112.5142</v>
      </c>
      <c r="T829">
        <v>137.89089999999999</v>
      </c>
      <c r="U829"/>
      <c r="V829">
        <v>124.0303</v>
      </c>
      <c r="W829"/>
      <c r="X829">
        <v>128.58850000000001</v>
      </c>
      <c r="Y829"/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73">
        <v>43831</v>
      </c>
      <c r="B830">
        <v>121.30419999999999</v>
      </c>
      <c r="C830"/>
      <c r="D830">
        <v>136.06989999999999</v>
      </c>
      <c r="E830"/>
      <c r="F830"/>
      <c r="G830"/>
      <c r="H830">
        <v>138.62610000000001</v>
      </c>
      <c r="I830">
        <v>115.0051</v>
      </c>
      <c r="J830">
        <v>138.4588</v>
      </c>
      <c r="K830"/>
      <c r="L830">
        <v>122.5947</v>
      </c>
      <c r="M830">
        <v>122.2734</v>
      </c>
      <c r="N830">
        <v>147.03200000000001</v>
      </c>
      <c r="O830"/>
      <c r="P830"/>
      <c r="Q830">
        <v>111.9834</v>
      </c>
      <c r="R830">
        <v>128.38560000000001</v>
      </c>
      <c r="S830">
        <v>112.7615</v>
      </c>
      <c r="T830">
        <v>138.69370000000001</v>
      </c>
      <c r="U830"/>
      <c r="V830">
        <v>124.17919999999999</v>
      </c>
      <c r="W830"/>
      <c r="X830">
        <v>129.18029999999999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73">
        <v>43862</v>
      </c>
      <c r="B831">
        <v>121.87009999999999</v>
      </c>
      <c r="C831"/>
      <c r="D831">
        <v>137.02160000000001</v>
      </c>
      <c r="E831"/>
      <c r="F831"/>
      <c r="G831"/>
      <c r="H831">
        <v>139.98079999999999</v>
      </c>
      <c r="I831">
        <v>115.4088</v>
      </c>
      <c r="J831">
        <v>140.3484</v>
      </c>
      <c r="K831"/>
      <c r="L831">
        <v>123.0946</v>
      </c>
      <c r="M831">
        <v>123.1307</v>
      </c>
      <c r="N831">
        <v>149.27119999999999</v>
      </c>
      <c r="O831"/>
      <c r="P831"/>
      <c r="Q831">
        <v>112.9041</v>
      </c>
      <c r="R831">
        <v>129.18049999999999</v>
      </c>
      <c r="S831">
        <v>113.01560000000001</v>
      </c>
      <c r="T831">
        <v>139.86000000000001</v>
      </c>
      <c r="U831"/>
      <c r="V831">
        <v>124.7547</v>
      </c>
      <c r="W831"/>
      <c r="X831">
        <v>129.77979999999999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73">
        <v>43891</v>
      </c>
      <c r="B832">
        <v>123.8929</v>
      </c>
      <c r="C832"/>
      <c r="D832">
        <v>140.9265</v>
      </c>
      <c r="E832"/>
      <c r="F832"/>
      <c r="G832"/>
      <c r="H832">
        <v>144.1259</v>
      </c>
      <c r="I832">
        <v>116.77</v>
      </c>
      <c r="J832">
        <v>142.89169999999999</v>
      </c>
      <c r="K832"/>
      <c r="L832">
        <v>125.1964</v>
      </c>
      <c r="M832">
        <v>127.10809999999999</v>
      </c>
      <c r="N832">
        <v>152.22640000000001</v>
      </c>
      <c r="O832"/>
      <c r="P832"/>
      <c r="Q832">
        <v>113.9457</v>
      </c>
      <c r="R832">
        <v>133.86949999999999</v>
      </c>
      <c r="S832">
        <v>113.4512</v>
      </c>
      <c r="T832">
        <v>140.9297</v>
      </c>
      <c r="U832"/>
      <c r="V832">
        <v>128.03919999999999</v>
      </c>
      <c r="W832"/>
      <c r="X832">
        <v>133.2407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73">
        <v>43922</v>
      </c>
      <c r="B833">
        <v>127.4342</v>
      </c>
      <c r="C833"/>
      <c r="D833">
        <v>145.85820000000001</v>
      </c>
      <c r="E833"/>
      <c r="F833"/>
      <c r="G833"/>
      <c r="H833">
        <v>149.27379999999999</v>
      </c>
      <c r="I833">
        <v>119.54259999999999</v>
      </c>
      <c r="J833">
        <v>145.0838</v>
      </c>
      <c r="K833"/>
      <c r="L833">
        <v>127.6407</v>
      </c>
      <c r="M833">
        <v>130.92570000000001</v>
      </c>
      <c r="N833">
        <v>155.0787</v>
      </c>
      <c r="O833"/>
      <c r="P833"/>
      <c r="Q833">
        <v>115.092</v>
      </c>
      <c r="R833">
        <v>139.04259999999999</v>
      </c>
      <c r="S833">
        <v>113.9794</v>
      </c>
      <c r="T833">
        <v>142.09950000000001</v>
      </c>
      <c r="U833"/>
      <c r="V833">
        <v>132.06569999999999</v>
      </c>
      <c r="W833"/>
      <c r="X833">
        <v>139.1164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73">
        <v>43952</v>
      </c>
      <c r="B834">
        <v>129.40940000000001</v>
      </c>
      <c r="C834"/>
      <c r="D834">
        <v>148.167</v>
      </c>
      <c r="E834"/>
      <c r="F834"/>
      <c r="G834"/>
      <c r="H834">
        <v>151.9819</v>
      </c>
      <c r="I834">
        <v>122.5907</v>
      </c>
      <c r="J834">
        <v>146.1422</v>
      </c>
      <c r="K834"/>
      <c r="L834">
        <v>129.4665</v>
      </c>
      <c r="M834">
        <v>132.1865</v>
      </c>
      <c r="N834">
        <v>156.6918</v>
      </c>
      <c r="O834"/>
      <c r="P834"/>
      <c r="Q834">
        <v>116.294</v>
      </c>
      <c r="R834">
        <v>140.8794</v>
      </c>
      <c r="S834">
        <v>115.3935</v>
      </c>
      <c r="T834">
        <v>143.3289</v>
      </c>
      <c r="U834"/>
      <c r="V834">
        <v>133.99459999999999</v>
      </c>
      <c r="W834"/>
      <c r="X834">
        <v>143.7499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73">
        <v>43983</v>
      </c>
      <c r="B835">
        <v>129.94739999999999</v>
      </c>
      <c r="C835"/>
      <c r="D835">
        <v>150.58109999999999</v>
      </c>
      <c r="E835"/>
      <c r="F835"/>
      <c r="G835"/>
      <c r="H835">
        <v>153.06950000000001</v>
      </c>
      <c r="I835">
        <v>126.514</v>
      </c>
      <c r="J835">
        <v>147.05449999999999</v>
      </c>
      <c r="K835"/>
      <c r="L835">
        <v>130.86240000000001</v>
      </c>
      <c r="M835">
        <v>133.6164</v>
      </c>
      <c r="N835">
        <v>158.73910000000001</v>
      </c>
      <c r="O835"/>
      <c r="P835"/>
      <c r="Q835">
        <v>117.4781</v>
      </c>
      <c r="R835">
        <v>142.28739999999999</v>
      </c>
      <c r="S835">
        <v>117.5072</v>
      </c>
      <c r="T835">
        <v>144.28460000000001</v>
      </c>
      <c r="U835"/>
      <c r="V835">
        <v>133.6678</v>
      </c>
      <c r="W835"/>
      <c r="X835">
        <v>145.87010000000001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73">
        <v>44013</v>
      </c>
      <c r="B836">
        <v>131.03440000000001</v>
      </c>
      <c r="C836"/>
      <c r="D836">
        <v>151.52199999999999</v>
      </c>
      <c r="E836"/>
      <c r="F836"/>
      <c r="G836"/>
      <c r="H836">
        <v>153.40459999999999</v>
      </c>
      <c r="I836">
        <v>129.39160000000001</v>
      </c>
      <c r="J836">
        <v>147.85480000000001</v>
      </c>
      <c r="K836"/>
      <c r="L836">
        <v>131.69229999999999</v>
      </c>
      <c r="M836">
        <v>134.62719999999999</v>
      </c>
      <c r="N836">
        <v>160.76779999999999</v>
      </c>
      <c r="O836"/>
      <c r="P836"/>
      <c r="Q836">
        <v>118.59180000000001</v>
      </c>
      <c r="R836">
        <v>144.03970000000001</v>
      </c>
      <c r="S836">
        <v>118.4367</v>
      </c>
      <c r="T836">
        <v>145.22800000000001</v>
      </c>
      <c r="U836"/>
      <c r="V836">
        <v>133.79839999999999</v>
      </c>
      <c r="W836"/>
      <c r="X836">
        <v>147.01159999999999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73">
        <v>44044</v>
      </c>
      <c r="B837">
        <v>132.51650000000001</v>
      </c>
      <c r="C837"/>
      <c r="D837">
        <v>152.00139999999999</v>
      </c>
      <c r="E837"/>
      <c r="F837"/>
      <c r="G837"/>
      <c r="H837">
        <v>153.9426</v>
      </c>
      <c r="I837">
        <v>131.43780000000001</v>
      </c>
      <c r="J837">
        <v>148.9332</v>
      </c>
      <c r="K837"/>
      <c r="L837">
        <v>132.22290000000001</v>
      </c>
      <c r="M837">
        <v>134.6825</v>
      </c>
      <c r="N837">
        <v>162.80170000000001</v>
      </c>
      <c r="O837"/>
      <c r="P837"/>
      <c r="Q837">
        <v>119.5895</v>
      </c>
      <c r="R837">
        <v>146.5044</v>
      </c>
      <c r="S837">
        <v>119.2864</v>
      </c>
      <c r="T837">
        <v>145.8374</v>
      </c>
      <c r="U837"/>
      <c r="V837">
        <v>135.22829999999999</v>
      </c>
      <c r="W837"/>
      <c r="X837">
        <v>147.7269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73">
        <v>44075</v>
      </c>
      <c r="B838">
        <v>133.68199999999999</v>
      </c>
      <c r="C838"/>
      <c r="D838">
        <v>153.3331</v>
      </c>
      <c r="E838"/>
      <c r="F838"/>
      <c r="G838"/>
      <c r="H838">
        <v>154.834</v>
      </c>
      <c r="I838">
        <v>132.6634</v>
      </c>
      <c r="J838">
        <v>150.67590000000001</v>
      </c>
      <c r="K838"/>
      <c r="L838">
        <v>132.74160000000001</v>
      </c>
      <c r="M838">
        <v>134.8605</v>
      </c>
      <c r="N838">
        <v>165.34909999999999</v>
      </c>
      <c r="O838"/>
      <c r="P838"/>
      <c r="Q838">
        <v>120.3922</v>
      </c>
      <c r="R838">
        <v>149.1319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149.1071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73">
        <v>44105</v>
      </c>
      <c r="B839">
        <v>134.4581</v>
      </c>
      <c r="C839"/>
      <c r="D839">
        <v>150.01130000000001</v>
      </c>
      <c r="E839"/>
      <c r="F839"/>
      <c r="G839"/>
      <c r="H839">
        <v>155.9813</v>
      </c>
      <c r="I839">
        <v>133.09229999999999</v>
      </c>
      <c r="J839">
        <v>152.43430000000001</v>
      </c>
      <c r="K839"/>
      <c r="L839">
        <v>133.7089</v>
      </c>
      <c r="M839">
        <v>135.23009999999999</v>
      </c>
      <c r="N839">
        <v>167.93459999999999</v>
      </c>
      <c r="O839"/>
      <c r="P839"/>
      <c r="Q839">
        <v>121.0558</v>
      </c>
      <c r="R839">
        <v>151.42959999999999</v>
      </c>
      <c r="S839">
        <v>120.3105</v>
      </c>
      <c r="T839">
        <v>147.62139999999999</v>
      </c>
      <c r="U839"/>
      <c r="V839">
        <v>137.48179999999999</v>
      </c>
      <c r="W839"/>
      <c r="X839">
        <v>149.99359999999999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73">
        <v>44136</v>
      </c>
      <c r="B840">
        <v>135.27330000000001</v>
      </c>
      <c r="C840"/>
      <c r="D840">
        <v>150.67269999999999</v>
      </c>
      <c r="E840"/>
      <c r="F840"/>
      <c r="G840"/>
      <c r="H840">
        <v>156.20939999999999</v>
      </c>
      <c r="I840">
        <v>133.27869999999999</v>
      </c>
      <c r="J840">
        <v>153.27809999999999</v>
      </c>
      <c r="K840"/>
      <c r="L840">
        <v>134.8039</v>
      </c>
      <c r="M840">
        <v>135.12110000000001</v>
      </c>
      <c r="N840">
        <v>169.8031</v>
      </c>
      <c r="O840"/>
      <c r="P840"/>
      <c r="Q840">
        <v>121.751</v>
      </c>
      <c r="R840">
        <v>153.8562</v>
      </c>
      <c r="S840">
        <v>120.7963</v>
      </c>
      <c r="T840">
        <v>149.02090000000001</v>
      </c>
      <c r="U840"/>
      <c r="V840">
        <v>138.5171</v>
      </c>
      <c r="W840"/>
      <c r="X840">
        <v>151.3674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73">
        <v>44166</v>
      </c>
      <c r="B841">
        <v>136.04939999999999</v>
      </c>
      <c r="C841"/>
      <c r="D841">
        <v>151.37610000000001</v>
      </c>
      <c r="E841"/>
      <c r="F841"/>
      <c r="G841"/>
      <c r="H841">
        <v>156.48269999999999</v>
      </c>
      <c r="I841">
        <v>133.8869</v>
      </c>
      <c r="J841">
        <v>152.77279999999999</v>
      </c>
      <c r="K841"/>
      <c r="L841">
        <v>135.9691</v>
      </c>
      <c r="M841">
        <v>136.26429999999999</v>
      </c>
      <c r="N841">
        <v>173.31319999999999</v>
      </c>
      <c r="O841"/>
      <c r="P841"/>
      <c r="Q841">
        <v>122.5301</v>
      </c>
      <c r="R841">
        <v>156.10159999999999</v>
      </c>
      <c r="S841">
        <v>121.1844</v>
      </c>
      <c r="T841">
        <v>149.53229999999999</v>
      </c>
      <c r="U841"/>
      <c r="V841">
        <v>139.108</v>
      </c>
      <c r="W841"/>
      <c r="X841">
        <v>152.41290000000001</v>
      </c>
      <c r="Y841"/>
      <c r="Z841"/>
      <c r="AA841">
        <v>164.90700000000001</v>
      </c>
      <c r="AB841"/>
      <c r="AC841"/>
      <c r="AD841">
        <v>158.7764</v>
      </c>
      <c r="AE841">
        <v>143.7466</v>
      </c>
    </row>
    <row r="842" spans="1:31" x14ac:dyDescent="0.35">
      <c r="A842" s="73">
        <v>44197</v>
      </c>
      <c r="B842">
        <v>136.79750000000001</v>
      </c>
      <c r="C842"/>
      <c r="D842">
        <v>152.32499999999999</v>
      </c>
      <c r="E842"/>
      <c r="F842"/>
      <c r="G842"/>
      <c r="H842">
        <v>157.44309999999999</v>
      </c>
      <c r="I842">
        <v>135.3964</v>
      </c>
      <c r="J842">
        <v>153.57820000000001</v>
      </c>
      <c r="K842"/>
      <c r="L842">
        <v>136.89779999999999</v>
      </c>
      <c r="M842">
        <v>137.6233</v>
      </c>
      <c r="N842">
        <v>176.91319999999999</v>
      </c>
      <c r="O842"/>
      <c r="P842"/>
      <c r="Q842">
        <v>123.3292</v>
      </c>
      <c r="R842">
        <v>158.03290000000001</v>
      </c>
      <c r="S842">
        <v>121.7171</v>
      </c>
      <c r="T842">
        <v>150.19669999999999</v>
      </c>
      <c r="U842"/>
      <c r="V842">
        <v>139.9605</v>
      </c>
      <c r="W842"/>
      <c r="X842">
        <v>153.98679999999999</v>
      </c>
      <c r="Y842"/>
      <c r="Z842"/>
      <c r="AA842">
        <v>165.16159999999999</v>
      </c>
      <c r="AB842"/>
      <c r="AC842"/>
      <c r="AD842">
        <v>160.83279999999999</v>
      </c>
      <c r="AE842">
        <v>144.78919999999999</v>
      </c>
    </row>
    <row r="843" spans="1:31" x14ac:dyDescent="0.35">
      <c r="A843" s="73">
        <v>44228</v>
      </c>
      <c r="B843">
        <v>137.46979999999999</v>
      </c>
      <c r="C843"/>
      <c r="D843">
        <v>153.39660000000001</v>
      </c>
      <c r="E843"/>
      <c r="F843"/>
      <c r="G843"/>
      <c r="H843">
        <v>158.31139999999999</v>
      </c>
      <c r="I843">
        <v>136.44460000000001</v>
      </c>
      <c r="J843">
        <v>156.66820000000001</v>
      </c>
      <c r="K843"/>
      <c r="L843">
        <v>137.48310000000001</v>
      </c>
      <c r="M843">
        <v>138.23310000000001</v>
      </c>
      <c r="N843">
        <v>179.3365</v>
      </c>
      <c r="O843"/>
      <c r="P843"/>
      <c r="Q843">
        <v>124.12009999999999</v>
      </c>
      <c r="R843">
        <v>159.90450000000001</v>
      </c>
      <c r="S843">
        <v>122.1499</v>
      </c>
      <c r="T843">
        <v>151.631</v>
      </c>
      <c r="U843"/>
      <c r="V843">
        <v>141.9365</v>
      </c>
      <c r="W843"/>
      <c r="X843">
        <v>155.49619999999999</v>
      </c>
      <c r="Y843"/>
      <c r="Z843"/>
      <c r="AA843">
        <v>166.42529999999999</v>
      </c>
      <c r="AB843"/>
      <c r="AC843"/>
      <c r="AD843">
        <v>162.8477</v>
      </c>
      <c r="AE843">
        <v>145.15870000000001</v>
      </c>
    </row>
    <row r="844" spans="1:31" x14ac:dyDescent="0.35">
      <c r="A844" s="73">
        <v>44256</v>
      </c>
      <c r="B844">
        <v>137.77799999999999</v>
      </c>
      <c r="C844"/>
      <c r="D844">
        <v>153.7122</v>
      </c>
      <c r="E844"/>
      <c r="F844"/>
      <c r="G844"/>
      <c r="H844">
        <v>159.2722</v>
      </c>
      <c r="I844">
        <v>136.83760000000001</v>
      </c>
      <c r="J844">
        <v>158.99860000000001</v>
      </c>
      <c r="K844"/>
      <c r="L844">
        <v>138.1806</v>
      </c>
      <c r="M844">
        <v>139.11940000000001</v>
      </c>
      <c r="N844">
        <v>181.8382</v>
      </c>
      <c r="O844"/>
      <c r="P844"/>
      <c r="Q844">
        <v>124.94450000000001</v>
      </c>
      <c r="R844">
        <v>161.68790000000001</v>
      </c>
      <c r="S844">
        <v>122.54649999999999</v>
      </c>
      <c r="T844">
        <v>153.19970000000001</v>
      </c>
      <c r="U844"/>
      <c r="V844">
        <v>143.316</v>
      </c>
      <c r="W844"/>
      <c r="X844">
        <v>156.94589999999999</v>
      </c>
      <c r="Y844"/>
      <c r="Z844"/>
      <c r="AA844">
        <v>167.4281</v>
      </c>
      <c r="AB844"/>
      <c r="AC844"/>
      <c r="AD844">
        <v>164.82859999999999</v>
      </c>
      <c r="AE844">
        <v>144.89940000000001</v>
      </c>
    </row>
    <row r="845" spans="1:31" x14ac:dyDescent="0.35">
      <c r="A845" s="73">
        <v>44287</v>
      </c>
      <c r="B845">
        <v>138.131</v>
      </c>
      <c r="C845"/>
      <c r="D845">
        <v>153.75620000000001</v>
      </c>
      <c r="E845"/>
      <c r="F845"/>
      <c r="G845"/>
      <c r="H845">
        <v>160.1514</v>
      </c>
      <c r="I845">
        <v>137.57149999999999</v>
      </c>
      <c r="J845">
        <v>160.18790000000001</v>
      </c>
      <c r="K845"/>
      <c r="L845">
        <v>139.01439999999999</v>
      </c>
      <c r="M845">
        <v>140.15190000000001</v>
      </c>
      <c r="N845">
        <v>183.01320000000001</v>
      </c>
      <c r="O845"/>
      <c r="P845"/>
      <c r="Q845">
        <v>125.8224</v>
      </c>
      <c r="R845">
        <v>163.63130000000001</v>
      </c>
      <c r="S845">
        <v>122.9389</v>
      </c>
      <c r="T845">
        <v>155.7242</v>
      </c>
      <c r="U845"/>
      <c r="V845">
        <v>144.33340000000001</v>
      </c>
      <c r="W845"/>
      <c r="X845">
        <v>158.51329999999999</v>
      </c>
      <c r="Y845"/>
      <c r="Z845"/>
      <c r="AA845">
        <v>168.15690000000001</v>
      </c>
      <c r="AB845"/>
      <c r="AC845"/>
      <c r="AD845">
        <v>166.9614</v>
      </c>
      <c r="AE845">
        <v>144.8862</v>
      </c>
    </row>
    <row r="846" spans="1:31" x14ac:dyDescent="0.35">
      <c r="A846" s="73">
        <v>44317</v>
      </c>
      <c r="B846">
        <v>138.50370000000001</v>
      </c>
      <c r="C846"/>
      <c r="D846">
        <v>155.32689999999999</v>
      </c>
      <c r="E846"/>
      <c r="F846"/>
      <c r="G846"/>
      <c r="H846">
        <v>161.44059999999999</v>
      </c>
      <c r="I846">
        <v>138.35730000000001</v>
      </c>
      <c r="J846">
        <v>161.04060000000001</v>
      </c>
      <c r="K846"/>
      <c r="L846">
        <v>139.90090000000001</v>
      </c>
      <c r="M846">
        <v>140.8886</v>
      </c>
      <c r="N846">
        <v>183.34039999999999</v>
      </c>
      <c r="O846"/>
      <c r="P846"/>
      <c r="Q846">
        <v>126.7349</v>
      </c>
      <c r="R846">
        <v>165.1172</v>
      </c>
      <c r="S846">
        <v>123.2839</v>
      </c>
      <c r="T846">
        <v>156.81989999999999</v>
      </c>
      <c r="U846"/>
      <c r="V846">
        <v>145.95689999999999</v>
      </c>
      <c r="W846"/>
      <c r="X846">
        <v>160.25960000000001</v>
      </c>
      <c r="Y846"/>
      <c r="Z846"/>
      <c r="AA846">
        <v>169.83349999999999</v>
      </c>
      <c r="AB846"/>
      <c r="AC846"/>
      <c r="AD846">
        <v>169.51849999999999</v>
      </c>
      <c r="AE846">
        <v>145.09690000000001</v>
      </c>
    </row>
    <row r="847" spans="1:31" x14ac:dyDescent="0.35">
      <c r="A847" s="73">
        <v>44348</v>
      </c>
      <c r="B847">
        <v>139.46459999999999</v>
      </c>
      <c r="C847"/>
      <c r="D847">
        <v>156.1157</v>
      </c>
      <c r="E847"/>
      <c r="F847"/>
      <c r="G847"/>
      <c r="H847">
        <v>162.85079999999999</v>
      </c>
      <c r="I847">
        <v>138.9272</v>
      </c>
      <c r="J847">
        <v>161.94990000000001</v>
      </c>
      <c r="K847"/>
      <c r="L847">
        <v>140.7972</v>
      </c>
      <c r="M847">
        <v>141.73949999999999</v>
      </c>
      <c r="N847">
        <v>184.83850000000001</v>
      </c>
      <c r="O847"/>
      <c r="P847"/>
      <c r="Q847">
        <v>127.7043</v>
      </c>
      <c r="R847">
        <v>167.42330000000001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160.7475</v>
      </c>
      <c r="Y847"/>
      <c r="Z847"/>
      <c r="AA847">
        <v>171.7946</v>
      </c>
      <c r="AB847"/>
      <c r="AC847"/>
      <c r="AD847">
        <v>169.8622</v>
      </c>
      <c r="AE847">
        <v>145.08619999999999</v>
      </c>
    </row>
    <row r="848" spans="1:31" x14ac:dyDescent="0.35">
      <c r="A848" s="73">
        <v>44378</v>
      </c>
      <c r="B848">
        <v>141.17930000000001</v>
      </c>
      <c r="C848"/>
      <c r="D848">
        <v>158.77279999999999</v>
      </c>
      <c r="E848"/>
      <c r="F848"/>
      <c r="G848"/>
      <c r="H848">
        <v>164.2002</v>
      </c>
      <c r="I848">
        <v>139.49709999999999</v>
      </c>
      <c r="J848">
        <v>162.78649999999999</v>
      </c>
      <c r="K848"/>
      <c r="L848">
        <v>141.90799999999999</v>
      </c>
      <c r="M848">
        <v>142.2826</v>
      </c>
      <c r="N848">
        <v>187.64400000000001</v>
      </c>
      <c r="O848"/>
      <c r="P848"/>
      <c r="Q848">
        <v>128.76410000000001</v>
      </c>
      <c r="R848">
        <v>171.20169999999999</v>
      </c>
      <c r="S848">
        <v>123.8788</v>
      </c>
      <c r="T848">
        <v>158.24619999999999</v>
      </c>
      <c r="U848"/>
      <c r="V848">
        <v>148.18039999999999</v>
      </c>
      <c r="W848"/>
      <c r="X848">
        <v>161.94569999999999</v>
      </c>
      <c r="Y848"/>
      <c r="Z848"/>
      <c r="AA848">
        <v>172.8092</v>
      </c>
      <c r="AB848"/>
      <c r="AC848"/>
      <c r="AD848">
        <v>171.1507</v>
      </c>
      <c r="AE848">
        <v>145.7611</v>
      </c>
    </row>
    <row r="849" spans="1:31" x14ac:dyDescent="0.35">
      <c r="A849" s="73">
        <v>44409</v>
      </c>
      <c r="B849">
        <v>142.34200000000001</v>
      </c>
      <c r="C849"/>
      <c r="D849">
        <v>160.15620000000001</v>
      </c>
      <c r="E849"/>
      <c r="F849"/>
      <c r="G849"/>
      <c r="H849">
        <v>165.5736</v>
      </c>
      <c r="I849">
        <v>140.06700000000001</v>
      </c>
      <c r="J849">
        <v>163.5496</v>
      </c>
      <c r="K849"/>
      <c r="L849">
        <v>142.7654</v>
      </c>
      <c r="M849">
        <v>142.76070000000001</v>
      </c>
      <c r="N849">
        <v>189.41970000000001</v>
      </c>
      <c r="O849"/>
      <c r="P849"/>
      <c r="Q849">
        <v>129.9127</v>
      </c>
      <c r="R849">
        <v>173.19839999999999</v>
      </c>
      <c r="S849">
        <v>124.1611</v>
      </c>
      <c r="T849">
        <v>159.6352</v>
      </c>
      <c r="U849"/>
      <c r="V849">
        <v>149.29050000000001</v>
      </c>
      <c r="W849"/>
      <c r="X849">
        <v>163.315</v>
      </c>
      <c r="Y849"/>
      <c r="Z849"/>
      <c r="AA849">
        <v>173.26259999999999</v>
      </c>
      <c r="AB849"/>
      <c r="AC849"/>
      <c r="AD849">
        <v>172.97720000000001</v>
      </c>
      <c r="AE849">
        <v>147.42580000000001</v>
      </c>
    </row>
    <row r="850" spans="1:31" x14ac:dyDescent="0.35">
      <c r="A850" s="73">
        <v>44440</v>
      </c>
      <c r="B850">
        <v>143.73439999999999</v>
      </c>
      <c r="C850"/>
      <c r="D850">
        <v>160.904</v>
      </c>
      <c r="E850"/>
      <c r="F850"/>
      <c r="G850"/>
      <c r="H850">
        <v>166.3038</v>
      </c>
      <c r="I850">
        <v>140.637</v>
      </c>
      <c r="J850">
        <v>164.18199999999999</v>
      </c>
      <c r="K850"/>
      <c r="L850">
        <v>143.0916</v>
      </c>
      <c r="M850">
        <v>144.5033</v>
      </c>
      <c r="N850">
        <v>191.435</v>
      </c>
      <c r="O850"/>
      <c r="P850"/>
      <c r="Q850">
        <v>131.1326</v>
      </c>
      <c r="R850">
        <v>174.84649999999999</v>
      </c>
      <c r="S850">
        <v>124.42919999999999</v>
      </c>
      <c r="T850">
        <v>160.4632</v>
      </c>
      <c r="U850"/>
      <c r="V850">
        <v>150.3227</v>
      </c>
      <c r="W850"/>
      <c r="X850">
        <v>164.3218</v>
      </c>
      <c r="Y850"/>
      <c r="Z850"/>
      <c r="AA850">
        <v>174.21899999999999</v>
      </c>
      <c r="AB850"/>
      <c r="AC850"/>
      <c r="AD850">
        <v>174.06059999999999</v>
      </c>
      <c r="AE850">
        <v>148.78809999999999</v>
      </c>
    </row>
    <row r="851" spans="1:31" x14ac:dyDescent="0.35">
      <c r="A851" s="73">
        <v>44470</v>
      </c>
      <c r="B851">
        <v>145.23609999999999</v>
      </c>
      <c r="C851"/>
      <c r="D851">
        <v>161.08500000000001</v>
      </c>
      <c r="E851"/>
      <c r="F851"/>
      <c r="G851"/>
      <c r="H851">
        <v>167.98099999999999</v>
      </c>
      <c r="I851">
        <v>141.20689999999999</v>
      </c>
      <c r="J851">
        <v>164.64609999999999</v>
      </c>
      <c r="K851"/>
      <c r="L851">
        <v>143.9034</v>
      </c>
      <c r="M851">
        <v>145.84559999999999</v>
      </c>
      <c r="N851">
        <v>194.78389999999999</v>
      </c>
      <c r="O851"/>
      <c r="P851"/>
      <c r="Q851">
        <v>132.37270000000001</v>
      </c>
      <c r="R851">
        <v>176.35759999999999</v>
      </c>
      <c r="S851">
        <v>124.7841</v>
      </c>
      <c r="T851">
        <v>161.36760000000001</v>
      </c>
      <c r="U851"/>
      <c r="V851">
        <v>150.6739</v>
      </c>
      <c r="W851"/>
      <c r="X851">
        <v>165.51900000000001</v>
      </c>
      <c r="Y851"/>
      <c r="Z851"/>
      <c r="AA851">
        <v>175.93340000000001</v>
      </c>
      <c r="AB851"/>
      <c r="AC851"/>
      <c r="AD851">
        <v>175.53919999999999</v>
      </c>
      <c r="AE851">
        <v>149.3955</v>
      </c>
    </row>
    <row r="852" spans="1:31" x14ac:dyDescent="0.35">
      <c r="A852" s="73">
        <v>44501</v>
      </c>
      <c r="B852">
        <v>146.2587</v>
      </c>
      <c r="C852"/>
      <c r="D852">
        <v>162.95840000000001</v>
      </c>
      <c r="E852"/>
      <c r="F852"/>
      <c r="G852"/>
      <c r="H852">
        <v>170.5515</v>
      </c>
      <c r="I852">
        <v>141.77680000000001</v>
      </c>
      <c r="J852">
        <v>165.23570000000001</v>
      </c>
      <c r="K852"/>
      <c r="L852">
        <v>144.9845</v>
      </c>
      <c r="M852">
        <v>146.60050000000001</v>
      </c>
      <c r="N852">
        <v>199.0343</v>
      </c>
      <c r="O852"/>
      <c r="P852"/>
      <c r="Q852">
        <v>133.5994</v>
      </c>
      <c r="R852">
        <v>177.33590000000001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166.90610000000001</v>
      </c>
      <c r="Y852"/>
      <c r="Z852"/>
      <c r="AA852">
        <v>177.54130000000001</v>
      </c>
      <c r="AB852"/>
      <c r="AC852"/>
      <c r="AD852">
        <v>177.24440000000001</v>
      </c>
      <c r="AE852">
        <v>150.8331</v>
      </c>
    </row>
    <row r="853" spans="1:31" x14ac:dyDescent="0.35">
      <c r="A853" s="73">
        <v>44531</v>
      </c>
      <c r="B853">
        <v>147.9761</v>
      </c>
      <c r="C853"/>
      <c r="D853">
        <v>163.4316</v>
      </c>
      <c r="E853"/>
      <c r="F853"/>
      <c r="G853"/>
      <c r="H853">
        <v>173.7638</v>
      </c>
      <c r="I853">
        <v>142.3468</v>
      </c>
      <c r="J853">
        <v>164.13390000000001</v>
      </c>
      <c r="K853"/>
      <c r="L853">
        <v>145.83709999999999</v>
      </c>
      <c r="M853">
        <v>147.2397</v>
      </c>
      <c r="N853">
        <v>203.08580000000001</v>
      </c>
      <c r="O853"/>
      <c r="P853"/>
      <c r="Q853">
        <v>134.7799</v>
      </c>
      <c r="R853">
        <v>179.78919999999999</v>
      </c>
      <c r="S853">
        <v>125.3068</v>
      </c>
      <c r="T853">
        <v>164.03819999999999</v>
      </c>
      <c r="U853"/>
      <c r="V853">
        <v>153.5463</v>
      </c>
      <c r="W853"/>
      <c r="X853">
        <v>167.92949999999999</v>
      </c>
      <c r="Y853"/>
      <c r="Z853"/>
      <c r="AA853">
        <v>180.22630000000001</v>
      </c>
      <c r="AB853"/>
      <c r="AC853"/>
      <c r="AD853">
        <v>178.4117</v>
      </c>
      <c r="AE853">
        <v>152.4504</v>
      </c>
    </row>
    <row r="854" spans="1:31" x14ac:dyDescent="0.35">
      <c r="A854" s="73">
        <v>44562</v>
      </c>
      <c r="B854">
        <v>149.15559999999999</v>
      </c>
      <c r="C854"/>
      <c r="D854">
        <v>164.9759</v>
      </c>
      <c r="E854"/>
      <c r="F854"/>
      <c r="G854"/>
      <c r="H854">
        <v>176.53749999999999</v>
      </c>
      <c r="I854">
        <v>142.91669999999999</v>
      </c>
      <c r="J854">
        <v>163.87790000000001</v>
      </c>
      <c r="K854"/>
      <c r="L854">
        <v>146.16079999999999</v>
      </c>
      <c r="M854">
        <v>146.90610000000001</v>
      </c>
      <c r="N854">
        <v>204.9187</v>
      </c>
      <c r="O854"/>
      <c r="P854"/>
      <c r="Q854">
        <v>135.89519999999999</v>
      </c>
      <c r="R854">
        <v>180.96430000000001</v>
      </c>
      <c r="S854">
        <v>125.7226</v>
      </c>
      <c r="T854">
        <v>165.02500000000001</v>
      </c>
      <c r="U854"/>
      <c r="V854">
        <v>155.042</v>
      </c>
      <c r="W854"/>
      <c r="X854">
        <v>168.9725</v>
      </c>
      <c r="Y854"/>
      <c r="Z854"/>
      <c r="AA854">
        <v>183.31659999999999</v>
      </c>
      <c r="AB854"/>
      <c r="AC854"/>
      <c r="AD854">
        <v>179.73759999999999</v>
      </c>
      <c r="AE854">
        <v>152.8845</v>
      </c>
    </row>
    <row r="855" spans="1:31" x14ac:dyDescent="0.35">
      <c r="A855" s="73">
        <v>44593</v>
      </c>
      <c r="B855">
        <v>149.3742</v>
      </c>
      <c r="C855"/>
      <c r="D855">
        <v>166.0891</v>
      </c>
      <c r="E855"/>
      <c r="F855"/>
      <c r="G855"/>
      <c r="H855">
        <v>177.28479999999999</v>
      </c>
      <c r="I855">
        <v>143.48660000000001</v>
      </c>
      <c r="J855">
        <v>166.2576</v>
      </c>
      <c r="K855"/>
      <c r="L855">
        <v>146.27879999999999</v>
      </c>
      <c r="M855">
        <v>147.57470000000001</v>
      </c>
      <c r="N855">
        <v>207.45500000000001</v>
      </c>
      <c r="O855"/>
      <c r="P855"/>
      <c r="Q855">
        <v>136.94149999999999</v>
      </c>
      <c r="R855">
        <v>181.91919999999999</v>
      </c>
      <c r="S855">
        <v>126.0626</v>
      </c>
      <c r="T855">
        <v>165.92490000000001</v>
      </c>
      <c r="U855"/>
      <c r="V855">
        <v>155.4367</v>
      </c>
      <c r="W855"/>
      <c r="X855">
        <v>169.56059999999999</v>
      </c>
      <c r="Y855"/>
      <c r="Z855"/>
      <c r="AA855">
        <v>185.8211</v>
      </c>
      <c r="AB855"/>
      <c r="AC855"/>
      <c r="AD855">
        <v>180.22569999999999</v>
      </c>
      <c r="AE855">
        <v>153.67259999999999</v>
      </c>
    </row>
    <row r="856" spans="1:31" x14ac:dyDescent="0.35">
      <c r="A856" s="73">
        <v>44621</v>
      </c>
      <c r="B856">
        <v>150.16980000000001</v>
      </c>
      <c r="C856"/>
      <c r="D856">
        <v>166.80279999999999</v>
      </c>
      <c r="E856"/>
      <c r="F856"/>
      <c r="G856"/>
      <c r="H856">
        <v>178.38550000000001</v>
      </c>
      <c r="I856">
        <v>144.0565</v>
      </c>
      <c r="J856">
        <v>167.85310000000001</v>
      </c>
      <c r="K856"/>
      <c r="L856">
        <v>146.9478</v>
      </c>
      <c r="M856">
        <v>149.238</v>
      </c>
      <c r="N856">
        <v>210.1499</v>
      </c>
      <c r="O856"/>
      <c r="P856"/>
      <c r="Q856">
        <v>137.9128</v>
      </c>
      <c r="R856">
        <v>182.50370000000001</v>
      </c>
      <c r="S856">
        <v>126.3712</v>
      </c>
      <c r="T856">
        <v>166.2056</v>
      </c>
      <c r="U856"/>
      <c r="V856">
        <v>156.27959999999999</v>
      </c>
      <c r="W856"/>
      <c r="X856">
        <v>170.0805</v>
      </c>
      <c r="Y856"/>
      <c r="Z856"/>
      <c r="AA856">
        <v>188.75620000000001</v>
      </c>
      <c r="AB856"/>
      <c r="AC856"/>
      <c r="AD856">
        <v>180.48560000000001</v>
      </c>
      <c r="AE856">
        <v>155.63800000000001</v>
      </c>
    </row>
    <row r="857" spans="1:31" x14ac:dyDescent="0.35">
      <c r="A857" s="73">
        <v>44652</v>
      </c>
      <c r="B857">
        <v>151.1644</v>
      </c>
      <c r="C857"/>
      <c r="D857">
        <v>168.2473</v>
      </c>
      <c r="E857"/>
      <c r="F857"/>
      <c r="G857"/>
      <c r="H857">
        <v>180.20869999999999</v>
      </c>
      <c r="I857">
        <v>144.62649999999999</v>
      </c>
      <c r="J857">
        <v>168.41309999999999</v>
      </c>
      <c r="K857"/>
      <c r="L857">
        <v>147.9862</v>
      </c>
      <c r="M857">
        <v>149.76300000000001</v>
      </c>
      <c r="N857">
        <v>212.11449999999999</v>
      </c>
      <c r="O857"/>
      <c r="P857"/>
      <c r="Q857">
        <v>138.9374</v>
      </c>
      <c r="R857">
        <v>182.63749999999999</v>
      </c>
      <c r="S857">
        <v>126.7354</v>
      </c>
      <c r="T857">
        <v>166.5137</v>
      </c>
      <c r="U857"/>
      <c r="V857">
        <v>158.04179999999999</v>
      </c>
      <c r="W857"/>
      <c r="X857">
        <v>169.98949999999999</v>
      </c>
      <c r="Y857"/>
      <c r="Z857"/>
      <c r="AA857">
        <v>190.53440000000001</v>
      </c>
      <c r="AB857"/>
      <c r="AC857"/>
      <c r="AD857">
        <v>179.6927</v>
      </c>
      <c r="AE857">
        <v>156.417</v>
      </c>
    </row>
    <row r="858" spans="1:31" x14ac:dyDescent="0.35">
      <c r="A858" s="73">
        <v>44682</v>
      </c>
      <c r="B858">
        <v>152.17590000000001</v>
      </c>
      <c r="C858"/>
      <c r="D858">
        <v>169.44829999999999</v>
      </c>
      <c r="E858"/>
      <c r="F858"/>
      <c r="G858"/>
      <c r="H858">
        <v>181.75299999999999</v>
      </c>
      <c r="I858">
        <v>145.19640000000001</v>
      </c>
      <c r="J858">
        <v>169.68279999999999</v>
      </c>
      <c r="K858"/>
      <c r="L858">
        <v>148.7603</v>
      </c>
      <c r="M858">
        <v>149.46</v>
      </c>
      <c r="N858">
        <v>214.69759999999999</v>
      </c>
      <c r="O858"/>
      <c r="P858"/>
      <c r="Q858">
        <v>139.9349</v>
      </c>
      <c r="R858">
        <v>184.39709999999999</v>
      </c>
      <c r="S858">
        <v>126.7784</v>
      </c>
      <c r="T858">
        <v>167.6557</v>
      </c>
      <c r="U858"/>
      <c r="V858">
        <v>158.97810000000001</v>
      </c>
      <c r="W858"/>
      <c r="X858">
        <v>170.25970000000001</v>
      </c>
      <c r="Y858"/>
      <c r="Z858"/>
      <c r="AA858">
        <v>189.3</v>
      </c>
      <c r="AB858"/>
      <c r="AC858"/>
      <c r="AD858">
        <v>179.73429999999999</v>
      </c>
      <c r="AE858">
        <v>156.02979999999999</v>
      </c>
    </row>
    <row r="859" spans="1:31" x14ac:dyDescent="0.35">
      <c r="A859" s="73">
        <v>44713</v>
      </c>
      <c r="B859">
        <v>153.47579999999999</v>
      </c>
      <c r="C859"/>
      <c r="D859">
        <v>170.44319999999999</v>
      </c>
      <c r="E859"/>
      <c r="F859"/>
      <c r="G859"/>
      <c r="H859">
        <v>183.76079999999999</v>
      </c>
      <c r="I859">
        <v>145.7663</v>
      </c>
      <c r="J859">
        <v>170.55549999999999</v>
      </c>
      <c r="K859"/>
      <c r="L859">
        <v>149.37379999999999</v>
      </c>
      <c r="M859">
        <v>149.9307</v>
      </c>
      <c r="N859">
        <v>217.41399999999999</v>
      </c>
      <c r="O859"/>
      <c r="P859"/>
      <c r="Q859">
        <v>140.64259999999999</v>
      </c>
      <c r="R859">
        <v>186.30009999999999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170.45089999999999</v>
      </c>
      <c r="Y859"/>
      <c r="Z859"/>
      <c r="AA859">
        <v>187.70939999999999</v>
      </c>
      <c r="AB859"/>
      <c r="AC859"/>
      <c r="AD859">
        <v>179.38890000000001</v>
      </c>
      <c r="AE859">
        <v>156.33359999999999</v>
      </c>
    </row>
    <row r="860" spans="1:31" x14ac:dyDescent="0.35">
      <c r="A860" s="73">
        <v>44743</v>
      </c>
      <c r="B860">
        <v>154.4956</v>
      </c>
      <c r="C860"/>
      <c r="D860">
        <v>171.90780000000001</v>
      </c>
      <c r="E860"/>
      <c r="F860"/>
      <c r="G860"/>
      <c r="H860">
        <v>186.0684</v>
      </c>
      <c r="I860">
        <v>146.33629999999999</v>
      </c>
      <c r="J860">
        <v>170.6628</v>
      </c>
      <c r="K860"/>
      <c r="L860">
        <v>150.33670000000001</v>
      </c>
      <c r="M860">
        <v>150.67779999999999</v>
      </c>
      <c r="N860">
        <v>222.0676</v>
      </c>
      <c r="O860"/>
      <c r="P860"/>
      <c r="Q860">
        <v>141.20580000000001</v>
      </c>
      <c r="R860">
        <v>187.77600000000001</v>
      </c>
      <c r="S860">
        <v>127.54770000000001</v>
      </c>
      <c r="T860">
        <v>168.72110000000001</v>
      </c>
      <c r="U860"/>
      <c r="V860">
        <v>160.6782</v>
      </c>
      <c r="W860"/>
      <c r="X860">
        <v>170.95609999999999</v>
      </c>
      <c r="Y860"/>
      <c r="Z860"/>
      <c r="AA860">
        <v>185.95079999999999</v>
      </c>
      <c r="AB860"/>
      <c r="AC860"/>
      <c r="AD860">
        <v>179.62549999999999</v>
      </c>
      <c r="AE860">
        <v>157.7766</v>
      </c>
    </row>
    <row r="861" spans="1:31" x14ac:dyDescent="0.35">
      <c r="A861" s="73">
        <v>44774</v>
      </c>
      <c r="B861">
        <v>155.08680000000001</v>
      </c>
      <c r="C861"/>
      <c r="D861">
        <v>172.6662</v>
      </c>
      <c r="E861"/>
      <c r="F861"/>
      <c r="G861"/>
      <c r="H861">
        <v>188.15029999999999</v>
      </c>
      <c r="I861">
        <v>146.90620000000001</v>
      </c>
      <c r="J861">
        <v>171.44749999999999</v>
      </c>
      <c r="K861"/>
      <c r="L861">
        <v>151.26240000000001</v>
      </c>
      <c r="M861">
        <v>151.3877</v>
      </c>
      <c r="N861">
        <v>226.77869999999999</v>
      </c>
      <c r="O861"/>
      <c r="P861"/>
      <c r="Q861">
        <v>141.8417</v>
      </c>
      <c r="R861">
        <v>188.07769999999999</v>
      </c>
      <c r="S861">
        <v>127.8377</v>
      </c>
      <c r="T861">
        <v>169.54859999999999</v>
      </c>
      <c r="U861"/>
      <c r="V861">
        <v>160.8535</v>
      </c>
      <c r="W861"/>
      <c r="X861">
        <v>171.2689</v>
      </c>
      <c r="Y861"/>
      <c r="Z861"/>
      <c r="AA861">
        <v>187.74639999999999</v>
      </c>
      <c r="AB861"/>
      <c r="AC861"/>
      <c r="AD861">
        <v>179.59389999999999</v>
      </c>
      <c r="AE861">
        <v>159.7533</v>
      </c>
    </row>
    <row r="862" spans="1:31" x14ac:dyDescent="0.35">
      <c r="A862" s="73">
        <v>44805</v>
      </c>
      <c r="B862">
        <v>155.2885</v>
      </c>
      <c r="C862"/>
      <c r="D862">
        <v>174.31299999999999</v>
      </c>
      <c r="E862"/>
      <c r="F862"/>
      <c r="G862"/>
      <c r="H862">
        <v>189.90710000000001</v>
      </c>
      <c r="I862">
        <v>147.4761</v>
      </c>
      <c r="J862">
        <v>172.244</v>
      </c>
      <c r="K862"/>
      <c r="L862">
        <v>152.1181</v>
      </c>
      <c r="M862">
        <v>154.27940000000001</v>
      </c>
      <c r="N862">
        <v>228.55520000000001</v>
      </c>
      <c r="O862"/>
      <c r="P862"/>
      <c r="Q862">
        <v>142.536</v>
      </c>
      <c r="R862"/>
      <c r="S862">
        <v>127.9569</v>
      </c>
      <c r="T862">
        <v>170.00360000000001</v>
      </c>
      <c r="U862"/>
      <c r="V862">
        <v>163.0558</v>
      </c>
      <c r="W862"/>
      <c r="X862">
        <v>171.20330000000001</v>
      </c>
      <c r="Y862"/>
      <c r="Z862"/>
      <c r="AA862">
        <v>192.5564</v>
      </c>
      <c r="AB862"/>
      <c r="AC862"/>
      <c r="AD862">
        <v>178.52459999999999</v>
      </c>
      <c r="AE862">
        <v>161.4787</v>
      </c>
    </row>
    <row r="863" spans="1:31" x14ac:dyDescent="0.35">
      <c r="A863" s="73">
        <v>44835</v>
      </c>
      <c r="B863">
        <v>155.82640000000001</v>
      </c>
      <c r="C863"/>
      <c r="D863"/>
      <c r="E863"/>
      <c r="F863"/>
      <c r="G863"/>
      <c r="H863">
        <v>191.36709999999999</v>
      </c>
      <c r="I863">
        <v>148.0461</v>
      </c>
      <c r="J863">
        <v>173.13130000000001</v>
      </c>
      <c r="K863"/>
      <c r="L863">
        <v>152.27520000000001</v>
      </c>
      <c r="M863">
        <v>155.6782</v>
      </c>
      <c r="N863">
        <v>227.2654</v>
      </c>
      <c r="O863"/>
      <c r="P863"/>
      <c r="Q863">
        <v>143.22309999999999</v>
      </c>
      <c r="R863"/>
      <c r="S863">
        <v>128.06720000000001</v>
      </c>
      <c r="T863"/>
      <c r="U863"/>
      <c r="V863">
        <v>163.26499999999999</v>
      </c>
      <c r="W863"/>
      <c r="X863"/>
      <c r="Y863"/>
      <c r="Z863"/>
      <c r="AA863">
        <v>194.26750000000001</v>
      </c>
      <c r="AB863"/>
      <c r="AC863"/>
      <c r="AD863">
        <v>177.79150000000001</v>
      </c>
      <c r="AE863">
        <v>163.1199</v>
      </c>
    </row>
    <row r="864" spans="1:31" x14ac:dyDescent="0.35">
      <c r="A864" s="73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35">
      <c r="A865" s="73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35">
      <c r="A866" s="73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73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73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73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73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73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73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73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73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73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73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73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73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35">
      <c r="A2" t="s">
        <v>83</v>
      </c>
      <c r="B2">
        <v>10551359</v>
      </c>
      <c r="C2" s="74">
        <v>44835</v>
      </c>
      <c r="D2">
        <v>10325169</v>
      </c>
      <c r="E2" t="s">
        <v>84</v>
      </c>
    </row>
    <row r="3" spans="1:5" x14ac:dyDescent="0.35">
      <c r="A3" t="s">
        <v>85</v>
      </c>
      <c r="B3">
        <v>4893001</v>
      </c>
      <c r="C3" s="74">
        <v>44866</v>
      </c>
      <c r="D3">
        <v>4857064</v>
      </c>
      <c r="E3" t="s">
        <v>86</v>
      </c>
    </row>
    <row r="4" spans="1:5" x14ac:dyDescent="0.35">
      <c r="A4" t="s">
        <v>87</v>
      </c>
      <c r="B4">
        <v>2376916</v>
      </c>
      <c r="C4" s="74">
        <v>44835</v>
      </c>
      <c r="D4">
        <v>2374338</v>
      </c>
      <c r="E4" t="s">
        <v>88</v>
      </c>
    </row>
    <row r="5" spans="1:5" x14ac:dyDescent="0.35">
      <c r="A5" t="s">
        <v>89</v>
      </c>
      <c r="B5">
        <v>264700</v>
      </c>
      <c r="C5" s="74">
        <v>44866</v>
      </c>
      <c r="D5">
        <v>261291</v>
      </c>
      <c r="E5" t="s">
        <v>90</v>
      </c>
    </row>
    <row r="6" spans="1:5" x14ac:dyDescent="0.35">
      <c r="A6" t="s">
        <v>91</v>
      </c>
      <c r="B6">
        <v>15331588</v>
      </c>
      <c r="C6" s="74">
        <v>44866</v>
      </c>
      <c r="D6">
        <v>15376923</v>
      </c>
      <c r="E6" t="s">
        <v>92</v>
      </c>
    </row>
    <row r="7" spans="1:5" x14ac:dyDescent="0.35">
      <c r="A7" t="s">
        <v>93</v>
      </c>
      <c r="B7">
        <v>3002201</v>
      </c>
      <c r="C7" s="74">
        <v>44805</v>
      </c>
      <c r="D7">
        <v>3013596</v>
      </c>
      <c r="E7" t="s">
        <v>92</v>
      </c>
    </row>
    <row r="8" spans="1:5" x14ac:dyDescent="0.35">
      <c r="A8" t="s">
        <v>94</v>
      </c>
      <c r="B8">
        <v>3801</v>
      </c>
      <c r="C8" s="74">
        <v>44866</v>
      </c>
      <c r="D8">
        <v>3811</v>
      </c>
      <c r="E8" t="s">
        <v>95</v>
      </c>
    </row>
    <row r="9" spans="1:5" x14ac:dyDescent="0.35">
      <c r="A9" t="s">
        <v>96</v>
      </c>
      <c r="B9">
        <v>55710</v>
      </c>
      <c r="C9" s="74">
        <v>44896</v>
      </c>
      <c r="D9">
        <v>55439</v>
      </c>
      <c r="E9" t="s">
        <v>97</v>
      </c>
    </row>
    <row r="10" spans="1:5" x14ac:dyDescent="0.35">
      <c r="A10" t="s">
        <v>98</v>
      </c>
      <c r="B10">
        <v>8296100</v>
      </c>
      <c r="C10" s="74">
        <v>44866</v>
      </c>
      <c r="D10">
        <v>8222200</v>
      </c>
      <c r="E10" t="s">
        <v>99</v>
      </c>
    </row>
    <row r="11" spans="1:5" x14ac:dyDescent="0.35">
      <c r="A11" t="s">
        <v>100</v>
      </c>
      <c r="B11">
        <v>1916025</v>
      </c>
      <c r="C11" s="74">
        <v>44835</v>
      </c>
      <c r="D11">
        <v>1919341</v>
      </c>
      <c r="E11" t="s">
        <v>92</v>
      </c>
    </row>
    <row r="12" spans="1:5" x14ac:dyDescent="0.35">
      <c r="A12" t="s">
        <v>101</v>
      </c>
      <c r="B12">
        <v>1212510</v>
      </c>
      <c r="C12" s="74">
        <v>44866</v>
      </c>
      <c r="D12">
        <v>1206399</v>
      </c>
      <c r="E12" t="s">
        <v>102</v>
      </c>
    </row>
    <row r="13" spans="1:5" x14ac:dyDescent="0.35">
      <c r="A13" t="s">
        <v>103</v>
      </c>
      <c r="B13">
        <v>12160483775</v>
      </c>
      <c r="C13" s="74">
        <v>44866</v>
      </c>
      <c r="D13">
        <v>12024087625</v>
      </c>
      <c r="E13" t="s">
        <v>104</v>
      </c>
    </row>
    <row r="14" spans="1:5" x14ac:dyDescent="0.35">
      <c r="A14" t="s">
        <v>105</v>
      </c>
      <c r="B14">
        <v>1148697</v>
      </c>
      <c r="C14" s="74">
        <v>44835</v>
      </c>
      <c r="D14">
        <v>1155044</v>
      </c>
      <c r="E14" t="s">
        <v>92</v>
      </c>
    </row>
    <row r="15" spans="1:5" x14ac:dyDescent="0.35">
      <c r="A15" t="s">
        <v>106</v>
      </c>
      <c r="B15">
        <v>76873</v>
      </c>
      <c r="C15" s="74">
        <v>44866</v>
      </c>
      <c r="D15">
        <v>75636</v>
      </c>
      <c r="E15" t="s">
        <v>107</v>
      </c>
    </row>
    <row r="16" spans="1:5" x14ac:dyDescent="0.35">
      <c r="A16" t="s">
        <v>108</v>
      </c>
      <c r="B16">
        <v>2161035</v>
      </c>
      <c r="C16" s="74">
        <v>44866</v>
      </c>
      <c r="D16">
        <v>2133403</v>
      </c>
      <c r="E16" t="s">
        <v>109</v>
      </c>
    </row>
    <row r="17" spans="1:5" x14ac:dyDescent="0.35">
      <c r="A17" t="s">
        <v>110</v>
      </c>
      <c r="B17">
        <v>741731</v>
      </c>
      <c r="C17" s="74">
        <v>44866</v>
      </c>
      <c r="D17">
        <v>745134</v>
      </c>
      <c r="E17" t="s">
        <v>111</v>
      </c>
    </row>
    <row r="18" spans="1:5" x14ac:dyDescent="0.35">
      <c r="A18" t="s">
        <v>112</v>
      </c>
      <c r="B18">
        <v>3909715</v>
      </c>
      <c r="C18" s="74">
        <v>44866</v>
      </c>
      <c r="D18">
        <v>3858603</v>
      </c>
      <c r="E18" t="s">
        <v>113</v>
      </c>
    </row>
    <row r="19" spans="1:5" x14ac:dyDescent="0.35">
      <c r="A19" t="s">
        <v>114</v>
      </c>
      <c r="B19">
        <v>3768318</v>
      </c>
      <c r="C19" s="74">
        <v>44835</v>
      </c>
      <c r="D19">
        <v>3745708</v>
      </c>
      <c r="E19" t="s">
        <v>115</v>
      </c>
    </row>
    <row r="20" spans="1:5" x14ac:dyDescent="0.35">
      <c r="A20" t="s">
        <v>116</v>
      </c>
      <c r="B20">
        <v>1521581</v>
      </c>
      <c r="C20" s="74">
        <v>44866</v>
      </c>
      <c r="D20">
        <v>1498333</v>
      </c>
      <c r="E20" t="s">
        <v>92</v>
      </c>
    </row>
    <row r="21" spans="1:5" x14ac:dyDescent="0.35">
      <c r="A21" t="s">
        <v>117</v>
      </c>
      <c r="B21">
        <v>1079997</v>
      </c>
      <c r="C21" s="74">
        <v>44866</v>
      </c>
      <c r="D21">
        <v>1076445</v>
      </c>
      <c r="E21" t="s">
        <v>118</v>
      </c>
    </row>
    <row r="22" spans="1:5" x14ac:dyDescent="0.35">
      <c r="A22" t="s">
        <v>119</v>
      </c>
      <c r="B22">
        <v>7935821565</v>
      </c>
      <c r="C22" s="74">
        <v>44866</v>
      </c>
      <c r="D22">
        <v>7729695772</v>
      </c>
      <c r="E22" t="s">
        <v>120</v>
      </c>
    </row>
    <row r="23" spans="1:5" x14ac:dyDescent="0.35">
      <c r="A23" t="s">
        <v>121</v>
      </c>
      <c r="B23">
        <v>3133801</v>
      </c>
      <c r="C23" s="74">
        <v>44835</v>
      </c>
      <c r="D23">
        <v>3213819</v>
      </c>
      <c r="E23" t="s">
        <v>122</v>
      </c>
    </row>
    <row r="24" spans="1:5" x14ac:dyDescent="0.35">
      <c r="A24" t="s">
        <v>123</v>
      </c>
      <c r="B24">
        <v>21352</v>
      </c>
      <c r="C24" s="74">
        <v>44866</v>
      </c>
      <c r="D24">
        <v>21415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6"/>
  <sheetViews>
    <sheetView zoomScale="130" zoomScaleNormal="130" workbookViewId="0">
      <pane ySplit="11" topLeftCell="A241" activePane="bottomLeft" state="frozen"/>
      <selection pane="bottomLeft" activeCell="A262" sqref="A262:B266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4" t="s">
        <v>125</v>
      </c>
      <c r="B1" s="64"/>
    </row>
    <row r="2" spans="1:2" x14ac:dyDescent="0.35">
      <c r="A2" s="64" t="s">
        <v>126</v>
      </c>
      <c r="B2" s="64"/>
    </row>
    <row r="3" spans="1:2" x14ac:dyDescent="0.35">
      <c r="A3" s="64" t="s">
        <v>127</v>
      </c>
      <c r="B3" s="64"/>
    </row>
    <row r="4" spans="1:2" x14ac:dyDescent="0.35">
      <c r="A4" s="64" t="s">
        <v>128</v>
      </c>
      <c r="B4" s="64"/>
    </row>
    <row r="5" spans="1:2" x14ac:dyDescent="0.35">
      <c r="A5" s="64" t="s">
        <v>129</v>
      </c>
      <c r="B5" s="64"/>
    </row>
    <row r="6" spans="1:2" x14ac:dyDescent="0.35">
      <c r="A6" s="64" t="s">
        <v>130</v>
      </c>
      <c r="B6" s="64"/>
    </row>
    <row r="8" spans="1:2" x14ac:dyDescent="0.35">
      <c r="A8" s="66" t="s">
        <v>47</v>
      </c>
      <c r="B8" s="64" t="s">
        <v>131</v>
      </c>
    </row>
    <row r="10" spans="1:2" x14ac:dyDescent="0.35">
      <c r="A10" s="64" t="s">
        <v>132</v>
      </c>
      <c r="B10" s="64"/>
    </row>
    <row r="11" spans="1:2" ht="43" customHeight="1" x14ac:dyDescent="0.35">
      <c r="A11" s="64" t="s">
        <v>133</v>
      </c>
      <c r="B11" s="69" t="s">
        <v>131</v>
      </c>
    </row>
    <row r="12" spans="1:2" x14ac:dyDescent="0.35">
      <c r="A12" s="67">
        <v>21551</v>
      </c>
      <c r="B12" s="65">
        <f>VLOOKUP(Table1[[#This Row],[Date]],'DB Money Supply'!$A:$F,6)</f>
        <v>1.7729999999999999</v>
      </c>
    </row>
    <row r="13" spans="1:2" x14ac:dyDescent="0.35">
      <c r="A13" s="67">
        <v>21641</v>
      </c>
      <c r="B13" s="65">
        <f>VLOOKUP(Table1[[#This Row],[Date]],'DB Money Supply'!$A:$F,6)</f>
        <v>1.7889999999999999</v>
      </c>
    </row>
    <row r="14" spans="1:2" x14ac:dyDescent="0.35">
      <c r="A14" s="67">
        <v>21732</v>
      </c>
      <c r="B14" s="65">
        <f>VLOOKUP(Table1[[#This Row],[Date]],'DB Money Supply'!$A:$F,6)</f>
        <v>1.7729999999999999</v>
      </c>
    </row>
    <row r="15" spans="1:2" x14ac:dyDescent="0.35">
      <c r="A15" s="67">
        <v>21824</v>
      </c>
      <c r="B15" s="65">
        <f>VLOOKUP(Table1[[#This Row],[Date]],'DB Money Supply'!$A:$F,6)</f>
        <v>1.7789999999999999</v>
      </c>
    </row>
    <row r="16" spans="1:2" x14ac:dyDescent="0.35">
      <c r="A16" s="67">
        <v>21916</v>
      </c>
      <c r="B16" s="65">
        <f>VLOOKUP(Table1[[#This Row],[Date]],'DB Money Supply'!$A:$F,6)</f>
        <v>1.8169999999999999</v>
      </c>
    </row>
    <row r="17" spans="1:2" x14ac:dyDescent="0.35">
      <c r="A17" s="67">
        <v>22007</v>
      </c>
      <c r="B17" s="65">
        <f>VLOOKUP(Table1[[#This Row],[Date]],'DB Money Supply'!$A:$F,6)</f>
        <v>1.7969999999999999</v>
      </c>
    </row>
    <row r="18" spans="1:2" x14ac:dyDescent="0.35">
      <c r="A18" s="67">
        <v>22098</v>
      </c>
      <c r="B18" s="65">
        <f>VLOOKUP(Table1[[#This Row],[Date]],'DB Money Supply'!$A:$F,6)</f>
        <v>1.78</v>
      </c>
    </row>
    <row r="19" spans="1:2" x14ac:dyDescent="0.35">
      <c r="A19" s="67">
        <v>22190</v>
      </c>
      <c r="B19" s="65">
        <f>VLOOKUP(Table1[[#This Row],[Date]],'DB Money Supply'!$A:$F,6)</f>
        <v>1.7370000000000001</v>
      </c>
    </row>
    <row r="20" spans="1:2" x14ac:dyDescent="0.35">
      <c r="A20" s="67">
        <v>22282</v>
      </c>
      <c r="B20" s="65">
        <f>VLOOKUP(Table1[[#This Row],[Date]],'DB Money Supply'!$A:$F,6)</f>
        <v>1.7230000000000001</v>
      </c>
    </row>
    <row r="21" spans="1:2" x14ac:dyDescent="0.35">
      <c r="A21" s="67">
        <v>22372</v>
      </c>
      <c r="B21" s="65">
        <f>VLOOKUP(Table1[[#This Row],[Date]],'DB Money Supply'!$A:$F,6)</f>
        <v>1.7250000000000001</v>
      </c>
    </row>
    <row r="22" spans="1:2" x14ac:dyDescent="0.35">
      <c r="A22" s="67">
        <v>22463</v>
      </c>
      <c r="B22" s="65">
        <f>VLOOKUP(Table1[[#This Row],[Date]],'DB Money Supply'!$A:$F,6)</f>
        <v>1.7330000000000001</v>
      </c>
    </row>
    <row r="23" spans="1:2" x14ac:dyDescent="0.35">
      <c r="A23" s="67">
        <v>22555</v>
      </c>
      <c r="B23" s="65">
        <f>VLOOKUP(Table1[[#This Row],[Date]],'DB Money Supply'!$A:$F,6)</f>
        <v>1.742</v>
      </c>
    </row>
    <row r="24" spans="1:2" x14ac:dyDescent="0.35">
      <c r="A24" s="67">
        <v>22647</v>
      </c>
      <c r="B24" s="65">
        <f>VLOOKUP(Table1[[#This Row],[Date]],'DB Money Supply'!$A:$F,6)</f>
        <v>1.746</v>
      </c>
    </row>
    <row r="25" spans="1:2" x14ac:dyDescent="0.35">
      <c r="A25" s="67">
        <v>22737</v>
      </c>
      <c r="B25" s="65">
        <f>VLOOKUP(Table1[[#This Row],[Date]],'DB Money Supply'!$A:$F,6)</f>
        <v>1.728</v>
      </c>
    </row>
    <row r="26" spans="1:2" x14ac:dyDescent="0.35">
      <c r="A26" s="67">
        <v>22828</v>
      </c>
      <c r="B26" s="65">
        <f>VLOOKUP(Table1[[#This Row],[Date]],'DB Money Supply'!$A:$F,6)</f>
        <v>1.726</v>
      </c>
    </row>
    <row r="27" spans="1:2" x14ac:dyDescent="0.35">
      <c r="A27" s="67">
        <v>22920</v>
      </c>
      <c r="B27" s="65">
        <f>VLOOKUP(Table1[[#This Row],[Date]],'DB Money Supply'!$A:$F,6)</f>
        <v>1.7010000000000001</v>
      </c>
    </row>
    <row r="28" spans="1:2" x14ac:dyDescent="0.35">
      <c r="A28" s="67">
        <v>23012</v>
      </c>
      <c r="B28" s="65">
        <f>VLOOKUP(Table1[[#This Row],[Date]],'DB Money Supply'!$A:$F,6)</f>
        <v>1.69</v>
      </c>
    </row>
    <row r="29" spans="1:2" x14ac:dyDescent="0.35">
      <c r="A29" s="67">
        <v>23102</v>
      </c>
      <c r="B29" s="65">
        <f>VLOOKUP(Table1[[#This Row],[Date]],'DB Money Supply'!$A:$F,6)</f>
        <v>1.675</v>
      </c>
    </row>
    <row r="30" spans="1:2" x14ac:dyDescent="0.35">
      <c r="A30" s="67">
        <v>23193</v>
      </c>
      <c r="B30" s="65">
        <f>VLOOKUP(Table1[[#This Row],[Date]],'DB Money Supply'!$A:$F,6)</f>
        <v>1.68</v>
      </c>
    </row>
    <row r="31" spans="1:2" x14ac:dyDescent="0.35">
      <c r="A31" s="67">
        <v>23285</v>
      </c>
      <c r="B31" s="65">
        <f>VLOOKUP(Table1[[#This Row],[Date]],'DB Money Supply'!$A:$F,6)</f>
        <v>1.6719999999999999</v>
      </c>
    </row>
    <row r="32" spans="1:2" x14ac:dyDescent="0.35">
      <c r="A32" s="67">
        <v>23377</v>
      </c>
      <c r="B32" s="65">
        <f>VLOOKUP(Table1[[#This Row],[Date]],'DB Money Supply'!$A:$F,6)</f>
        <v>1.6850000000000001</v>
      </c>
    </row>
    <row r="33" spans="1:2" x14ac:dyDescent="0.35">
      <c r="A33" s="67">
        <v>23468</v>
      </c>
      <c r="B33" s="65">
        <f>VLOOKUP(Table1[[#This Row],[Date]],'DB Money Supply'!$A:$F,6)</f>
        <v>1.679</v>
      </c>
    </row>
    <row r="34" spans="1:2" x14ac:dyDescent="0.35">
      <c r="A34" s="67">
        <v>23559</v>
      </c>
      <c r="B34" s="65">
        <f>VLOOKUP(Table1[[#This Row],[Date]],'DB Money Supply'!$A:$F,6)</f>
        <v>1.6739999999999999</v>
      </c>
    </row>
    <row r="35" spans="1:2" x14ac:dyDescent="0.35">
      <c r="A35" s="67">
        <v>23651</v>
      </c>
      <c r="B35" s="65">
        <f>VLOOKUP(Table1[[#This Row],[Date]],'DB Money Supply'!$A:$F,6)</f>
        <v>1.653</v>
      </c>
    </row>
    <row r="36" spans="1:2" x14ac:dyDescent="0.35">
      <c r="A36" s="67">
        <v>23743</v>
      </c>
      <c r="B36" s="65">
        <f>VLOOKUP(Table1[[#This Row],[Date]],'DB Money Supply'!$A:$F,6)</f>
        <v>1.6679999999999999</v>
      </c>
    </row>
    <row r="37" spans="1:2" x14ac:dyDescent="0.35">
      <c r="A37" s="67">
        <v>23833</v>
      </c>
      <c r="B37" s="65">
        <f>VLOOKUP(Table1[[#This Row],[Date]],'DB Money Supply'!$A:$F,6)</f>
        <v>1.669</v>
      </c>
    </row>
    <row r="38" spans="1:2" x14ac:dyDescent="0.35">
      <c r="A38" s="67">
        <v>23924</v>
      </c>
      <c r="B38" s="65">
        <f>VLOOKUP(Table1[[#This Row],[Date]],'DB Money Supply'!$A:$F,6)</f>
        <v>1.68</v>
      </c>
    </row>
    <row r="39" spans="1:2" x14ac:dyDescent="0.35">
      <c r="A39" s="67">
        <v>24016</v>
      </c>
      <c r="B39" s="65">
        <f>VLOOKUP(Table1[[#This Row],[Date]],'DB Money Supply'!$A:$F,6)</f>
        <v>1.6930000000000001</v>
      </c>
    </row>
    <row r="40" spans="1:2" x14ac:dyDescent="0.35">
      <c r="A40" s="67">
        <v>24108</v>
      </c>
      <c r="B40" s="65">
        <f>VLOOKUP(Table1[[#This Row],[Date]],'DB Money Supply'!$A:$F,6)</f>
        <v>1.7130000000000001</v>
      </c>
    </row>
    <row r="41" spans="1:2" x14ac:dyDescent="0.35">
      <c r="A41" s="67">
        <v>24198</v>
      </c>
      <c r="B41" s="65">
        <f>VLOOKUP(Table1[[#This Row],[Date]],'DB Money Supply'!$A:$F,6)</f>
        <v>1.712</v>
      </c>
    </row>
    <row r="42" spans="1:2" x14ac:dyDescent="0.35">
      <c r="A42" s="67">
        <v>24289</v>
      </c>
      <c r="B42" s="65">
        <f>VLOOKUP(Table1[[#This Row],[Date]],'DB Money Supply'!$A:$F,6)</f>
        <v>1.7330000000000001</v>
      </c>
    </row>
    <row r="43" spans="1:2" x14ac:dyDescent="0.35">
      <c r="A43" s="67">
        <v>24381</v>
      </c>
      <c r="B43" s="65">
        <f>VLOOKUP(Table1[[#This Row],[Date]],'DB Money Supply'!$A:$F,6)</f>
        <v>1.744</v>
      </c>
    </row>
    <row r="44" spans="1:2" x14ac:dyDescent="0.35">
      <c r="A44" s="67">
        <v>24473</v>
      </c>
      <c r="B44" s="65">
        <f>VLOOKUP(Table1[[#This Row],[Date]],'DB Money Supply'!$A:$F,6)</f>
        <v>1.7390000000000001</v>
      </c>
    </row>
    <row r="45" spans="1:2" x14ac:dyDescent="0.35">
      <c r="A45" s="67">
        <v>24563</v>
      </c>
      <c r="B45" s="65">
        <f>VLOOKUP(Table1[[#This Row],[Date]],'DB Money Supply'!$A:$F,6)</f>
        <v>1.708</v>
      </c>
    </row>
    <row r="46" spans="1:2" x14ac:dyDescent="0.35">
      <c r="A46" s="67">
        <v>24654</v>
      </c>
      <c r="B46" s="65">
        <f>VLOOKUP(Table1[[#This Row],[Date]],'DB Money Supply'!$A:$F,6)</f>
        <v>1.6950000000000001</v>
      </c>
    </row>
    <row r="47" spans="1:2" x14ac:dyDescent="0.35">
      <c r="A47" s="67">
        <v>24746</v>
      </c>
      <c r="B47" s="65">
        <f>VLOOKUP(Table1[[#This Row],[Date]],'DB Money Supply'!$A:$F,6)</f>
        <v>1.6910000000000001</v>
      </c>
    </row>
    <row r="48" spans="1:2" x14ac:dyDescent="0.35">
      <c r="A48" s="67">
        <v>24838</v>
      </c>
      <c r="B48" s="65">
        <f>VLOOKUP(Table1[[#This Row],[Date]],'DB Money Supply'!$A:$F,6)</f>
        <v>1.7150000000000001</v>
      </c>
    </row>
    <row r="49" spans="1:2" x14ac:dyDescent="0.35">
      <c r="A49" s="67">
        <v>24929</v>
      </c>
      <c r="B49" s="65">
        <f>VLOOKUP(Table1[[#This Row],[Date]],'DB Money Supply'!$A:$F,6)</f>
        <v>1.7330000000000001</v>
      </c>
    </row>
    <row r="50" spans="1:2" x14ac:dyDescent="0.35">
      <c r="A50" s="67">
        <v>25020</v>
      </c>
      <c r="B50" s="65">
        <f>VLOOKUP(Table1[[#This Row],[Date]],'DB Money Supply'!$A:$F,6)</f>
        <v>1.73</v>
      </c>
    </row>
    <row r="51" spans="1:2" x14ac:dyDescent="0.35">
      <c r="A51" s="67">
        <v>25112</v>
      </c>
      <c r="B51" s="65">
        <f>VLOOKUP(Table1[[#This Row],[Date]],'DB Money Supply'!$A:$F,6)</f>
        <v>1.722</v>
      </c>
    </row>
    <row r="52" spans="1:2" x14ac:dyDescent="0.35">
      <c r="A52" s="67">
        <v>25204</v>
      </c>
      <c r="B52" s="65">
        <f>VLOOKUP(Table1[[#This Row],[Date]],'DB Money Supply'!$A:$F,6)</f>
        <v>1.7370000000000001</v>
      </c>
    </row>
    <row r="53" spans="1:2" x14ac:dyDescent="0.35">
      <c r="A53" s="67">
        <v>25294</v>
      </c>
      <c r="B53" s="65">
        <f>VLOOKUP(Table1[[#This Row],[Date]],'DB Money Supply'!$A:$F,6)</f>
        <v>1.7490000000000001</v>
      </c>
    </row>
    <row r="54" spans="1:2" x14ac:dyDescent="0.35">
      <c r="A54" s="67">
        <v>25385</v>
      </c>
      <c r="B54" s="65">
        <f>VLOOKUP(Table1[[#This Row],[Date]],'DB Money Supply'!$A:$F,6)</f>
        <v>1.774</v>
      </c>
    </row>
    <row r="55" spans="1:2" x14ac:dyDescent="0.35">
      <c r="A55" s="67">
        <v>25477</v>
      </c>
      <c r="B55" s="65">
        <f>VLOOKUP(Table1[[#This Row],[Date]],'DB Money Supply'!$A:$F,6)</f>
        <v>1.7729999999999999</v>
      </c>
    </row>
    <row r="56" spans="1:2" x14ac:dyDescent="0.35">
      <c r="A56" s="67">
        <v>25569</v>
      </c>
      <c r="B56" s="65">
        <f>VLOOKUP(Table1[[#This Row],[Date]],'DB Money Supply'!$A:$F,6)</f>
        <v>1.7889999999999999</v>
      </c>
    </row>
    <row r="57" spans="1:2" x14ac:dyDescent="0.35">
      <c r="A57" s="67">
        <v>25659</v>
      </c>
      <c r="B57" s="65">
        <f>VLOOKUP(Table1[[#This Row],[Date]],'DB Money Supply'!$A:$F,6)</f>
        <v>1.804</v>
      </c>
    </row>
    <row r="58" spans="1:2" x14ac:dyDescent="0.35">
      <c r="A58" s="67">
        <v>25750</v>
      </c>
      <c r="B58" s="65">
        <f>VLOOKUP(Table1[[#This Row],[Date]],'DB Money Supply'!$A:$F,6)</f>
        <v>1.7949999999999999</v>
      </c>
    </row>
    <row r="59" spans="1:2" x14ac:dyDescent="0.35">
      <c r="A59" s="67">
        <v>25842</v>
      </c>
      <c r="B59" s="65">
        <f>VLOOKUP(Table1[[#This Row],[Date]],'DB Money Supply'!$A:$F,6)</f>
        <v>1.752</v>
      </c>
    </row>
    <row r="60" spans="1:2" x14ac:dyDescent="0.35">
      <c r="A60" s="67">
        <v>25934</v>
      </c>
      <c r="B60" s="65">
        <f>VLOOKUP(Table1[[#This Row],[Date]],'DB Money Supply'!$A:$F,6)</f>
        <v>1.77</v>
      </c>
    </row>
    <row r="61" spans="1:2" x14ac:dyDescent="0.35">
      <c r="A61" s="67">
        <v>26024</v>
      </c>
      <c r="B61" s="65">
        <f>VLOOKUP(Table1[[#This Row],[Date]],'DB Money Supply'!$A:$F,6)</f>
        <v>1.736</v>
      </c>
    </row>
    <row r="62" spans="1:2" x14ac:dyDescent="0.35">
      <c r="A62" s="67">
        <v>26115</v>
      </c>
      <c r="B62" s="65">
        <f>VLOOKUP(Table1[[#This Row],[Date]],'DB Money Supply'!$A:$F,6)</f>
        <v>1.7170000000000001</v>
      </c>
    </row>
    <row r="63" spans="1:2" x14ac:dyDescent="0.35">
      <c r="A63" s="67">
        <v>26207</v>
      </c>
      <c r="B63" s="65">
        <f>VLOOKUP(Table1[[#This Row],[Date]],'DB Money Supply'!$A:$F,6)</f>
        <v>1.69</v>
      </c>
    </row>
    <row r="64" spans="1:2" x14ac:dyDescent="0.35">
      <c r="A64" s="67">
        <v>26299</v>
      </c>
      <c r="B64" s="65">
        <f>VLOOKUP(Table1[[#This Row],[Date]],'DB Money Supply'!$A:$F,6)</f>
        <v>1.696</v>
      </c>
    </row>
    <row r="65" spans="1:2" x14ac:dyDescent="0.35">
      <c r="A65" s="67">
        <v>26390</v>
      </c>
      <c r="B65" s="65">
        <f>VLOOKUP(Table1[[#This Row],[Date]],'DB Money Supply'!$A:$F,6)</f>
        <v>1.7030000000000001</v>
      </c>
    </row>
    <row r="66" spans="1:2" x14ac:dyDescent="0.35">
      <c r="A66" s="67">
        <v>26481</v>
      </c>
      <c r="B66" s="65">
        <f>VLOOKUP(Table1[[#This Row],[Date]],'DB Money Supply'!$A:$F,6)</f>
        <v>1.679</v>
      </c>
    </row>
    <row r="67" spans="1:2" x14ac:dyDescent="0.35">
      <c r="A67" s="67">
        <v>26573</v>
      </c>
      <c r="B67" s="65">
        <f>VLOOKUP(Table1[[#This Row],[Date]],'DB Money Supply'!$A:$F,6)</f>
        <v>1.673</v>
      </c>
    </row>
    <row r="68" spans="1:2" x14ac:dyDescent="0.35">
      <c r="A68" s="67">
        <v>26665</v>
      </c>
      <c r="B68" s="65">
        <f>VLOOKUP(Table1[[#This Row],[Date]],'DB Money Supply'!$A:$F,6)</f>
        <v>1.694</v>
      </c>
    </row>
    <row r="69" spans="1:2" x14ac:dyDescent="0.35">
      <c r="A69" s="67">
        <v>26755</v>
      </c>
      <c r="B69" s="65">
        <f>VLOOKUP(Table1[[#This Row],[Date]],'DB Money Supply'!$A:$F,6)</f>
        <v>1.71</v>
      </c>
    </row>
    <row r="70" spans="1:2" x14ac:dyDescent="0.35">
      <c r="A70" s="67">
        <v>26846</v>
      </c>
      <c r="B70" s="65">
        <f>VLOOKUP(Table1[[#This Row],[Date]],'DB Money Supply'!$A:$F,6)</f>
        <v>1.7110000000000001</v>
      </c>
    </row>
    <row r="71" spans="1:2" x14ac:dyDescent="0.35">
      <c r="A71" s="67">
        <v>26938</v>
      </c>
      <c r="B71" s="65">
        <f>VLOOKUP(Table1[[#This Row],[Date]],'DB Money Supply'!$A:$F,6)</f>
        <v>1.7390000000000001</v>
      </c>
    </row>
    <row r="72" spans="1:2" x14ac:dyDescent="0.35">
      <c r="A72" s="67">
        <v>27030</v>
      </c>
      <c r="B72" s="65">
        <f>VLOOKUP(Table1[[#This Row],[Date]],'DB Money Supply'!$A:$F,6)</f>
        <v>1.7250000000000001</v>
      </c>
    </row>
    <row r="73" spans="1:2" x14ac:dyDescent="0.35">
      <c r="A73" s="67">
        <v>27120</v>
      </c>
      <c r="B73" s="65">
        <f>VLOOKUP(Table1[[#This Row],[Date]],'DB Money Supply'!$A:$F,6)</f>
        <v>1.748</v>
      </c>
    </row>
    <row r="74" spans="1:2" x14ac:dyDescent="0.35">
      <c r="A74" s="67">
        <v>27211</v>
      </c>
      <c r="B74" s="65">
        <f>VLOOKUP(Table1[[#This Row],[Date]],'DB Money Supply'!$A:$F,6)</f>
        <v>1.764</v>
      </c>
    </row>
    <row r="75" spans="1:2" x14ac:dyDescent="0.35">
      <c r="A75" s="67">
        <v>27303</v>
      </c>
      <c r="B75" s="65">
        <f>VLOOKUP(Table1[[#This Row],[Date]],'DB Money Supply'!$A:$F,6)</f>
        <v>1.7809999999999999</v>
      </c>
    </row>
    <row r="76" spans="1:2" x14ac:dyDescent="0.35">
      <c r="A76" s="67">
        <v>27395</v>
      </c>
      <c r="B76" s="65">
        <f>VLOOKUP(Table1[[#This Row],[Date]],'DB Money Supply'!$A:$F,6)</f>
        <v>1.766</v>
      </c>
    </row>
    <row r="77" spans="1:2" x14ac:dyDescent="0.35">
      <c r="A77" s="67">
        <v>27485</v>
      </c>
      <c r="B77" s="65">
        <f>VLOOKUP(Table1[[#This Row],[Date]],'DB Money Supply'!$A:$F,6)</f>
        <v>1.7410000000000001</v>
      </c>
    </row>
    <row r="78" spans="1:2" x14ac:dyDescent="0.35">
      <c r="A78" s="67">
        <v>27576</v>
      </c>
      <c r="B78" s="65">
        <f>VLOOKUP(Table1[[#This Row],[Date]],'DB Money Supply'!$A:$F,6)</f>
        <v>1.7390000000000001</v>
      </c>
    </row>
    <row r="79" spans="1:2" x14ac:dyDescent="0.35">
      <c r="A79" s="67">
        <v>27668</v>
      </c>
      <c r="B79" s="65">
        <f>VLOOKUP(Table1[[#This Row],[Date]],'DB Money Supply'!$A:$F,6)</f>
        <v>1.75</v>
      </c>
    </row>
    <row r="80" spans="1:2" x14ac:dyDescent="0.35">
      <c r="A80" s="67">
        <v>27760</v>
      </c>
      <c r="B80" s="65">
        <f>VLOOKUP(Table1[[#This Row],[Date]],'DB Money Supply'!$A:$F,6)</f>
        <v>1.752</v>
      </c>
    </row>
    <row r="81" spans="1:2" x14ac:dyDescent="0.35">
      <c r="A81" s="67">
        <v>27851</v>
      </c>
      <c r="B81" s="65">
        <f>VLOOKUP(Table1[[#This Row],[Date]],'DB Money Supply'!$A:$F,6)</f>
        <v>1.7310000000000001</v>
      </c>
    </row>
    <row r="82" spans="1:2" x14ac:dyDescent="0.35">
      <c r="A82" s="67">
        <v>27942</v>
      </c>
      <c r="B82" s="65">
        <f>VLOOKUP(Table1[[#This Row],[Date]],'DB Money Supply'!$A:$F,6)</f>
        <v>1.7170000000000001</v>
      </c>
    </row>
    <row r="83" spans="1:2" x14ac:dyDescent="0.35">
      <c r="A83" s="67">
        <v>28034</v>
      </c>
      <c r="B83" s="65">
        <f>VLOOKUP(Table1[[#This Row],[Date]],'DB Money Supply'!$A:$F,6)</f>
        <v>1.6990000000000001</v>
      </c>
    </row>
    <row r="84" spans="1:2" x14ac:dyDescent="0.35">
      <c r="A84" s="67">
        <v>28126</v>
      </c>
      <c r="B84" s="65">
        <f>VLOOKUP(Table1[[#This Row],[Date]],'DB Money Supply'!$A:$F,6)</f>
        <v>1.6890000000000001</v>
      </c>
    </row>
    <row r="85" spans="1:2" x14ac:dyDescent="0.35">
      <c r="A85" s="67">
        <v>28216</v>
      </c>
      <c r="B85" s="65">
        <f>VLOOKUP(Table1[[#This Row],[Date]],'DB Money Supply'!$A:$F,6)</f>
        <v>1.7010000000000001</v>
      </c>
    </row>
    <row r="86" spans="1:2" x14ac:dyDescent="0.35">
      <c r="A86" s="67">
        <v>28307</v>
      </c>
      <c r="B86" s="65">
        <f>VLOOKUP(Table1[[#This Row],[Date]],'DB Money Supply'!$A:$F,6)</f>
        <v>1.7130000000000001</v>
      </c>
    </row>
    <row r="87" spans="1:2" x14ac:dyDescent="0.35">
      <c r="A87" s="67">
        <v>28399</v>
      </c>
      <c r="B87" s="65">
        <f>VLOOKUP(Table1[[#This Row],[Date]],'DB Money Supply'!$A:$F,6)</f>
        <v>1.7150000000000001</v>
      </c>
    </row>
    <row r="88" spans="1:2" x14ac:dyDescent="0.35">
      <c r="A88" s="67">
        <v>28491</v>
      </c>
      <c r="B88" s="65">
        <f>VLOOKUP(Table1[[#This Row],[Date]],'DB Money Supply'!$A:$F,6)</f>
        <v>1.7130000000000001</v>
      </c>
    </row>
    <row r="89" spans="1:2" x14ac:dyDescent="0.35">
      <c r="A89" s="67">
        <v>28581</v>
      </c>
      <c r="B89" s="65">
        <f>VLOOKUP(Table1[[#This Row],[Date]],'DB Money Supply'!$A:$F,6)</f>
        <v>1.78</v>
      </c>
    </row>
    <row r="90" spans="1:2" x14ac:dyDescent="0.35">
      <c r="A90" s="67">
        <v>28672</v>
      </c>
      <c r="B90" s="65">
        <f>VLOOKUP(Table1[[#This Row],[Date]],'DB Money Supply'!$A:$F,6)</f>
        <v>1.7949999999999999</v>
      </c>
    </row>
    <row r="91" spans="1:2" x14ac:dyDescent="0.35">
      <c r="A91" s="67">
        <v>28764</v>
      </c>
      <c r="B91" s="65">
        <f>VLOOKUP(Table1[[#This Row],[Date]],'DB Money Supply'!$A:$F,6)</f>
        <v>1.8220000000000001</v>
      </c>
    </row>
    <row r="92" spans="1:2" x14ac:dyDescent="0.35">
      <c r="A92" s="67">
        <v>28856</v>
      </c>
      <c r="B92" s="65">
        <f>VLOOKUP(Table1[[#This Row],[Date]],'DB Money Supply'!$A:$F,6)</f>
        <v>1.8320000000000001</v>
      </c>
    </row>
    <row r="93" spans="1:2" x14ac:dyDescent="0.35">
      <c r="A93" s="67">
        <v>28946</v>
      </c>
      <c r="B93" s="65">
        <f>VLOOKUP(Table1[[#This Row],[Date]],'DB Money Supply'!$A:$F,6)</f>
        <v>1.835</v>
      </c>
    </row>
    <row r="94" spans="1:2" x14ac:dyDescent="0.35">
      <c r="A94" s="67">
        <v>29037</v>
      </c>
      <c r="B94" s="65">
        <f>VLOOKUP(Table1[[#This Row],[Date]],'DB Money Supply'!$A:$F,6)</f>
        <v>1.8460000000000001</v>
      </c>
    </row>
    <row r="95" spans="1:2" x14ac:dyDescent="0.35">
      <c r="A95" s="67">
        <v>29129</v>
      </c>
      <c r="B95" s="65">
        <f>VLOOKUP(Table1[[#This Row],[Date]],'DB Money Supply'!$A:$F,6)</f>
        <v>1.857</v>
      </c>
    </row>
    <row r="96" spans="1:2" x14ac:dyDescent="0.35">
      <c r="A96" s="67">
        <v>29221</v>
      </c>
      <c r="B96" s="65">
        <f>VLOOKUP(Table1[[#This Row],[Date]],'DB Money Supply'!$A:$F,6)</f>
        <v>1.869</v>
      </c>
    </row>
    <row r="97" spans="1:2" x14ac:dyDescent="0.35">
      <c r="A97" s="67">
        <v>29312</v>
      </c>
      <c r="B97" s="65">
        <f>VLOOKUP(Table1[[#This Row],[Date]],'DB Money Supply'!$A:$F,6)</f>
        <v>1.847</v>
      </c>
    </row>
    <row r="98" spans="1:2" x14ac:dyDescent="0.35">
      <c r="A98" s="67">
        <v>29403</v>
      </c>
      <c r="B98" s="65">
        <f>VLOOKUP(Table1[[#This Row],[Date]],'DB Money Supply'!$A:$F,6)</f>
        <v>1.831</v>
      </c>
    </row>
    <row r="99" spans="1:2" x14ac:dyDescent="0.35">
      <c r="A99" s="67">
        <v>29495</v>
      </c>
      <c r="B99" s="65">
        <f>VLOOKUP(Table1[[#This Row],[Date]],'DB Money Supply'!$A:$F,6)</f>
        <v>1.8740000000000001</v>
      </c>
    </row>
    <row r="100" spans="1:2" x14ac:dyDescent="0.35">
      <c r="A100" s="67">
        <v>29587</v>
      </c>
      <c r="B100" s="65">
        <f>VLOOKUP(Table1[[#This Row],[Date]],'DB Money Supply'!$A:$F,6)</f>
        <v>1.9279999999999999</v>
      </c>
    </row>
    <row r="101" spans="1:2" x14ac:dyDescent="0.35">
      <c r="A101" s="67">
        <v>29677</v>
      </c>
      <c r="B101" s="65">
        <f>VLOOKUP(Table1[[#This Row],[Date]],'DB Money Supply'!$A:$F,6)</f>
        <v>1.9</v>
      </c>
    </row>
    <row r="102" spans="1:2" x14ac:dyDescent="0.35">
      <c r="A102" s="67">
        <v>29768</v>
      </c>
      <c r="B102" s="65">
        <f>VLOOKUP(Table1[[#This Row],[Date]],'DB Money Supply'!$A:$F,6)</f>
        <v>1.925</v>
      </c>
    </row>
    <row r="103" spans="1:2" x14ac:dyDescent="0.35">
      <c r="A103" s="67">
        <v>29860</v>
      </c>
      <c r="B103" s="65">
        <f>VLOOKUP(Table1[[#This Row],[Date]],'DB Money Supply'!$A:$F,6)</f>
        <v>1.8879999999999999</v>
      </c>
    </row>
    <row r="104" spans="1:2" x14ac:dyDescent="0.35">
      <c r="A104" s="67">
        <v>29952</v>
      </c>
      <c r="B104" s="65">
        <f>VLOOKUP(Table1[[#This Row],[Date]],'DB Money Supply'!$A:$F,6)</f>
        <v>1.8420000000000001</v>
      </c>
    </row>
    <row r="105" spans="1:2" x14ac:dyDescent="0.35">
      <c r="A105" s="67">
        <v>30042</v>
      </c>
      <c r="B105" s="65">
        <f>VLOOKUP(Table1[[#This Row],[Date]],'DB Money Supply'!$A:$F,6)</f>
        <v>1.8360000000000001</v>
      </c>
    </row>
    <row r="106" spans="1:2" x14ac:dyDescent="0.35">
      <c r="A106" s="67">
        <v>30133</v>
      </c>
      <c r="B106" s="65">
        <f>VLOOKUP(Table1[[#This Row],[Date]],'DB Money Supply'!$A:$F,6)</f>
        <v>1.825</v>
      </c>
    </row>
    <row r="107" spans="1:2" x14ac:dyDescent="0.35">
      <c r="A107" s="67">
        <v>30225</v>
      </c>
      <c r="B107" s="65">
        <f>VLOOKUP(Table1[[#This Row],[Date]],'DB Money Supply'!$A:$F,6)</f>
        <v>1.804</v>
      </c>
    </row>
    <row r="108" spans="1:2" x14ac:dyDescent="0.35">
      <c r="A108" s="67">
        <v>30317</v>
      </c>
      <c r="B108" s="65">
        <f>VLOOKUP(Table1[[#This Row],[Date]],'DB Money Supply'!$A:$F,6)</f>
        <v>1.7450000000000001</v>
      </c>
    </row>
    <row r="109" spans="1:2" x14ac:dyDescent="0.35">
      <c r="A109" s="67">
        <v>30407</v>
      </c>
      <c r="B109" s="65">
        <f>VLOOKUP(Table1[[#This Row],[Date]],'DB Money Supply'!$A:$F,6)</f>
        <v>1.7529999999999999</v>
      </c>
    </row>
    <row r="110" spans="1:2" x14ac:dyDescent="0.35">
      <c r="A110" s="67">
        <v>30498</v>
      </c>
      <c r="B110" s="65">
        <f>VLOOKUP(Table1[[#This Row],[Date]],'DB Money Supply'!$A:$F,6)</f>
        <v>1.7789999999999999</v>
      </c>
    </row>
    <row r="111" spans="1:2" x14ac:dyDescent="0.35">
      <c r="A111" s="67">
        <v>30590</v>
      </c>
      <c r="B111" s="65">
        <f>VLOOKUP(Table1[[#This Row],[Date]],'DB Money Supply'!$A:$F,6)</f>
        <v>1.7969999999999999</v>
      </c>
    </row>
    <row r="112" spans="1:2" x14ac:dyDescent="0.35">
      <c r="A112" s="67">
        <v>30682</v>
      </c>
      <c r="B112" s="65">
        <f>VLOOKUP(Table1[[#This Row],[Date]],'DB Money Supply'!$A:$F,6)</f>
        <v>1.8120000000000001</v>
      </c>
    </row>
    <row r="113" spans="1:2" x14ac:dyDescent="0.35">
      <c r="A113" s="67">
        <v>30773</v>
      </c>
      <c r="B113" s="65">
        <f>VLOOKUP(Table1[[#This Row],[Date]],'DB Money Supply'!$A:$F,6)</f>
        <v>1.82</v>
      </c>
    </row>
    <row r="114" spans="1:2" x14ac:dyDescent="0.35">
      <c r="A114" s="67">
        <v>30864</v>
      </c>
      <c r="B114" s="65">
        <f>VLOOKUP(Table1[[#This Row],[Date]],'DB Money Supply'!$A:$F,6)</f>
        <v>1.829</v>
      </c>
    </row>
    <row r="115" spans="1:2" x14ac:dyDescent="0.35">
      <c r="A115" s="67">
        <v>30956</v>
      </c>
      <c r="B115" s="65">
        <f>VLOOKUP(Table1[[#This Row],[Date]],'DB Money Supply'!$A:$F,6)</f>
        <v>1.8180000000000001</v>
      </c>
    </row>
    <row r="116" spans="1:2" x14ac:dyDescent="0.35">
      <c r="A116" s="67">
        <v>31048</v>
      </c>
      <c r="B116" s="65">
        <f>VLOOKUP(Table1[[#This Row],[Date]],'DB Money Supply'!$A:$F,6)</f>
        <v>1.7989999999999999</v>
      </c>
    </row>
    <row r="117" spans="1:2" x14ac:dyDescent="0.35">
      <c r="A117" s="67">
        <v>31138</v>
      </c>
      <c r="B117" s="65">
        <f>VLOOKUP(Table1[[#This Row],[Date]],'DB Money Supply'!$A:$F,6)</f>
        <v>1.7949999999999999</v>
      </c>
    </row>
    <row r="118" spans="1:2" x14ac:dyDescent="0.35">
      <c r="A118" s="67">
        <v>31229</v>
      </c>
      <c r="B118" s="65">
        <f>VLOOKUP(Table1[[#This Row],[Date]],'DB Money Supply'!$A:$F,6)</f>
        <v>1.7949999999999999</v>
      </c>
    </row>
    <row r="119" spans="1:2" x14ac:dyDescent="0.35">
      <c r="A119" s="67">
        <v>31321</v>
      </c>
      <c r="B119" s="65">
        <f>VLOOKUP(Table1[[#This Row],[Date]],'DB Money Supply'!$A:$F,6)</f>
        <v>1.792</v>
      </c>
    </row>
    <row r="120" spans="1:2" x14ac:dyDescent="0.35">
      <c r="A120" s="67">
        <v>31413</v>
      </c>
      <c r="B120" s="65">
        <f>VLOOKUP(Table1[[#This Row],[Date]],'DB Money Supply'!$A:$F,6)</f>
        <v>1.792</v>
      </c>
    </row>
    <row r="121" spans="1:2" x14ac:dyDescent="0.35">
      <c r="A121" s="67">
        <v>31503</v>
      </c>
      <c r="B121" s="65">
        <f>VLOOKUP(Table1[[#This Row],[Date]],'DB Money Supply'!$A:$F,6)</f>
        <v>1.76</v>
      </c>
    </row>
    <row r="122" spans="1:2" x14ac:dyDescent="0.35">
      <c r="A122" s="67">
        <v>31594</v>
      </c>
      <c r="B122" s="65">
        <f>VLOOKUP(Table1[[#This Row],[Date]],'DB Money Supply'!$A:$F,6)</f>
        <v>1.7410000000000001</v>
      </c>
    </row>
    <row r="123" spans="1:2" x14ac:dyDescent="0.35">
      <c r="A123" s="67">
        <v>31686</v>
      </c>
      <c r="B123" s="65">
        <f>VLOOKUP(Table1[[#This Row],[Date]],'DB Money Supply'!$A:$F,6)</f>
        <v>1.7210000000000001</v>
      </c>
    </row>
    <row r="124" spans="1:2" x14ac:dyDescent="0.35">
      <c r="A124" s="67">
        <v>31778</v>
      </c>
      <c r="B124" s="65">
        <f>VLOOKUP(Table1[[#This Row],[Date]],'DB Money Supply'!$A:$F,6)</f>
        <v>1.718</v>
      </c>
    </row>
    <row r="125" spans="1:2" x14ac:dyDescent="0.35">
      <c r="A125" s="67">
        <v>31868</v>
      </c>
      <c r="B125" s="65">
        <f>VLOOKUP(Table1[[#This Row],[Date]],'DB Money Supply'!$A:$F,6)</f>
        <v>1.734</v>
      </c>
    </row>
    <row r="126" spans="1:2" x14ac:dyDescent="0.35">
      <c r="A126" s="67">
        <v>31959</v>
      </c>
      <c r="B126" s="65">
        <f>VLOOKUP(Table1[[#This Row],[Date]],'DB Money Supply'!$A:$F,6)</f>
        <v>1.7509999999999999</v>
      </c>
    </row>
    <row r="127" spans="1:2" x14ac:dyDescent="0.35">
      <c r="A127" s="67">
        <v>32051</v>
      </c>
      <c r="B127" s="65">
        <f>VLOOKUP(Table1[[#This Row],[Date]],'DB Money Supply'!$A:$F,6)</f>
        <v>1.776</v>
      </c>
    </row>
    <row r="128" spans="1:2" x14ac:dyDescent="0.35">
      <c r="A128" s="67">
        <v>32143</v>
      </c>
      <c r="B128" s="65">
        <f>VLOOKUP(Table1[[#This Row],[Date]],'DB Money Supply'!$A:$F,6)</f>
        <v>1.768</v>
      </c>
    </row>
    <row r="129" spans="1:2" x14ac:dyDescent="0.35">
      <c r="A129" s="67">
        <v>32234</v>
      </c>
      <c r="B129" s="65">
        <f>VLOOKUP(Table1[[#This Row],[Date]],'DB Money Supply'!$A:$F,6)</f>
        <v>1.774</v>
      </c>
    </row>
    <row r="130" spans="1:2" x14ac:dyDescent="0.35">
      <c r="A130" s="67">
        <v>32325</v>
      </c>
      <c r="B130" s="65">
        <f>VLOOKUP(Table1[[#This Row],[Date]],'DB Money Supply'!$A:$F,6)</f>
        <v>1.79</v>
      </c>
    </row>
    <row r="131" spans="1:2" x14ac:dyDescent="0.35">
      <c r="A131" s="67">
        <v>32417</v>
      </c>
      <c r="B131" s="65">
        <f>VLOOKUP(Table1[[#This Row],[Date]],'DB Money Supply'!$A:$F,6)</f>
        <v>1.8129999999999999</v>
      </c>
    </row>
    <row r="132" spans="1:2" x14ac:dyDescent="0.35">
      <c r="A132" s="67">
        <v>32509</v>
      </c>
      <c r="B132" s="65">
        <f>VLOOKUP(Table1[[#This Row],[Date]],'DB Money Supply'!$A:$F,6)</f>
        <v>1.84</v>
      </c>
    </row>
    <row r="133" spans="1:2" x14ac:dyDescent="0.35">
      <c r="A133" s="67">
        <v>32599</v>
      </c>
      <c r="B133" s="65">
        <f>VLOOKUP(Table1[[#This Row],[Date]],'DB Money Supply'!$A:$F,6)</f>
        <v>1.861</v>
      </c>
    </row>
    <row r="134" spans="1:2" x14ac:dyDescent="0.35">
      <c r="A134" s="67">
        <v>32690</v>
      </c>
      <c r="B134" s="65">
        <f>VLOOKUP(Table1[[#This Row],[Date]],'DB Money Supply'!$A:$F,6)</f>
        <v>1.853</v>
      </c>
    </row>
    <row r="135" spans="1:2" x14ac:dyDescent="0.35">
      <c r="A135" s="67">
        <v>32782</v>
      </c>
      <c r="B135" s="65">
        <f>VLOOKUP(Table1[[#This Row],[Date]],'DB Money Supply'!$A:$F,6)</f>
        <v>1.8340000000000001</v>
      </c>
    </row>
    <row r="136" spans="1:2" x14ac:dyDescent="0.35">
      <c r="A136" s="67">
        <v>32874</v>
      </c>
      <c r="B136" s="65">
        <f>VLOOKUP(Table1[[#This Row],[Date]],'DB Money Supply'!$A:$F,6)</f>
        <v>1.8480000000000001</v>
      </c>
    </row>
    <row r="137" spans="1:2" x14ac:dyDescent="0.35">
      <c r="A137" s="67">
        <v>32964</v>
      </c>
      <c r="B137" s="65">
        <f>VLOOKUP(Table1[[#This Row],[Date]],'DB Money Supply'!$A:$F,6)</f>
        <v>1.859</v>
      </c>
    </row>
    <row r="138" spans="1:2" x14ac:dyDescent="0.35">
      <c r="A138" s="67">
        <v>33055</v>
      </c>
      <c r="B138" s="65">
        <f>VLOOKUP(Table1[[#This Row],[Date]],'DB Money Supply'!$A:$F,6)</f>
        <v>1.8560000000000001</v>
      </c>
    </row>
    <row r="139" spans="1:2" x14ac:dyDescent="0.35">
      <c r="A139" s="67">
        <v>33147</v>
      </c>
      <c r="B139" s="65">
        <f>VLOOKUP(Table1[[#This Row],[Date]],'DB Money Supply'!$A:$F,6)</f>
        <v>1.839</v>
      </c>
    </row>
    <row r="140" spans="1:2" x14ac:dyDescent="0.35">
      <c r="A140" s="67">
        <v>33239</v>
      </c>
      <c r="B140" s="65">
        <f>VLOOKUP(Table1[[#This Row],[Date]],'DB Money Supply'!$A:$F,6)</f>
        <v>1.8260000000000001</v>
      </c>
    </row>
    <row r="141" spans="1:2" x14ac:dyDescent="0.35">
      <c r="A141" s="67">
        <v>33329</v>
      </c>
      <c r="B141" s="65">
        <f>VLOOKUP(Table1[[#This Row],[Date]],'DB Money Supply'!$A:$F,6)</f>
        <v>1.833</v>
      </c>
    </row>
    <row r="142" spans="1:2" x14ac:dyDescent="0.35">
      <c r="A142" s="67">
        <v>33420</v>
      </c>
      <c r="B142" s="65">
        <f>VLOOKUP(Table1[[#This Row],[Date]],'DB Money Supply'!$A:$F,6)</f>
        <v>1.85</v>
      </c>
    </row>
    <row r="143" spans="1:2" x14ac:dyDescent="0.35">
      <c r="A143" s="67">
        <v>33512</v>
      </c>
      <c r="B143" s="65">
        <f>VLOOKUP(Table1[[#This Row],[Date]],'DB Money Supply'!$A:$F,6)</f>
        <v>1.861</v>
      </c>
    </row>
    <row r="144" spans="1:2" x14ac:dyDescent="0.35">
      <c r="A144" s="67">
        <v>33604</v>
      </c>
      <c r="B144" s="65">
        <f>VLOOKUP(Table1[[#This Row],[Date]],'DB Money Supply'!$A:$F,6)</f>
        <v>1.8740000000000001</v>
      </c>
    </row>
    <row r="145" spans="1:2" x14ac:dyDescent="0.35">
      <c r="A145" s="67">
        <v>33695</v>
      </c>
      <c r="B145" s="65">
        <f>VLOOKUP(Table1[[#This Row],[Date]],'DB Money Supply'!$A:$F,6)</f>
        <v>1.905</v>
      </c>
    </row>
    <row r="146" spans="1:2" x14ac:dyDescent="0.35">
      <c r="A146" s="67">
        <v>33786</v>
      </c>
      <c r="B146" s="65">
        <f>VLOOKUP(Table1[[#This Row],[Date]],'DB Money Supply'!$A:$F,6)</f>
        <v>1.931</v>
      </c>
    </row>
    <row r="147" spans="1:2" x14ac:dyDescent="0.35">
      <c r="A147" s="67">
        <v>33878</v>
      </c>
      <c r="B147" s="65">
        <f>VLOOKUP(Table1[[#This Row],[Date]],'DB Money Supply'!$A:$F,6)</f>
        <v>1.9510000000000001</v>
      </c>
    </row>
    <row r="148" spans="1:2" x14ac:dyDescent="0.35">
      <c r="A148" s="67">
        <v>33970</v>
      </c>
      <c r="B148" s="65">
        <f>VLOOKUP(Table1[[#This Row],[Date]],'DB Money Supply'!$A:$F,6)</f>
        <v>1.9710000000000001</v>
      </c>
    </row>
    <row r="149" spans="1:2" x14ac:dyDescent="0.35">
      <c r="A149" s="67">
        <v>34060</v>
      </c>
      <c r="B149" s="65">
        <f>VLOOKUP(Table1[[#This Row],[Date]],'DB Money Supply'!$A:$F,6)</f>
        <v>1.9850000000000001</v>
      </c>
    </row>
    <row r="150" spans="1:2" x14ac:dyDescent="0.35">
      <c r="A150" s="67">
        <v>34151</v>
      </c>
      <c r="B150" s="65">
        <f>VLOOKUP(Table1[[#This Row],[Date]],'DB Money Supply'!$A:$F,6)</f>
        <v>1.9970000000000001</v>
      </c>
    </row>
    <row r="151" spans="1:2" x14ac:dyDescent="0.35">
      <c r="A151" s="67">
        <v>34243</v>
      </c>
      <c r="B151" s="65">
        <f>VLOOKUP(Table1[[#This Row],[Date]],'DB Money Supply'!$A:$F,6)</f>
        <v>2.0230000000000001</v>
      </c>
    </row>
    <row r="152" spans="1:2" x14ac:dyDescent="0.35">
      <c r="A152" s="67">
        <v>34335</v>
      </c>
      <c r="B152" s="65">
        <f>VLOOKUP(Table1[[#This Row],[Date]],'DB Money Supply'!$A:$F,6)</f>
        <v>2.0470000000000002</v>
      </c>
    </row>
    <row r="153" spans="1:2" x14ac:dyDescent="0.35">
      <c r="A153" s="67">
        <v>34425</v>
      </c>
      <c r="B153" s="65">
        <f>VLOOKUP(Table1[[#This Row],[Date]],'DB Money Supply'!$A:$F,6)</f>
        <v>2.08</v>
      </c>
    </row>
    <row r="154" spans="1:2" x14ac:dyDescent="0.35">
      <c r="A154" s="67">
        <v>34516</v>
      </c>
      <c r="B154" s="65">
        <f>VLOOKUP(Table1[[#This Row],[Date]],'DB Money Supply'!$A:$F,6)</f>
        <v>2.1030000000000002</v>
      </c>
    </row>
    <row r="155" spans="1:2" x14ac:dyDescent="0.35">
      <c r="A155" s="67">
        <v>34608</v>
      </c>
      <c r="B155" s="65">
        <f>VLOOKUP(Table1[[#This Row],[Date]],'DB Money Supply'!$A:$F,6)</f>
        <v>2.1389999999999998</v>
      </c>
    </row>
    <row r="156" spans="1:2" x14ac:dyDescent="0.35">
      <c r="A156" s="67">
        <v>34700</v>
      </c>
      <c r="B156" s="65">
        <f>VLOOKUP(Table1[[#This Row],[Date]],'DB Money Supply'!$A:$F,6)</f>
        <v>2.1549999999999998</v>
      </c>
    </row>
    <row r="157" spans="1:2" x14ac:dyDescent="0.35">
      <c r="A157" s="67">
        <v>34790</v>
      </c>
      <c r="B157" s="65">
        <f>VLOOKUP(Table1[[#This Row],[Date]],'DB Money Supply'!$A:$F,6)</f>
        <v>2.1509999999999998</v>
      </c>
    </row>
    <row r="158" spans="1:2" x14ac:dyDescent="0.35">
      <c r="A158" s="67">
        <v>34881</v>
      </c>
      <c r="B158" s="65">
        <f>VLOOKUP(Table1[[#This Row],[Date]],'DB Money Supply'!$A:$F,6)</f>
        <v>2.1419999999999999</v>
      </c>
    </row>
    <row r="159" spans="1:2" x14ac:dyDescent="0.35">
      <c r="A159" s="67">
        <v>34973</v>
      </c>
      <c r="B159" s="65">
        <f>VLOOKUP(Table1[[#This Row],[Date]],'DB Money Supply'!$A:$F,6)</f>
        <v>2.1469999999999998</v>
      </c>
    </row>
    <row r="160" spans="1:2" x14ac:dyDescent="0.35">
      <c r="A160" s="67">
        <v>35065</v>
      </c>
      <c r="B160" s="65">
        <f>VLOOKUP(Table1[[#This Row],[Date]],'DB Money Supply'!$A:$F,6)</f>
        <v>2.1469999999999998</v>
      </c>
    </row>
    <row r="161" spans="1:2" x14ac:dyDescent="0.35">
      <c r="A161" s="67">
        <v>35156</v>
      </c>
      <c r="B161" s="65">
        <f>VLOOKUP(Table1[[#This Row],[Date]],'DB Money Supply'!$A:$F,6)</f>
        <v>2.165</v>
      </c>
    </row>
    <row r="162" spans="1:2" x14ac:dyDescent="0.35">
      <c r="A162" s="67">
        <v>35247</v>
      </c>
      <c r="B162" s="65">
        <f>VLOOKUP(Table1[[#This Row],[Date]],'DB Money Supply'!$A:$F,6)</f>
        <v>2.1709999999999998</v>
      </c>
    </row>
    <row r="163" spans="1:2" x14ac:dyDescent="0.35">
      <c r="A163" s="67">
        <v>35339</v>
      </c>
      <c r="B163" s="65">
        <f>VLOOKUP(Table1[[#This Row],[Date]],'DB Money Supply'!$A:$F,6)</f>
        <v>2.1760000000000002</v>
      </c>
    </row>
    <row r="164" spans="1:2" x14ac:dyDescent="0.35">
      <c r="A164" s="67">
        <v>35431</v>
      </c>
      <c r="B164" s="65">
        <f>VLOOKUP(Table1[[#This Row],[Date]],'DB Money Supply'!$A:$F,6)</f>
        <v>2.1739999999999999</v>
      </c>
    </row>
    <row r="165" spans="1:2" x14ac:dyDescent="0.35">
      <c r="A165" s="67">
        <v>35521</v>
      </c>
      <c r="B165" s="65">
        <f>VLOOKUP(Table1[[#This Row],[Date]],'DB Money Supply'!$A:$F,6)</f>
        <v>2.19</v>
      </c>
    </row>
    <row r="166" spans="1:2" x14ac:dyDescent="0.35">
      <c r="A166" s="67">
        <v>35612</v>
      </c>
      <c r="B166" s="65">
        <f>VLOOKUP(Table1[[#This Row],[Date]],'DB Money Supply'!$A:$F,6)</f>
        <v>2.1920000000000002</v>
      </c>
    </row>
    <row r="167" spans="1:2" x14ac:dyDescent="0.35">
      <c r="A167" s="67">
        <v>35704</v>
      </c>
      <c r="B167" s="65">
        <f>VLOOKUP(Table1[[#This Row],[Date]],'DB Money Supply'!$A:$F,6)</f>
        <v>2.1840000000000002</v>
      </c>
    </row>
    <row r="168" spans="1:2" x14ac:dyDescent="0.35">
      <c r="A168" s="67">
        <v>35796</v>
      </c>
      <c r="B168" s="65">
        <f>VLOOKUP(Table1[[#This Row],[Date]],'DB Money Supply'!$A:$F,6)</f>
        <v>2.17</v>
      </c>
    </row>
    <row r="169" spans="1:2" x14ac:dyDescent="0.35">
      <c r="A169" s="67">
        <v>35886</v>
      </c>
      <c r="B169" s="65">
        <f>VLOOKUP(Table1[[#This Row],[Date]],'DB Money Supply'!$A:$F,6)</f>
        <v>2.1549999999999998</v>
      </c>
    </row>
    <row r="170" spans="1:2" x14ac:dyDescent="0.35">
      <c r="A170" s="67">
        <v>35977</v>
      </c>
      <c r="B170" s="65">
        <f>VLOOKUP(Table1[[#This Row],[Date]],'DB Money Supply'!$A:$F,6)</f>
        <v>2.1549999999999998</v>
      </c>
    </row>
    <row r="171" spans="1:2" x14ac:dyDescent="0.35">
      <c r="A171" s="67">
        <v>36069</v>
      </c>
      <c r="B171" s="65">
        <f>VLOOKUP(Table1[[#This Row],[Date]],'DB Money Supply'!$A:$F,6)</f>
        <v>2.14</v>
      </c>
    </row>
    <row r="172" spans="1:2" x14ac:dyDescent="0.35">
      <c r="A172" s="67">
        <v>36161</v>
      </c>
      <c r="B172" s="65">
        <f>VLOOKUP(Table1[[#This Row],[Date]],'DB Money Supply'!$A:$F,6)</f>
        <v>2.129</v>
      </c>
    </row>
    <row r="173" spans="1:2" x14ac:dyDescent="0.35">
      <c r="A173" s="67">
        <v>36251</v>
      </c>
      <c r="B173" s="65">
        <f>VLOOKUP(Table1[[#This Row],[Date]],'DB Money Supply'!$A:$F,6)</f>
        <v>2.1240000000000001</v>
      </c>
    </row>
    <row r="174" spans="1:2" x14ac:dyDescent="0.35">
      <c r="A174" s="67">
        <v>36342</v>
      </c>
      <c r="B174" s="65">
        <f>VLOOKUP(Table1[[#This Row],[Date]],'DB Money Supply'!$A:$F,6)</f>
        <v>2.1280000000000001</v>
      </c>
    </row>
    <row r="175" spans="1:2" x14ac:dyDescent="0.35">
      <c r="A175" s="67">
        <v>36434</v>
      </c>
      <c r="B175" s="65">
        <f>VLOOKUP(Table1[[#This Row],[Date]],'DB Money Supply'!$A:$F,6)</f>
        <v>2.1459999999999999</v>
      </c>
    </row>
    <row r="176" spans="1:2" x14ac:dyDescent="0.35">
      <c r="A176" s="67">
        <v>36526</v>
      </c>
      <c r="B176" s="65">
        <f>VLOOKUP(Table1[[#This Row],[Date]],'DB Money Supply'!$A:$F,6)</f>
        <v>2.1349999999999998</v>
      </c>
    </row>
    <row r="177" spans="1:2" x14ac:dyDescent="0.35">
      <c r="A177" s="67">
        <v>36617</v>
      </c>
      <c r="B177" s="65">
        <f>VLOOKUP(Table1[[#This Row],[Date]],'DB Money Supply'!$A:$F,6)</f>
        <v>2.1509999999999998</v>
      </c>
    </row>
    <row r="178" spans="1:2" x14ac:dyDescent="0.35">
      <c r="A178" s="67">
        <v>36708</v>
      </c>
      <c r="B178" s="65">
        <f>VLOOKUP(Table1[[#This Row],[Date]],'DB Money Supply'!$A:$F,6)</f>
        <v>2.141</v>
      </c>
    </row>
    <row r="179" spans="1:2" x14ac:dyDescent="0.35">
      <c r="A179" s="67">
        <v>36800</v>
      </c>
      <c r="B179" s="65">
        <f>VLOOKUP(Table1[[#This Row],[Date]],'DB Money Supply'!$A:$F,6)</f>
        <v>2.133</v>
      </c>
    </row>
    <row r="180" spans="1:2" x14ac:dyDescent="0.35">
      <c r="A180" s="67">
        <v>36892</v>
      </c>
      <c r="B180" s="65">
        <f>VLOOKUP(Table1[[#This Row],[Date]],'DB Money Supply'!$A:$F,6)</f>
        <v>2.085</v>
      </c>
    </row>
    <row r="181" spans="1:2" x14ac:dyDescent="0.35">
      <c r="A181" s="67">
        <v>36982</v>
      </c>
      <c r="B181" s="65">
        <f>VLOOKUP(Table1[[#This Row],[Date]],'DB Money Supply'!$A:$F,6)</f>
        <v>2.0590000000000002</v>
      </c>
    </row>
    <row r="182" spans="1:2" x14ac:dyDescent="0.35">
      <c r="A182" s="67">
        <v>37073</v>
      </c>
      <c r="B182" s="65">
        <f>VLOOKUP(Table1[[#This Row],[Date]],'DB Money Supply'!$A:$F,6)</f>
        <v>2.0139999999999998</v>
      </c>
    </row>
    <row r="183" spans="1:2" x14ac:dyDescent="0.35">
      <c r="A183" s="67">
        <v>37165</v>
      </c>
      <c r="B183" s="65">
        <f>VLOOKUP(Table1[[#This Row],[Date]],'DB Money Supply'!$A:$F,6)</f>
        <v>1.98</v>
      </c>
    </row>
    <row r="184" spans="1:2" x14ac:dyDescent="0.35">
      <c r="A184" s="67">
        <v>37257</v>
      </c>
      <c r="B184" s="65">
        <f>VLOOKUP(Table1[[#This Row],[Date]],'DB Money Supply'!$A:$F,6)</f>
        <v>1.9690000000000001</v>
      </c>
    </row>
    <row r="185" spans="1:2" x14ac:dyDescent="0.35">
      <c r="A185" s="67">
        <v>37347</v>
      </c>
      <c r="B185" s="65">
        <f>VLOOKUP(Table1[[#This Row],[Date]],'DB Money Supply'!$A:$F,6)</f>
        <v>1.972</v>
      </c>
    </row>
    <row r="186" spans="1:2" x14ac:dyDescent="0.35">
      <c r="A186" s="67">
        <v>37438</v>
      </c>
      <c r="B186" s="65">
        <f>VLOOKUP(Table1[[#This Row],[Date]],'DB Money Supply'!$A:$F,6)</f>
        <v>1.9530000000000001</v>
      </c>
    </row>
    <row r="187" spans="1:2" x14ac:dyDescent="0.35">
      <c r="A187" s="67">
        <v>37530</v>
      </c>
      <c r="B187" s="65">
        <f>VLOOKUP(Table1[[#This Row],[Date]],'DB Money Supply'!$A:$F,6)</f>
        <v>1.927</v>
      </c>
    </row>
    <row r="188" spans="1:2" x14ac:dyDescent="0.35">
      <c r="A188" s="67">
        <v>37622</v>
      </c>
      <c r="B188" s="65">
        <f>VLOOKUP(Table1[[#This Row],[Date]],'DB Money Supply'!$A:$F,6)</f>
        <v>1.915</v>
      </c>
    </row>
    <row r="189" spans="1:2" x14ac:dyDescent="0.35">
      <c r="A189" s="67">
        <v>37712</v>
      </c>
      <c r="B189" s="65">
        <f>VLOOKUP(Table1[[#This Row],[Date]],'DB Money Supply'!$A:$F,6)</f>
        <v>1.901</v>
      </c>
    </row>
    <row r="190" spans="1:2" x14ac:dyDescent="0.35">
      <c r="A190" s="67">
        <v>37803</v>
      </c>
      <c r="B190" s="65">
        <f>VLOOKUP(Table1[[#This Row],[Date]],'DB Money Supply'!$A:$F,6)</f>
        <v>1.905</v>
      </c>
    </row>
    <row r="191" spans="1:2" x14ac:dyDescent="0.35">
      <c r="A191" s="67">
        <v>37895</v>
      </c>
      <c r="B191" s="65">
        <f>VLOOKUP(Table1[[#This Row],[Date]],'DB Money Supply'!$A:$F,6)</f>
        <v>1.94</v>
      </c>
    </row>
    <row r="192" spans="1:2" x14ac:dyDescent="0.35">
      <c r="A192" s="67">
        <v>37987</v>
      </c>
      <c r="B192" s="65">
        <f>VLOOKUP(Table1[[#This Row],[Date]],'DB Money Supply'!$A:$F,6)</f>
        <v>1.95</v>
      </c>
    </row>
    <row r="193" spans="1:2" x14ac:dyDescent="0.35">
      <c r="A193" s="67">
        <v>38078</v>
      </c>
      <c r="B193" s="65">
        <f>VLOOKUP(Table1[[#This Row],[Date]],'DB Money Supply'!$A:$F,6)</f>
        <v>1.94</v>
      </c>
    </row>
    <row r="194" spans="1:2" x14ac:dyDescent="0.35">
      <c r="A194" s="67">
        <v>38169</v>
      </c>
      <c r="B194" s="65">
        <f>VLOOKUP(Table1[[#This Row],[Date]],'DB Money Supply'!$A:$F,6)</f>
        <v>1.9490000000000001</v>
      </c>
    </row>
    <row r="195" spans="1:2" x14ac:dyDescent="0.35">
      <c r="A195" s="67">
        <v>38261</v>
      </c>
      <c r="B195" s="65">
        <f>VLOOKUP(Table1[[#This Row],[Date]],'DB Money Supply'!$A:$F,6)</f>
        <v>1.958</v>
      </c>
    </row>
    <row r="196" spans="1:2" x14ac:dyDescent="0.35">
      <c r="A196" s="67">
        <v>38353</v>
      </c>
      <c r="B196" s="65">
        <f>VLOOKUP(Table1[[#This Row],[Date]],'DB Money Supply'!$A:$F,6)</f>
        <v>1.9850000000000001</v>
      </c>
    </row>
    <row r="197" spans="1:2" x14ac:dyDescent="0.35">
      <c r="A197" s="67">
        <v>38443</v>
      </c>
      <c r="B197" s="65">
        <f>VLOOKUP(Table1[[#This Row],[Date]],'DB Money Supply'!$A:$F,6)</f>
        <v>1.9950000000000001</v>
      </c>
    </row>
    <row r="198" spans="1:2" x14ac:dyDescent="0.35">
      <c r="A198" s="67">
        <v>38534</v>
      </c>
      <c r="B198" s="65">
        <f>VLOOKUP(Table1[[#This Row],[Date]],'DB Money Supply'!$A:$F,6)</f>
        <v>2</v>
      </c>
    </row>
    <row r="199" spans="1:2" x14ac:dyDescent="0.35">
      <c r="A199" s="67">
        <v>38626</v>
      </c>
      <c r="B199" s="65">
        <f>VLOOKUP(Table1[[#This Row],[Date]],'DB Money Supply'!$A:$F,6)</f>
        <v>2.0009999999999999</v>
      </c>
    </row>
    <row r="200" spans="1:2" x14ac:dyDescent="0.35">
      <c r="A200" s="67">
        <v>38718</v>
      </c>
      <c r="B200" s="65">
        <f>VLOOKUP(Table1[[#This Row],[Date]],'DB Money Supply'!$A:$F,6)</f>
        <v>2.016</v>
      </c>
    </row>
    <row r="201" spans="1:2" x14ac:dyDescent="0.35">
      <c r="A201" s="67">
        <v>38808</v>
      </c>
      <c r="B201" s="65">
        <f>VLOOKUP(Table1[[#This Row],[Date]],'DB Money Supply'!$A:$F,6)</f>
        <v>2.0169999999999999</v>
      </c>
    </row>
    <row r="202" spans="1:2" x14ac:dyDescent="0.35">
      <c r="A202" s="67">
        <v>38899</v>
      </c>
      <c r="B202" s="65">
        <f>VLOOKUP(Table1[[#This Row],[Date]],'DB Money Supply'!$A:$F,6)</f>
        <v>2.0059999999999998</v>
      </c>
    </row>
    <row r="203" spans="1:2" x14ac:dyDescent="0.35">
      <c r="A203" s="67">
        <v>38991</v>
      </c>
      <c r="B203" s="65">
        <f>VLOOKUP(Table1[[#This Row],[Date]],'DB Money Supply'!$A:$F,6)</f>
        <v>1.9970000000000001</v>
      </c>
    </row>
    <row r="204" spans="1:2" x14ac:dyDescent="0.35">
      <c r="A204" s="67">
        <v>39083</v>
      </c>
      <c r="B204" s="65">
        <f>VLOOKUP(Table1[[#This Row],[Date]],'DB Money Supply'!$A:$F,6)</f>
        <v>1.9930000000000001</v>
      </c>
    </row>
    <row r="205" spans="1:2" x14ac:dyDescent="0.35">
      <c r="A205" s="67">
        <v>39173</v>
      </c>
      <c r="B205" s="65">
        <f>VLOOKUP(Table1[[#This Row],[Date]],'DB Money Supply'!$A:$F,6)</f>
        <v>1.986</v>
      </c>
    </row>
    <row r="206" spans="1:2" x14ac:dyDescent="0.35">
      <c r="A206" s="67">
        <v>39264</v>
      </c>
      <c r="B206" s="65">
        <f>VLOOKUP(Table1[[#This Row],[Date]],'DB Money Supply'!$A:$F,6)</f>
        <v>1.9770000000000001</v>
      </c>
    </row>
    <row r="207" spans="1:2" x14ac:dyDescent="0.35">
      <c r="A207" s="67">
        <v>39356</v>
      </c>
      <c r="B207" s="65">
        <f>VLOOKUP(Table1[[#This Row],[Date]],'DB Money Supply'!$A:$F,6)</f>
        <v>1.9770000000000001</v>
      </c>
    </row>
    <row r="208" spans="1:2" x14ac:dyDescent="0.35">
      <c r="A208" s="67">
        <v>39448</v>
      </c>
      <c r="B208" s="65">
        <f>VLOOKUP(Table1[[#This Row],[Date]],'DB Money Supply'!$A:$F,6)</f>
        <v>1.9390000000000001</v>
      </c>
    </row>
    <row r="209" spans="1:2" x14ac:dyDescent="0.35">
      <c r="A209" s="67">
        <v>39539</v>
      </c>
      <c r="B209" s="65">
        <f>VLOOKUP(Table1[[#This Row],[Date]],'DB Money Supply'!$A:$F,6)</f>
        <v>1.927</v>
      </c>
    </row>
    <row r="210" spans="1:2" x14ac:dyDescent="0.35">
      <c r="A210" s="67">
        <v>39630</v>
      </c>
      <c r="B210" s="65">
        <f>VLOOKUP(Table1[[#This Row],[Date]],'DB Money Supply'!$A:$F,6)</f>
        <v>1.9079999999999999</v>
      </c>
    </row>
    <row r="211" spans="1:2" x14ac:dyDescent="0.35">
      <c r="A211" s="67">
        <v>39722</v>
      </c>
      <c r="B211" s="65">
        <f>VLOOKUP(Table1[[#This Row],[Date]],'DB Money Supply'!$A:$F,6)</f>
        <v>1.8129999999999999</v>
      </c>
    </row>
    <row r="212" spans="1:2" x14ac:dyDescent="0.35">
      <c r="A212" s="67">
        <v>39814</v>
      </c>
      <c r="B212" s="65">
        <f>VLOOKUP(Table1[[#This Row],[Date]],'DB Money Supply'!$A:$F,6)</f>
        <v>1.7350000000000001</v>
      </c>
    </row>
    <row r="213" spans="1:2" x14ac:dyDescent="0.35">
      <c r="A213" s="67">
        <v>39904</v>
      </c>
      <c r="B213" s="65">
        <f>VLOOKUP(Table1[[#This Row],[Date]],'DB Money Supply'!$A:$F,6)</f>
        <v>1.7090000000000001</v>
      </c>
    </row>
    <row r="214" spans="1:2" x14ac:dyDescent="0.35">
      <c r="A214" s="67">
        <v>39995</v>
      </c>
      <c r="B214" s="65">
        <f>VLOOKUP(Table1[[#This Row],[Date]],'DB Money Supply'!$A:$F,6)</f>
        <v>1.7110000000000001</v>
      </c>
    </row>
    <row r="215" spans="1:2" x14ac:dyDescent="0.35">
      <c r="A215" s="67">
        <v>40087</v>
      </c>
      <c r="B215" s="65">
        <f>VLOOKUP(Table1[[#This Row],[Date]],'DB Money Supply'!$A:$F,6)</f>
        <v>1.726</v>
      </c>
    </row>
    <row r="216" spans="1:2" x14ac:dyDescent="0.35">
      <c r="A216" s="67">
        <v>40179</v>
      </c>
      <c r="B216" s="65">
        <f>VLOOKUP(Table1[[#This Row],[Date]],'DB Money Supply'!$A:$F,6)</f>
        <v>1.7390000000000001</v>
      </c>
    </row>
    <row r="217" spans="1:2" x14ac:dyDescent="0.35">
      <c r="A217" s="67">
        <v>40269</v>
      </c>
      <c r="B217" s="65">
        <f>VLOOKUP(Table1[[#This Row],[Date]],'DB Money Supply'!$A:$F,6)</f>
        <v>1.746</v>
      </c>
    </row>
    <row r="218" spans="1:2" x14ac:dyDescent="0.35">
      <c r="A218" s="67">
        <v>40360</v>
      </c>
      <c r="B218" s="65">
        <f>VLOOKUP(Table1[[#This Row],[Date]],'DB Money Supply'!$A:$F,6)</f>
        <v>1.748</v>
      </c>
    </row>
    <row r="219" spans="1:2" x14ac:dyDescent="0.35">
      <c r="A219" s="67">
        <v>40452</v>
      </c>
      <c r="B219" s="65">
        <f>VLOOKUP(Table1[[#This Row],[Date]],'DB Money Supply'!$A:$F,6)</f>
        <v>1.7450000000000001</v>
      </c>
    </row>
    <row r="220" spans="1:2" x14ac:dyDescent="0.35">
      <c r="A220" s="67">
        <v>40544</v>
      </c>
      <c r="B220" s="65">
        <f>VLOOKUP(Table1[[#This Row],[Date]],'DB Money Supply'!$A:$F,6)</f>
        <v>1.728</v>
      </c>
    </row>
    <row r="221" spans="1:2" x14ac:dyDescent="0.35">
      <c r="A221" s="67">
        <v>40634</v>
      </c>
      <c r="B221" s="65">
        <f>VLOOKUP(Table1[[#This Row],[Date]],'DB Money Supply'!$A:$F,6)</f>
        <v>1.714</v>
      </c>
    </row>
    <row r="222" spans="1:2" x14ac:dyDescent="0.35">
      <c r="A222" s="67">
        <v>40725</v>
      </c>
      <c r="B222" s="65">
        <f>VLOOKUP(Table1[[#This Row],[Date]],'DB Money Supply'!$A:$F,6)</f>
        <v>1.6559999999999999</v>
      </c>
    </row>
    <row r="223" spans="1:2" x14ac:dyDescent="0.35">
      <c r="A223" s="67">
        <v>40817</v>
      </c>
      <c r="B223" s="65">
        <f>VLOOKUP(Table1[[#This Row],[Date]],'DB Money Supply'!$A:$F,6)</f>
        <v>1.6479999999999999</v>
      </c>
    </row>
    <row r="224" spans="1:2" x14ac:dyDescent="0.35">
      <c r="A224" s="67">
        <v>40909</v>
      </c>
      <c r="B224" s="65">
        <f>VLOOKUP(Table1[[#This Row],[Date]],'DB Money Supply'!$A:$F,6)</f>
        <v>1.6419999999999999</v>
      </c>
    </row>
    <row r="225" spans="1:2" x14ac:dyDescent="0.35">
      <c r="A225" s="67">
        <v>41000</v>
      </c>
      <c r="B225" s="65">
        <f>VLOOKUP(Table1[[#This Row],[Date]],'DB Money Supply'!$A:$F,6)</f>
        <v>1.631</v>
      </c>
    </row>
    <row r="226" spans="1:2" x14ac:dyDescent="0.35">
      <c r="A226" s="67">
        <v>41091</v>
      </c>
      <c r="B226" s="65">
        <f>VLOOKUP(Table1[[#This Row],[Date]],'DB Money Supply'!$A:$F,6)</f>
        <v>1.6120000000000001</v>
      </c>
    </row>
    <row r="227" spans="1:2" x14ac:dyDescent="0.35">
      <c r="A227" s="67">
        <v>41183</v>
      </c>
      <c r="B227" s="65">
        <f>VLOOKUP(Table1[[#This Row],[Date]],'DB Money Supply'!$A:$F,6)</f>
        <v>1.5860000000000001</v>
      </c>
    </row>
    <row r="228" spans="1:2" x14ac:dyDescent="0.35">
      <c r="A228" s="67">
        <v>41275</v>
      </c>
      <c r="B228" s="65">
        <f>VLOOKUP(Table1[[#This Row],[Date]],'DB Money Supply'!$A:$F,6)</f>
        <v>1.583</v>
      </c>
    </row>
    <row r="229" spans="1:2" x14ac:dyDescent="0.35">
      <c r="A229" s="67">
        <v>41365</v>
      </c>
      <c r="B229" s="65">
        <f>VLOOKUP(Table1[[#This Row],[Date]],'DB Money Supply'!$A:$F,6)</f>
        <v>1.571</v>
      </c>
    </row>
    <row r="230" spans="1:2" x14ac:dyDescent="0.35">
      <c r="A230" s="67">
        <v>41456</v>
      </c>
      <c r="B230" s="65">
        <f>VLOOKUP(Table1[[#This Row],[Date]],'DB Money Supply'!$A:$F,6)</f>
        <v>1.5680000000000001</v>
      </c>
    </row>
    <row r="231" spans="1:2" x14ac:dyDescent="0.35">
      <c r="A231" s="67">
        <v>41548</v>
      </c>
      <c r="B231" s="65">
        <f>VLOOKUP(Table1[[#This Row],[Date]],'DB Money Supply'!$A:$F,6)</f>
        <v>1.56</v>
      </c>
    </row>
    <row r="232" spans="1:2" x14ac:dyDescent="0.35">
      <c r="A232" s="67">
        <v>41640</v>
      </c>
      <c r="B232" s="65">
        <f>VLOOKUP(Table1[[#This Row],[Date]],'DB Money Supply'!$A:$F,6)</f>
        <v>1.538</v>
      </c>
    </row>
    <row r="233" spans="1:2" x14ac:dyDescent="0.35">
      <c r="A233" s="67">
        <v>41730</v>
      </c>
      <c r="B233" s="65">
        <f>VLOOKUP(Table1[[#This Row],[Date]],'DB Money Supply'!$A:$F,6)</f>
        <v>1.542</v>
      </c>
    </row>
    <row r="234" spans="1:2" x14ac:dyDescent="0.35">
      <c r="A234" s="67">
        <v>41821</v>
      </c>
      <c r="B234" s="65">
        <f>VLOOKUP(Table1[[#This Row],[Date]],'DB Money Supply'!$A:$F,6)</f>
        <v>1.5469999999999999</v>
      </c>
    </row>
    <row r="235" spans="1:2" x14ac:dyDescent="0.35">
      <c r="A235" s="67">
        <v>41913</v>
      </c>
      <c r="B235" s="65">
        <f>VLOOKUP(Table1[[#This Row],[Date]],'DB Money Supply'!$A:$F,6)</f>
        <v>1.5369999999999999</v>
      </c>
    </row>
    <row r="236" spans="1:2" x14ac:dyDescent="0.35">
      <c r="A236" s="67">
        <v>42005</v>
      </c>
      <c r="B236" s="65">
        <f>VLOOKUP(Table1[[#This Row],[Date]],'DB Money Supply'!$A:$F,6)</f>
        <v>1.5209999999999999</v>
      </c>
    </row>
    <row r="237" spans="1:2" x14ac:dyDescent="0.35">
      <c r="A237" s="67">
        <v>42095</v>
      </c>
      <c r="B237" s="65">
        <f>VLOOKUP(Table1[[#This Row],[Date]],'DB Money Supply'!$A:$F,6)</f>
        <v>1.5209999999999999</v>
      </c>
    </row>
    <row r="238" spans="1:2" x14ac:dyDescent="0.35">
      <c r="A238" s="67">
        <v>42186</v>
      </c>
      <c r="B238" s="65">
        <f>VLOOKUP(Table1[[#This Row],[Date]],'DB Money Supply'!$A:$F,6)</f>
        <v>1.512</v>
      </c>
    </row>
    <row r="239" spans="1:2" x14ac:dyDescent="0.35">
      <c r="A239" s="67">
        <v>42278</v>
      </c>
      <c r="B239" s="65">
        <f>VLOOKUP(Table1[[#This Row],[Date]],'DB Money Supply'!$A:$F,6)</f>
        <v>1.4930000000000001</v>
      </c>
    </row>
    <row r="240" spans="1:2" x14ac:dyDescent="0.35">
      <c r="A240" s="67">
        <v>42370</v>
      </c>
      <c r="B240" s="65">
        <f>VLOOKUP(Table1[[#This Row],[Date]],'DB Money Supply'!$A:$F,6)</f>
        <v>1.4690000000000001</v>
      </c>
    </row>
    <row r="241" spans="1:2" x14ac:dyDescent="0.35">
      <c r="A241" s="67">
        <v>42461</v>
      </c>
      <c r="B241" s="65">
        <f>VLOOKUP(Table1[[#This Row],[Date]],'DB Money Supply'!$A:$F,6)</f>
        <v>1.458</v>
      </c>
    </row>
    <row r="242" spans="1:2" x14ac:dyDescent="0.35">
      <c r="A242" s="67">
        <v>42552</v>
      </c>
      <c r="B242" s="65">
        <f>VLOOKUP(Table1[[#This Row],[Date]],'DB Money Supply'!$A:$F,6)</f>
        <v>1.448</v>
      </c>
    </row>
    <row r="243" spans="1:2" x14ac:dyDescent="0.35">
      <c r="A243" s="67">
        <v>42644</v>
      </c>
      <c r="B243" s="65">
        <f>VLOOKUP(Table1[[#This Row],[Date]],'DB Money Supply'!$A:$F,6)</f>
        <v>1.4410000000000001</v>
      </c>
    </row>
    <row r="244" spans="1:2" x14ac:dyDescent="0.35">
      <c r="A244" s="67">
        <v>42736</v>
      </c>
      <c r="B244" s="65">
        <f>VLOOKUP(Table1[[#This Row],[Date]],'DB Money Supply'!$A:$F,6)</f>
        <v>1.4339999999999999</v>
      </c>
    </row>
    <row r="245" spans="1:2" x14ac:dyDescent="0.35">
      <c r="A245" s="67">
        <v>42826</v>
      </c>
      <c r="B245" s="65">
        <f>VLOOKUP(Table1[[#This Row],[Date]],'DB Money Supply'!$A:$F,6)</f>
        <v>1.427</v>
      </c>
    </row>
    <row r="246" spans="1:2" x14ac:dyDescent="0.35">
      <c r="A246" s="67">
        <v>42917</v>
      </c>
      <c r="B246" s="65">
        <f>VLOOKUP(Table1[[#This Row],[Date]],'DB Money Supply'!$A:$F,6)</f>
        <v>1.431</v>
      </c>
    </row>
    <row r="247" spans="1:2" x14ac:dyDescent="0.35">
      <c r="A247" s="67">
        <v>43009</v>
      </c>
      <c r="B247" s="65">
        <f>VLOOKUP(Table1[[#This Row],[Date]],'DB Money Supply'!$A:$F,6)</f>
        <v>1.44</v>
      </c>
    </row>
    <row r="248" spans="1:2" x14ac:dyDescent="0.35">
      <c r="A248" s="67">
        <v>43101</v>
      </c>
      <c r="B248" s="65">
        <f>VLOOKUP(Table1[[#This Row],[Date]],'DB Money Supply'!$A:$F,6)</f>
        <v>1.4490000000000001</v>
      </c>
    </row>
    <row r="249" spans="1:2" x14ac:dyDescent="0.35">
      <c r="A249" s="67">
        <v>43191</v>
      </c>
      <c r="B249" s="65">
        <f>VLOOKUP(Table1[[#This Row],[Date]],'DB Money Supply'!$A:$F,6)</f>
        <v>1.458</v>
      </c>
    </row>
    <row r="250" spans="1:2" x14ac:dyDescent="0.35">
      <c r="A250" s="67">
        <v>43282</v>
      </c>
      <c r="B250" s="65">
        <f>VLOOKUP(Table1[[#This Row],[Date]],'DB Money Supply'!$A:$F,6)</f>
        <v>1.4590000000000001</v>
      </c>
    </row>
    <row r="251" spans="1:2" x14ac:dyDescent="0.35">
      <c r="A251" s="67">
        <v>43374</v>
      </c>
      <c r="B251" s="65">
        <f>VLOOKUP(Table1[[#This Row],[Date]],'DB Money Supply'!$A:$F,6)</f>
        <v>1.458</v>
      </c>
    </row>
    <row r="252" spans="1:2" x14ac:dyDescent="0.35">
      <c r="A252" s="67">
        <v>43466</v>
      </c>
      <c r="B252" s="65">
        <f>VLOOKUP(Table1[[#This Row],[Date]],'DB Money Supply'!$A:$F,6)</f>
        <v>1.452</v>
      </c>
    </row>
    <row r="253" spans="1:2" x14ac:dyDescent="0.35">
      <c r="A253" s="67">
        <v>43556</v>
      </c>
      <c r="B253" s="65">
        <f>VLOOKUP(Table1[[#This Row],[Date]],'DB Money Supply'!$A:$F,6)</f>
        <v>1.4530000000000001</v>
      </c>
    </row>
    <row r="254" spans="1:2" x14ac:dyDescent="0.35">
      <c r="A254" s="67">
        <v>43647</v>
      </c>
      <c r="B254" s="65">
        <f>VLOOKUP(Table1[[#This Row],[Date]],'DB Money Supply'!$A:$F,6)</f>
        <v>1.4430000000000001</v>
      </c>
    </row>
    <row r="255" spans="1:2" x14ac:dyDescent="0.35">
      <c r="A255" s="67">
        <v>43739</v>
      </c>
      <c r="B255" s="65">
        <f>VLOOKUP(Table1[[#This Row],[Date]],'DB Money Supply'!$A:$F,6)</f>
        <v>1.425</v>
      </c>
    </row>
    <row r="256" spans="1:2" x14ac:dyDescent="0.35">
      <c r="A256" s="67">
        <v>43831</v>
      </c>
      <c r="B256" s="65">
        <f>VLOOKUP(Table1[[#This Row],[Date]],'DB Money Supply'!$A:$F,6)</f>
        <v>1.379</v>
      </c>
    </row>
    <row r="257" spans="1:2" x14ac:dyDescent="0.35">
      <c r="A257" s="67">
        <v>43922</v>
      </c>
      <c r="B257" s="65">
        <f>VLOOKUP(Table1[[#This Row],[Date]],'DB Money Supply'!$A:$F,6)</f>
        <v>1.1120000000000001</v>
      </c>
    </row>
    <row r="258" spans="1:2" x14ac:dyDescent="0.35">
      <c r="A258" s="67">
        <v>44013</v>
      </c>
      <c r="B258" s="65">
        <f>VLOOKUP(Table1[[#This Row],[Date]],'DB Money Supply'!$A:$F,6)</f>
        <v>1.161</v>
      </c>
    </row>
    <row r="259" spans="1:2" x14ac:dyDescent="0.35">
      <c r="A259" s="67">
        <v>44105</v>
      </c>
      <c r="B259" s="65">
        <f>VLOOKUP(Table1[[#This Row],[Date]],'DB Money Supply'!$A:$F,6)</f>
        <v>1.1459999999999999</v>
      </c>
    </row>
    <row r="260" spans="1:2" x14ac:dyDescent="0.35">
      <c r="A260" s="67">
        <v>44197</v>
      </c>
      <c r="B260" s="65">
        <f>VLOOKUP(Table1[[#This Row],[Date]],'DB Money Supply'!$A:$F,6)</f>
        <v>1.1379999999999999</v>
      </c>
    </row>
    <row r="261" spans="1:2" x14ac:dyDescent="0.35">
      <c r="A261" s="67">
        <v>44287</v>
      </c>
      <c r="B261" s="65">
        <f>VLOOKUP(Table1[[#This Row],[Date]],'DB Money Supply'!$A:$F,6)</f>
        <v>1.1339999999999999</v>
      </c>
    </row>
    <row r="262" spans="1:2" x14ac:dyDescent="0.35">
      <c r="A262" s="67">
        <v>44378</v>
      </c>
      <c r="B262" s="65">
        <f>VLOOKUP(Table1[[#This Row],[Date]],'DB Money Supply'!$A:$F,6)</f>
        <v>1.1319999999999999</v>
      </c>
    </row>
    <row r="263" spans="1:2" x14ac:dyDescent="0.35">
      <c r="A263" s="67">
        <v>44470</v>
      </c>
      <c r="B263" s="65">
        <f>VLOOKUP(Table1[[#This Row],[Date]],'DB Money Supply'!$A:$F,6)</f>
        <v>1.1419999999999999</v>
      </c>
    </row>
    <row r="264" spans="1:2" x14ac:dyDescent="0.35">
      <c r="A264" s="67">
        <v>44562</v>
      </c>
      <c r="B264" s="65">
        <f>VLOOKUP(Table1[[#This Row],[Date]],'DB Money Supply'!$A:$F,6)</f>
        <v>1.1399999999999999</v>
      </c>
    </row>
    <row r="265" spans="1:2" x14ac:dyDescent="0.35">
      <c r="A265" s="67">
        <v>44652</v>
      </c>
      <c r="B265" s="65">
        <f>VLOOKUP(Table1[[#This Row],[Date]],'DB Money Supply'!$A:$F,6)</f>
        <v>1.167</v>
      </c>
    </row>
    <row r="266" spans="1:2" x14ac:dyDescent="0.35">
      <c r="A266" s="67">
        <v>44743</v>
      </c>
      <c r="B266" s="65">
        <f>VLOOKUP(Table1[[#This Row],[Date]],'DB Money Supply'!$A:$F,6)</f>
        <v>1.1910000000000001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2"/>
  <sheetViews>
    <sheetView zoomScale="120" zoomScaleNormal="120" workbookViewId="0">
      <pane ySplit="5" topLeftCell="A739" activePane="bottomLeft" state="frozen"/>
      <selection pane="bottomLeft" activeCell="A768" sqref="A768:C77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6" width="9.1796875" style="70" customWidth="1"/>
    <col min="37" max="16384" width="9.1796875" style="70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8" t="s">
        <v>80</v>
      </c>
      <c r="B5" s="49" t="s">
        <v>134</v>
      </c>
      <c r="C5" s="50" t="s">
        <v>135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63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63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63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63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63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63">
        <f>(Table3032[[#This Row],[Real M1 Money Stock]]-B750)/B750</f>
        <v>5.7314141735932141E-2</v>
      </c>
    </row>
    <row r="763" spans="1:3" x14ac:dyDescent="0.35">
      <c r="A763" s="25">
        <v>44593</v>
      </c>
      <c r="B763" s="26">
        <f>VLOOKUP(Table3032[[#This Row],[Month]],'DB Money Supply'!$A:$D,2)</f>
        <v>7270.3</v>
      </c>
      <c r="C763" s="63">
        <f>(Table3032[[#This Row],[Real M1 Money Stock]]-B751)/B751</f>
        <v>4.239669658475035E-2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63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</v>
      </c>
      <c r="C766" s="63">
        <f>(Table3032[[#This Row],[Real M1 Money Stock]]-B754)/B754</f>
        <v>-1.3025772620774244E-2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63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63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6925.2</v>
      </c>
      <c r="C769" s="63">
        <f>(Table3032[[#This Row],[Real M1 Money Stock]]-B757)/B757</f>
        <v>-4.1388665873037848E-2</v>
      </c>
    </row>
    <row r="770" spans="1:3" x14ac:dyDescent="0.35">
      <c r="A770" s="25">
        <v>44805</v>
      </c>
      <c r="B770" s="26">
        <f>VLOOKUP(Table3032[[#This Row],[Month]],'DB Money Supply'!$A:$D,2)</f>
        <v>6834.9</v>
      </c>
      <c r="C770" s="63">
        <f>(Table3032[[#This Row],[Real M1 Money Stock]]-B758)/B758</f>
        <v>-5.6877923583226492E-2</v>
      </c>
    </row>
    <row r="771" spans="1:3" x14ac:dyDescent="0.35">
      <c r="A771" s="25">
        <v>44835</v>
      </c>
      <c r="B771" s="26">
        <f>VLOOKUP(Table3032[[#This Row],[Month]],'DB Money Supply'!$A:$D,2)</f>
        <v>6743.5</v>
      </c>
      <c r="C771" s="63">
        <f>(Table3032[[#This Row],[Real M1 Money Stock]]-B759)/B759</f>
        <v>-7.0362150015853497E-2</v>
      </c>
    </row>
    <row r="772" spans="1:3" x14ac:dyDescent="0.35">
      <c r="A772" s="25">
        <v>44866</v>
      </c>
      <c r="B772" s="26">
        <f>VLOOKUP(Table3032[[#This Row],[Month]],'DB Money Supply'!$A:$D,2)</f>
        <v>6681.2</v>
      </c>
      <c r="C772" s="63">
        <f>(Table3032[[#This Row],[Real M1 Money Stock]]-B760)/B760</f>
        <v>-8.2391396904313977E-2</v>
      </c>
    </row>
  </sheetData>
  <conditionalFormatting sqref="C18:C772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2"/>
  <sheetViews>
    <sheetView zoomScale="110" zoomScaleNormal="110" workbookViewId="0">
      <pane ySplit="5" topLeftCell="A737" activePane="bottomLeft" state="frozen"/>
      <selection pane="bottomLeft" activeCell="AI751" sqref="AI751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70" customWidth="1"/>
    <col min="7" max="7" width="13.36328125" style="70" customWidth="1"/>
    <col min="8" max="36" width="9.1796875" style="70" customWidth="1"/>
    <col min="37" max="16384" width="9.1796875" style="70"/>
  </cols>
  <sheetData>
    <row r="1" spans="1:13" x14ac:dyDescent="0.35">
      <c r="A1" s="1" t="s">
        <v>6</v>
      </c>
    </row>
    <row r="2" spans="1:13" x14ac:dyDescent="0.35">
      <c r="A2" s="70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51" t="s">
        <v>80</v>
      </c>
      <c r="B5" s="52" t="s">
        <v>137</v>
      </c>
      <c r="C5" s="53" t="s">
        <v>138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7448.5</v>
      </c>
      <c r="C751" s="63">
        <f>(Table30[[#This Row],[Real M2 Money Stock]]-B739)/B739</f>
        <v>0.24798941089739301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63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63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7645.7</v>
      </c>
      <c r="C758" s="63">
        <f>(Table30[[#This Row],[Real M2 Money Stock]]-B746)/B746</f>
        <v>7.0961325657295654E-2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7665.1</v>
      </c>
      <c r="C760" s="63">
        <f>(Table30[[#This Row],[Real M2 Money Stock]]-B748)/B748</f>
        <v>5.3491664261466038E-2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2.5562193730281214E-2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63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7427.5</v>
      </c>
      <c r="C766" s="63">
        <f>(Table30[[#This Row],[Real M2 Money Stock]]-B754)/B754</f>
        <v>-2.2941633012799386E-2</v>
      </c>
    </row>
    <row r="767" spans="1:3" x14ac:dyDescent="0.35">
      <c r="A767" s="22">
        <v>44713</v>
      </c>
      <c r="B767" s="24">
        <f>VLOOKUP(Table30[[#This Row],[Month]],'DB Money Supply'!$A:$D,3)</f>
        <v>7316.4</v>
      </c>
      <c r="C767" s="63">
        <f>(Table30[[#This Row],[Real M2 Money Stock]]-B755)/B755</f>
        <v>-3.1081564275403678E-2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7317.4</v>
      </c>
      <c r="C769" s="63">
        <f>(Table30[[#This Row],[Real M2 Money Stock]]-B757)/B757</f>
        <v>-4.0894434686869222E-2</v>
      </c>
    </row>
    <row r="770" spans="1:3" x14ac:dyDescent="0.35">
      <c r="A770" s="22">
        <v>44805</v>
      </c>
      <c r="B770" s="24">
        <f>VLOOKUP(Table30[[#This Row],[Month]],'DB Money Supply'!$A:$D,3)</f>
        <v>7245.9</v>
      </c>
      <c r="C770" s="27">
        <f>(Table30[[#This Row],[Real M2 Money Stock]]-B758)/B758</f>
        <v>-5.2290830139817175E-2</v>
      </c>
    </row>
    <row r="771" spans="1:3" x14ac:dyDescent="0.35">
      <c r="A771" s="22">
        <v>44835</v>
      </c>
      <c r="B771" s="24">
        <f>VLOOKUP(Table30[[#This Row],[Month]],'DB Money Supply'!$A:$D,3)</f>
        <v>7184.7</v>
      </c>
      <c r="C771" s="27">
        <f>(Table30[[#This Row],[Real M2 Money Stock]]-B759)/B759</f>
        <v>-6.0147818693178125E-2</v>
      </c>
    </row>
    <row r="772" spans="1:3" x14ac:dyDescent="0.35">
      <c r="A772" s="22">
        <v>44866</v>
      </c>
      <c r="B772" s="24">
        <f>VLOOKUP(Table30[[#This Row],[Month]],'DB Money Supply'!$A:$D,3)</f>
        <v>7156.6</v>
      </c>
      <c r="C772" s="27">
        <f>(Table30[[#This Row],[Real M2 Money Stock]]-B760)/B760</f>
        <v>-6.6339643318417241E-2</v>
      </c>
    </row>
  </sheetData>
  <conditionalFormatting sqref="C18:C772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110" zoomScaleNormal="110" workbookViewId="0">
      <pane ySplit="5" topLeftCell="A2377" activePane="bottomLeft" state="frozen"/>
      <selection pane="bottomLeft" activeCell="X2404" sqref="X2404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70" customWidth="1"/>
    <col min="5" max="33" width="9.1796875" style="70" customWidth="1"/>
    <col min="34" max="16384" width="9.1796875" style="70"/>
  </cols>
  <sheetData>
    <row r="1" spans="1:8" x14ac:dyDescent="0.35">
      <c r="A1" s="71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2"/>
  <sheetViews>
    <sheetView zoomScale="140" zoomScaleNormal="140" workbookViewId="0">
      <pane ySplit="5" topLeftCell="A754" activePane="bottomLeft" state="frozen"/>
      <selection pane="bottomLeft" activeCell="Y772" sqref="Y772"/>
    </sheetView>
  </sheetViews>
  <sheetFormatPr defaultColWidth="9.1796875" defaultRowHeight="14.5" x14ac:dyDescent="0.35"/>
  <cols>
    <col min="1" max="1" width="16.6328125" style="16" customWidth="1"/>
    <col min="2" max="2" width="19" style="70" customWidth="1"/>
    <col min="3" max="3" width="14.6328125" style="16" customWidth="1"/>
    <col min="4" max="4" width="14.6328125" style="70" customWidth="1"/>
    <col min="5" max="33" width="9.1796875" style="70" customWidth="1"/>
    <col min="34" max="16384" width="9.1796875" style="70"/>
  </cols>
  <sheetData>
    <row r="1" spans="1:6" x14ac:dyDescent="0.35">
      <c r="A1" t="s">
        <v>17</v>
      </c>
    </row>
    <row r="2" spans="1:6" x14ac:dyDescent="0.35">
      <c r="A2" s="70" t="s">
        <v>144</v>
      </c>
    </row>
    <row r="3" spans="1:6" x14ac:dyDescent="0.35">
      <c r="E3" s="18" t="s">
        <v>145</v>
      </c>
      <c r="F3" s="19">
        <f>AVERAGE(D7:D752)</f>
        <v>7.2207896816765732E-2</v>
      </c>
    </row>
    <row r="4" spans="1:6" ht="16" customHeight="1" thickBot="1" x14ac:dyDescent="0.4">
      <c r="F4" s="17">
        <f>_xlfn.STDEV.S(D7:D752)</f>
        <v>6.6153793713642828E-2</v>
      </c>
    </row>
    <row r="5" spans="1:6" ht="69" customHeight="1" thickBot="1" x14ac:dyDescent="0.4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35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35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5">
        <v>44166</v>
      </c>
      <c r="B749" s="57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1.295176943026859E-2</v>
      </c>
      <c r="D750" s="31">
        <f>((1+Table26[[#This Row],[Monthly change]])^12)-1</f>
        <v>0.16698482544390147</v>
      </c>
    </row>
    <row r="751" spans="1:4" x14ac:dyDescent="0.35">
      <c r="A751" s="55">
        <v>44228</v>
      </c>
      <c r="B751" s="57">
        <f>VLOOKUP(Table26[[#This Row],[Date]],'DB Money Supply'!$A:$E,5)</f>
        <v>19615.2</v>
      </c>
      <c r="C751" s="30">
        <f>(Table26[[#This Row],[M2 Money Stock, Billions of Dollars, Monthly, Seasonally Adjusted]]-B750)/B750</f>
        <v>1.2528068137824273E-2</v>
      </c>
      <c r="D751" s="31">
        <f>((1+Table26[[#This Row],[Monthly change]])^12)-1</f>
        <v>0.16114071251662976</v>
      </c>
    </row>
    <row r="752" spans="1:4" x14ac:dyDescent="0.35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1.2164036053672587E-2</v>
      </c>
      <c r="D752" s="31">
        <f>((1+Table26[[#This Row],[Monthly change]])^12)-1</f>
        <v>0.15614105685260604</v>
      </c>
    </row>
    <row r="753" spans="1:4" x14ac:dyDescent="0.35">
      <c r="A753" s="55">
        <v>44287</v>
      </c>
      <c r="B753" s="57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7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5">
        <v>44348</v>
      </c>
      <c r="B755" s="57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7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5">
        <v>44409</v>
      </c>
      <c r="B757" s="57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7">
        <f>VLOOKUP(Table26[[#This Row],[Date]],'DB Money Supply'!$A:$E,5)</f>
        <v>20965.7</v>
      </c>
      <c r="C758" s="30">
        <f>(Table26[[#This Row],[M2 Money Stock, Billions of Dollars, Monthly, Seasonally Adjusted]]-B757)/B757</f>
        <v>6.2586091872927898E-3</v>
      </c>
      <c r="D758" s="31">
        <f>((1+Table26[[#This Row],[Monthly change]])^12)-1</f>
        <v>7.7743243059239964E-2</v>
      </c>
    </row>
    <row r="759" spans="1:4" x14ac:dyDescent="0.35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8.4995969607502119E-3</v>
      </c>
      <c r="D759" s="31">
        <f>((1+Table26[[#This Row],[Monthly change]])^12)-1</f>
        <v>0.10690091853662831</v>
      </c>
    </row>
    <row r="760" spans="1:4" x14ac:dyDescent="0.35">
      <c r="A760" s="33">
        <v>44501</v>
      </c>
      <c r="B760" s="57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9.709656212902977E-3</v>
      </c>
      <c r="D760" s="31">
        <f>((1+Table26[[#This Row],[Monthly change]])^12)-1</f>
        <v>0.12294404163284445</v>
      </c>
    </row>
    <row r="761" spans="1:4" x14ac:dyDescent="0.35">
      <c r="A761" s="55">
        <v>44531</v>
      </c>
      <c r="B761" s="57">
        <f>VLOOKUP(Table26[[#This Row],[Date]],'DB Money Supply'!$A:$E,5)</f>
        <v>21490</v>
      </c>
      <c r="C761" s="30">
        <f>(Table26[[#This Row],[M2 Money Stock, Billions of Dollars, Monthly, Seasonally Adjusted]]-B760)/B760</f>
        <v>6.5950948981694521E-3</v>
      </c>
      <c r="D761" s="31">
        <f>((1+Table26[[#This Row],[Monthly change]])^12)-1</f>
        <v>8.2075881664832595E-2</v>
      </c>
    </row>
    <row r="762" spans="1:4" x14ac:dyDescent="0.35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7.4267100977198023E-3</v>
      </c>
      <c r="D762" s="31">
        <f>((1+Table26[[#This Row],[Monthly change]])^12)-1</f>
        <v>9.2852460729210051E-2</v>
      </c>
    </row>
    <row r="763" spans="1:4" x14ac:dyDescent="0.35">
      <c r="A763" s="33">
        <v>44593</v>
      </c>
      <c r="B763" s="57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2.7159855147440562E-3</v>
      </c>
      <c r="D763" s="31">
        <f>((1+Table26[[#This Row],[Monthly change]])^12)-1</f>
        <v>3.3083114961071525E-2</v>
      </c>
    </row>
    <row r="764" spans="1:4" x14ac:dyDescent="0.35">
      <c r="A764" s="33">
        <v>44621</v>
      </c>
      <c r="B764" s="57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5">
        <v>44652</v>
      </c>
      <c r="B765" s="57">
        <f>VLOOKUP(Table26[[#This Row],[Date]],'DB Money Supply'!$A:$E,5)</f>
        <v>21644.3</v>
      </c>
      <c r="C765" s="30">
        <f>(Table26[[#This Row],[M2 Money Stock, Billions of Dollars, Monthly, Seasonally Adjusted]]-B764)/B764</f>
        <v>-4.3882850269323613E-3</v>
      </c>
      <c r="D765" s="31">
        <f>((1+Table26[[#This Row],[Monthly change]])^12)-1</f>
        <v>-5.1406864230155724E-2</v>
      </c>
    </row>
    <row r="766" spans="1:4" x14ac:dyDescent="0.35">
      <c r="A766" s="33">
        <v>44682</v>
      </c>
      <c r="B766" s="57">
        <f>VLOOKUP(Table26[[#This Row],[Date]],'DB Money Supply'!$A:$E,5)</f>
        <v>21649.200000000001</v>
      </c>
      <c r="C766" s="30">
        <f>(Table26[[#This Row],[M2 Money Stock, Billions of Dollars, Monthly, Seasonally Adjusted]]-B765)/B765</f>
        <v>2.2638754776090959E-4</v>
      </c>
      <c r="D766" s="31">
        <f>((1+Table26[[#This Row],[Monthly change]])^12)-1</f>
        <v>2.7200357142538323E-3</v>
      </c>
    </row>
    <row r="767" spans="1:4" x14ac:dyDescent="0.35">
      <c r="A767" s="33">
        <v>44713</v>
      </c>
      <c r="B767" s="57">
        <f>VLOOKUP(Table26[[#This Row],[Date]],'DB Money Supply'!$A:$E,5)</f>
        <v>21607.4</v>
      </c>
      <c r="C767" s="30">
        <f>(Table26[[#This Row],[M2 Money Stock, Billions of Dollars, Monthly, Seasonally Adjusted]]-B766)/B766</f>
        <v>-1.9307872808232761E-3</v>
      </c>
      <c r="D767" s="31">
        <f>((1+Table26[[#This Row],[Monthly change]])^12)-1</f>
        <v>-2.2924980032042463E-2</v>
      </c>
    </row>
    <row r="768" spans="1:4" x14ac:dyDescent="0.35">
      <c r="A768" s="33">
        <v>44743</v>
      </c>
      <c r="B768" s="57">
        <f>VLOOKUP(Table26[[#This Row],[Date]],'DB Money Supply'!$A:$E,5)</f>
        <v>21636.1</v>
      </c>
      <c r="C768" s="30">
        <f>(Table26[[#This Row],[M2 Money Stock, Billions of Dollars, Monthly, Seasonally Adjusted]]-B767)/B767</f>
        <v>1.3282486555530554E-3</v>
      </c>
      <c r="D768" s="31">
        <f>((1+Table26[[#This Row],[Monthly change]])^12)-1</f>
        <v>1.6055941085218794E-2</v>
      </c>
    </row>
    <row r="769" spans="1:4" x14ac:dyDescent="0.35">
      <c r="A769" s="55">
        <v>44774</v>
      </c>
      <c r="B769" s="57">
        <f>VLOOKUP(Table26[[#This Row],[Date]],'DB Money Supply'!$A:$E,5)</f>
        <v>21631.8</v>
      </c>
      <c r="C769" s="30">
        <f>(Table26[[#This Row],[M2 Money Stock, Billions of Dollars, Monthly, Seasonally Adjusted]]-B768)/B768</f>
        <v>-1.9874191744349826E-4</v>
      </c>
      <c r="D769" s="31">
        <f>((1+Table26[[#This Row],[Monthly change]])^12)-1</f>
        <v>-2.3822978444623111E-3</v>
      </c>
    </row>
    <row r="770" spans="1:4" x14ac:dyDescent="0.35">
      <c r="A770" s="55">
        <v>44805</v>
      </c>
      <c r="B770" s="57">
        <f>VLOOKUP(Table26[[#This Row],[Date]],'DB Money Supply'!$A:$E,5)</f>
        <v>21503.1</v>
      </c>
      <c r="C770" s="30">
        <f>(Table26[[#This Row],[M2 Money Stock, Billions of Dollars, Monthly, Seasonally Adjusted]]-B769)/B769</f>
        <v>-5.9495742379275292E-3</v>
      </c>
      <c r="D770" s="31">
        <f>((1+Table26[[#This Row],[Monthly change]])^12)-1</f>
        <v>-6.9104377800779937E-2</v>
      </c>
    </row>
    <row r="771" spans="1:4" x14ac:dyDescent="0.35">
      <c r="A771" s="55">
        <v>44835</v>
      </c>
      <c r="B771" s="57">
        <f>VLOOKUP(Table26[[#This Row],[Date]],'DB Money Supply'!$A:$E,5)</f>
        <v>21414.799999999999</v>
      </c>
      <c r="C771" s="30">
        <f>(Table26[[#This Row],[M2 Money Stock, Billions of Dollars, Monthly, Seasonally Adjusted]]-B770)/B770</f>
        <v>-4.1063846608163142E-3</v>
      </c>
      <c r="D771" s="31">
        <f>((1+Table26[[#This Row],[Monthly change]])^12)-1</f>
        <v>-4.8178791598420645E-2</v>
      </c>
    </row>
    <row r="772" spans="1:4" x14ac:dyDescent="0.35">
      <c r="A772" s="33">
        <v>44866</v>
      </c>
      <c r="B772" s="57">
        <f>VLOOKUP(Table26[[#This Row],[Date]],'DB Money Supply'!$A:$E,5)</f>
        <v>21351.599999999999</v>
      </c>
      <c r="C772" s="30">
        <f>(Table26[[#This Row],[M2 Money Stock, Billions of Dollars, Monthly, Seasonally Adjusted]]-B771)/B771</f>
        <v>-2.9512299904739117E-3</v>
      </c>
      <c r="D772" s="31">
        <f>((1+Table26[[#This Row],[Monthly change]])^12)-1</f>
        <v>-3.4845533443684573E-2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L26" sqref="L26"/>
    </sheetView>
  </sheetViews>
  <sheetFormatPr defaultColWidth="9.1796875" defaultRowHeight="14.5" x14ac:dyDescent="0.35"/>
  <cols>
    <col min="1" max="3" width="9.1796875" style="70" customWidth="1"/>
    <col min="4" max="9" width="28" style="16" customWidth="1"/>
    <col min="10" max="38" width="9.1796875" style="70" customWidth="1"/>
    <col min="39" max="16384" width="9.1796875" style="70"/>
  </cols>
  <sheetData>
    <row r="2" spans="4:9" x14ac:dyDescent="0.35">
      <c r="D2" s="1" t="s">
        <v>20</v>
      </c>
    </row>
    <row r="7" spans="4:9" x14ac:dyDescent="0.35">
      <c r="D7" s="72" t="s">
        <v>78</v>
      </c>
      <c r="E7" s="72" t="s">
        <v>79</v>
      </c>
      <c r="F7" s="72" t="s">
        <v>80</v>
      </c>
      <c r="G7" s="72" t="s">
        <v>81</v>
      </c>
      <c r="H7" s="72" t="s">
        <v>149</v>
      </c>
      <c r="I7" s="72" t="s">
        <v>82</v>
      </c>
    </row>
    <row r="8" spans="4:9" x14ac:dyDescent="0.35">
      <c r="D8" s="47" t="s">
        <v>83</v>
      </c>
      <c r="E8" s="23">
        <f>VLOOKUP(D8,'DB Trading Economics'!$A:$E,2)</f>
        <v>10551359</v>
      </c>
      <c r="F8" s="68">
        <f>VLOOKUP(D8,'DB Trading Economics'!$A:$E,3)</f>
        <v>44835</v>
      </c>
      <c r="G8" s="23">
        <f>VLOOKUP(D8,'DB Trading Economics'!$A:$E,4)</f>
        <v>10325169</v>
      </c>
      <c r="H8" s="63">
        <f t="shared" ref="H8:H30" si="0">(((E8-G8)/G8)+1)^12-1</f>
        <v>0.29698445573880394</v>
      </c>
      <c r="I8" s="23" t="str">
        <f>VLOOKUP(D8,'DB Trading Economics'!$A:$E,5)</f>
        <v>ARS Million</v>
      </c>
    </row>
    <row r="9" spans="4:9" x14ac:dyDescent="0.35">
      <c r="D9" s="47" t="s">
        <v>85</v>
      </c>
      <c r="E9" s="23">
        <f>VLOOKUP(D9,'DB Trading Economics'!$A:$E,2)</f>
        <v>4893001</v>
      </c>
      <c r="F9" s="68">
        <f>VLOOKUP(D9,'DB Trading Economics'!$A:$E,3)</f>
        <v>44866</v>
      </c>
      <c r="G9" s="23">
        <f>VLOOKUP(D9,'DB Trading Economics'!$A:$E,4)</f>
        <v>4857064</v>
      </c>
      <c r="H9" s="63">
        <f t="shared" si="0"/>
        <v>9.2490681626406834E-2</v>
      </c>
      <c r="I9" s="23" t="str">
        <f>VLOOKUP(D9,'DB Trading Economics'!$A:$E,5)</f>
        <v>BRL Million</v>
      </c>
    </row>
    <row r="10" spans="4:9" x14ac:dyDescent="0.35">
      <c r="D10" s="47" t="s">
        <v>87</v>
      </c>
      <c r="E10" s="23">
        <f>VLOOKUP(D10,'DB Trading Economics'!$A:$E,2)</f>
        <v>2376916</v>
      </c>
      <c r="F10" s="68">
        <f>VLOOKUP(D10,'DB Trading Economics'!$A:$E,3)</f>
        <v>44835</v>
      </c>
      <c r="G10" s="23">
        <f>VLOOKUP(D10,'DB Trading Economics'!$A:$E,4)</f>
        <v>2374338</v>
      </c>
      <c r="H10" s="63">
        <f t="shared" si="0"/>
        <v>1.3107406333068505E-2</v>
      </c>
      <c r="I10" s="23" t="str">
        <f>VLOOKUP(D10,'DB Trading Economics'!$A:$E,5)</f>
        <v>CAD Million</v>
      </c>
    </row>
    <row r="11" spans="4:9" x14ac:dyDescent="0.35">
      <c r="D11" s="47" t="s">
        <v>89</v>
      </c>
      <c r="E11" s="23">
        <f>VLOOKUP(D11,'DB Trading Economics'!$A:$E,2)</f>
        <v>264700</v>
      </c>
      <c r="F11" s="68">
        <f>VLOOKUP(D11,'DB Trading Economics'!$A:$E,3)</f>
        <v>44866</v>
      </c>
      <c r="G11" s="23">
        <f>VLOOKUP(D11,'DB Trading Economics'!$A:$E,4)</f>
        <v>261291</v>
      </c>
      <c r="H11" s="63">
        <f t="shared" si="0"/>
        <v>0.1682986738404213</v>
      </c>
      <c r="I11" s="23" t="str">
        <f>VLOOKUP(D11,'DB Trading Economics'!$A:$E,5)</f>
        <v>CNY Billion</v>
      </c>
    </row>
    <row r="12" spans="4:9" x14ac:dyDescent="0.35">
      <c r="D12" s="47" t="s">
        <v>91</v>
      </c>
      <c r="E12" s="23">
        <f>VLOOKUP(D12,'DB Trading Economics'!$A:$E,2)</f>
        <v>15331588</v>
      </c>
      <c r="F12" s="68">
        <f>VLOOKUP(D12,'DB Trading Economics'!$A:$E,3)</f>
        <v>44866</v>
      </c>
      <c r="G12" s="23">
        <f>VLOOKUP(D12,'DB Trading Economics'!$A:$E,4)</f>
        <v>15376923</v>
      </c>
      <c r="H12" s="63">
        <f t="shared" si="0"/>
        <v>-3.4810906903343208E-2</v>
      </c>
      <c r="I12" s="23" t="str">
        <f>VLOOKUP(D12,'DB Trading Economics'!$A:$E,5)</f>
        <v>EUR Million</v>
      </c>
    </row>
    <row r="13" spans="4:9" x14ac:dyDescent="0.35">
      <c r="D13" s="47" t="s">
        <v>93</v>
      </c>
      <c r="E13" s="23">
        <f>VLOOKUP(D13,'DB Trading Economics'!$A:$E,2)</f>
        <v>3002201</v>
      </c>
      <c r="F13" s="68">
        <f>VLOOKUP(D13,'DB Trading Economics'!$A:$E,3)</f>
        <v>44805</v>
      </c>
      <c r="G13" s="23">
        <f>VLOOKUP(D13,'DB Trading Economics'!$A:$E,4)</f>
        <v>3013596</v>
      </c>
      <c r="H13" s="63">
        <f t="shared" si="0"/>
        <v>-4.444252460870024E-2</v>
      </c>
      <c r="I13" s="23" t="str">
        <f>VLOOKUP(D13,'DB Trading Economics'!$A:$E,5)</f>
        <v>EUR Million</v>
      </c>
    </row>
    <row r="14" spans="4:9" x14ac:dyDescent="0.35">
      <c r="D14" s="47" t="s">
        <v>94</v>
      </c>
      <c r="E14" s="23">
        <f>VLOOKUP(D14,'DB Trading Economics'!$A:$E,2)</f>
        <v>3801</v>
      </c>
      <c r="F14" s="68">
        <f>VLOOKUP(D14,'DB Trading Economics'!$A:$E,3)</f>
        <v>44866</v>
      </c>
      <c r="G14" s="23">
        <f>VLOOKUP(D14,'DB Trading Economics'!$A:$E,4)</f>
        <v>3811</v>
      </c>
      <c r="H14" s="63">
        <f t="shared" si="0"/>
        <v>-3.1037320824003234E-2</v>
      </c>
      <c r="I14" s="23" t="str">
        <f>VLOOKUP(D14,'DB Trading Economics'!$A:$E,5)</f>
        <v>EUR Billion</v>
      </c>
    </row>
    <row r="15" spans="4:9" x14ac:dyDescent="0.35">
      <c r="D15" s="47" t="s">
        <v>96</v>
      </c>
      <c r="E15" s="23">
        <f>VLOOKUP(D15,'DB Trading Economics'!$A:$E,2)</f>
        <v>55710</v>
      </c>
      <c r="F15" s="68">
        <f>VLOOKUP(D15,'DB Trading Economics'!$A:$E,3)</f>
        <v>44896</v>
      </c>
      <c r="G15" s="23">
        <f>VLOOKUP(D15,'DB Trading Economics'!$A:$E,4)</f>
        <v>55439</v>
      </c>
      <c r="H15" s="63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7" t="s">
        <v>98</v>
      </c>
      <c r="E16" s="23">
        <f>VLOOKUP(D16,'DB Trading Economics'!$A:$E,2)</f>
        <v>8296100</v>
      </c>
      <c r="F16" s="68">
        <f>VLOOKUP(D16,'DB Trading Economics'!$A:$E,3)</f>
        <v>44866</v>
      </c>
      <c r="G16" s="23">
        <f>VLOOKUP(D16,'DB Trading Economics'!$A:$E,4)</f>
        <v>8222200</v>
      </c>
      <c r="H16" s="63">
        <f t="shared" si="0"/>
        <v>0.11334894462329981</v>
      </c>
      <c r="I16" s="23" t="str">
        <f>VLOOKUP(D16,'DB Trading Economics'!$A:$E,5)</f>
        <v>IDR Billion</v>
      </c>
    </row>
    <row r="17" spans="4:9" x14ac:dyDescent="0.35">
      <c r="D17" s="47" t="s">
        <v>100</v>
      </c>
      <c r="E17" s="23">
        <f>VLOOKUP(D17,'DB Trading Economics'!$A:$E,2)</f>
        <v>1916025</v>
      </c>
      <c r="F17" s="68">
        <f>VLOOKUP(D17,'DB Trading Economics'!$A:$E,3)</f>
        <v>44835</v>
      </c>
      <c r="G17" s="23">
        <f>VLOOKUP(D17,'DB Trading Economics'!$A:$E,4)</f>
        <v>1919341</v>
      </c>
      <c r="H17" s="63">
        <f t="shared" si="0"/>
        <v>-2.0536244861452113E-2</v>
      </c>
      <c r="I17" s="23" t="str">
        <f>VLOOKUP(D17,'DB Trading Economics'!$A:$E,5)</f>
        <v>EUR Million</v>
      </c>
    </row>
    <row r="18" spans="4:9" x14ac:dyDescent="0.35">
      <c r="D18" s="47" t="s">
        <v>101</v>
      </c>
      <c r="E18" s="23">
        <f>VLOOKUP(D18,'DB Trading Economics'!$A:$E,2)</f>
        <v>1212510</v>
      </c>
      <c r="F18" s="68">
        <f>VLOOKUP(D18,'DB Trading Economics'!$A:$E,3)</f>
        <v>44866</v>
      </c>
      <c r="G18" s="23">
        <f>VLOOKUP(D18,'DB Trading Economics'!$A:$E,4)</f>
        <v>1206399</v>
      </c>
      <c r="H18" s="63">
        <f t="shared" si="0"/>
        <v>6.2508288060067363E-2</v>
      </c>
      <c r="I18" s="23" t="str">
        <f>VLOOKUP(D18,'DB Trading Economics'!$A:$E,5)</f>
        <v>JPY Billion</v>
      </c>
    </row>
    <row r="19" spans="4:9" x14ac:dyDescent="0.35">
      <c r="D19" s="47" t="s">
        <v>103</v>
      </c>
      <c r="E19" s="23">
        <f>VLOOKUP(D19,'DB Trading Economics'!$A:$E,2)</f>
        <v>12160483775</v>
      </c>
      <c r="F19" s="68">
        <f>VLOOKUP(D19,'DB Trading Economics'!$A:$E,3)</f>
        <v>44866</v>
      </c>
      <c r="G19" s="23">
        <f>VLOOKUP(D19,'DB Trading Economics'!$A:$E,4)</f>
        <v>12024087625</v>
      </c>
      <c r="H19" s="63">
        <f t="shared" si="0"/>
        <v>0.1449450439568325</v>
      </c>
      <c r="I19" s="23" t="str">
        <f>VLOOKUP(D19,'DB Trading Economics'!$A:$E,5)</f>
        <v>MXN Thousand</v>
      </c>
    </row>
    <row r="20" spans="4:9" x14ac:dyDescent="0.35">
      <c r="D20" s="47" t="s">
        <v>105</v>
      </c>
      <c r="E20" s="23">
        <f>VLOOKUP(D20,'DB Trading Economics'!$A:$E,2)</f>
        <v>1148697</v>
      </c>
      <c r="F20" s="68">
        <f>VLOOKUP(D20,'DB Trading Economics'!$A:$E,3)</f>
        <v>44835</v>
      </c>
      <c r="G20" s="23">
        <f>VLOOKUP(D20,'DB Trading Economics'!$A:$E,4)</f>
        <v>1155044</v>
      </c>
      <c r="H20" s="63">
        <f t="shared" si="0"/>
        <v>-6.3983508579373627E-2</v>
      </c>
      <c r="I20" s="23" t="str">
        <f>VLOOKUP(D20,'DB Trading Economics'!$A:$E,5)</f>
        <v>EUR Million</v>
      </c>
    </row>
    <row r="21" spans="4:9" x14ac:dyDescent="0.35">
      <c r="D21" s="47" t="s">
        <v>106</v>
      </c>
      <c r="E21" s="23">
        <f>VLOOKUP(D21,'DB Trading Economics'!$A:$E,2)</f>
        <v>76873</v>
      </c>
      <c r="F21" s="68">
        <f>VLOOKUP(D21,'DB Trading Economics'!$A:$E,3)</f>
        <v>44866</v>
      </c>
      <c r="G21" s="23">
        <f>VLOOKUP(D21,'DB Trading Economics'!$A:$E,4)</f>
        <v>75636</v>
      </c>
      <c r="H21" s="63">
        <f t="shared" si="0"/>
        <v>0.21490780166436441</v>
      </c>
      <c r="I21" s="23" t="str">
        <f>VLOOKUP(D21,'DB Trading Economics'!$A:$E,5)</f>
        <v>RUB Billion</v>
      </c>
    </row>
    <row r="22" spans="4:9" x14ac:dyDescent="0.35">
      <c r="D22" s="47" t="s">
        <v>108</v>
      </c>
      <c r="E22" s="23">
        <f>VLOOKUP(D22,'DB Trading Economics'!$A:$E,2)</f>
        <v>2161035</v>
      </c>
      <c r="F22" s="68">
        <f>VLOOKUP(D22,'DB Trading Economics'!$A:$E,3)</f>
        <v>44866</v>
      </c>
      <c r="G22" s="23">
        <f>VLOOKUP(D22,'DB Trading Economics'!$A:$E,4)</f>
        <v>2133403</v>
      </c>
      <c r="H22" s="63">
        <f t="shared" si="0"/>
        <v>0.16698907799594465</v>
      </c>
      <c r="I22" s="23" t="str">
        <f>VLOOKUP(D22,'DB Trading Economics'!$A:$E,5)</f>
        <v>SAR Million</v>
      </c>
    </row>
    <row r="23" spans="4:9" x14ac:dyDescent="0.35">
      <c r="D23" s="47" t="s">
        <v>110</v>
      </c>
      <c r="E23" s="23">
        <f>VLOOKUP(D23,'DB Trading Economics'!$A:$E,2)</f>
        <v>741731</v>
      </c>
      <c r="F23" s="68">
        <f>VLOOKUP(D23,'DB Trading Economics'!$A:$E,3)</f>
        <v>44866</v>
      </c>
      <c r="G23" s="23">
        <f>VLOOKUP(D23,'DB Trading Economics'!$A:$E,4)</f>
        <v>745134</v>
      </c>
      <c r="H23" s="63">
        <f t="shared" si="0"/>
        <v>-5.3447735170214172E-2</v>
      </c>
      <c r="I23" s="23" t="str">
        <f>VLOOKUP(D23,'DB Trading Economics'!$A:$E,5)</f>
        <v>SGD Million</v>
      </c>
    </row>
    <row r="24" spans="4:9" x14ac:dyDescent="0.35">
      <c r="D24" s="47" t="s">
        <v>112</v>
      </c>
      <c r="E24" s="23">
        <f>VLOOKUP(D24,'DB Trading Economics'!$A:$E,2)</f>
        <v>3909715</v>
      </c>
      <c r="F24" s="68">
        <f>VLOOKUP(D24,'DB Trading Economics'!$A:$E,3)</f>
        <v>44866</v>
      </c>
      <c r="G24" s="23">
        <f>VLOOKUP(D24,'DB Trading Economics'!$A:$E,4)</f>
        <v>3858603</v>
      </c>
      <c r="H24" s="63">
        <f t="shared" si="0"/>
        <v>0.17106239338480322</v>
      </c>
      <c r="I24" s="23" t="str">
        <f>VLOOKUP(D24,'DB Trading Economics'!$A:$E,5)</f>
        <v>ZAR Million</v>
      </c>
    </row>
    <row r="25" spans="4:9" x14ac:dyDescent="0.35">
      <c r="D25" s="47" t="s">
        <v>114</v>
      </c>
      <c r="E25" s="23">
        <f>VLOOKUP(D25,'DB Trading Economics'!$A:$E,2)</f>
        <v>3768318</v>
      </c>
      <c r="F25" s="68">
        <f>VLOOKUP(D25,'DB Trading Economics'!$A:$E,3)</f>
        <v>44835</v>
      </c>
      <c r="G25" s="23">
        <f>VLOOKUP(D25,'DB Trading Economics'!$A:$E,4)</f>
        <v>3745708</v>
      </c>
      <c r="H25" s="63">
        <f t="shared" si="0"/>
        <v>7.4888744401814922E-2</v>
      </c>
      <c r="I25" s="23" t="str">
        <f>VLOOKUP(D25,'DB Trading Economics'!$A:$E,5)</f>
        <v>KRW Billion</v>
      </c>
    </row>
    <row r="26" spans="4:9" x14ac:dyDescent="0.35">
      <c r="D26" s="47" t="s">
        <v>116</v>
      </c>
      <c r="E26" s="23">
        <f>VLOOKUP(D26,'DB Trading Economics'!$A:$E,2)</f>
        <v>1521581</v>
      </c>
      <c r="F26" s="68">
        <f>VLOOKUP(D26,'DB Trading Economics'!$A:$E,3)</f>
        <v>44866</v>
      </c>
      <c r="G26" s="23">
        <f>VLOOKUP(D26,'DB Trading Economics'!$A:$E,4)</f>
        <v>1498333</v>
      </c>
      <c r="H26" s="63">
        <f t="shared" si="0"/>
        <v>0.2029311808359815</v>
      </c>
      <c r="I26" s="23" t="str">
        <f>VLOOKUP(D26,'DB Trading Economics'!$A:$E,5)</f>
        <v>EUR Million</v>
      </c>
    </row>
    <row r="27" spans="4:9" x14ac:dyDescent="0.35">
      <c r="D27" s="47" t="s">
        <v>117</v>
      </c>
      <c r="E27" s="23">
        <f>VLOOKUP(D27,'DB Trading Economics'!$A:$E,2)</f>
        <v>1079997</v>
      </c>
      <c r="F27" s="68">
        <f>VLOOKUP(D27,'DB Trading Economics'!$A:$E,3)</f>
        <v>44866</v>
      </c>
      <c r="G27" s="23">
        <f>VLOOKUP(D27,'DB Trading Economics'!$A:$E,4)</f>
        <v>1076445</v>
      </c>
      <c r="H27" s="63">
        <f t="shared" si="0"/>
        <v>4.0323601509295592E-2</v>
      </c>
      <c r="I27" s="23" t="str">
        <f>VLOOKUP(D27,'DB Trading Economics'!$A:$E,5)</f>
        <v>CHF Million</v>
      </c>
    </row>
    <row r="28" spans="4:9" x14ac:dyDescent="0.35">
      <c r="D28" s="47" t="s">
        <v>119</v>
      </c>
      <c r="E28" s="23">
        <f>VLOOKUP(D28,'DB Trading Economics'!$A:$E,2)</f>
        <v>7935821565</v>
      </c>
      <c r="F28" s="68">
        <f>VLOOKUP(D28,'DB Trading Economics'!$A:$E,3)</f>
        <v>44866</v>
      </c>
      <c r="G28" s="23">
        <f>VLOOKUP(D28,'DB Trading Economics'!$A:$E,4)</f>
        <v>7729695772</v>
      </c>
      <c r="H28" s="63">
        <f t="shared" si="0"/>
        <v>0.37136770323036683</v>
      </c>
      <c r="I28" s="23" t="str">
        <f>VLOOKUP(D28,'DB Trading Economics'!$A:$E,5)</f>
        <v>TRY Thousand</v>
      </c>
    </row>
    <row r="29" spans="4:9" x14ac:dyDescent="0.35">
      <c r="D29" s="47" t="s">
        <v>121</v>
      </c>
      <c r="E29" s="23">
        <f>VLOOKUP(D29,'DB Trading Economics'!$A:$E,2)</f>
        <v>3133801</v>
      </c>
      <c r="F29" s="68">
        <f>VLOOKUP(D29,'DB Trading Economics'!$A:$E,3)</f>
        <v>44835</v>
      </c>
      <c r="G29" s="23">
        <f>VLOOKUP(D29,'DB Trading Economics'!$A:$E,4)</f>
        <v>3213819</v>
      </c>
      <c r="H29" s="63">
        <f t="shared" si="0"/>
        <v>-0.26107559571641703</v>
      </c>
      <c r="I29" s="23" t="str">
        <f>VLOOKUP(D29,'DB Trading Economics'!$A:$E,5)</f>
        <v>GBP Million</v>
      </c>
    </row>
    <row r="30" spans="4:9" x14ac:dyDescent="0.35">
      <c r="D30" s="47" t="s">
        <v>123</v>
      </c>
      <c r="E30" s="23">
        <f>VLOOKUP(D30,'DB Trading Economics'!$A:$E,2)</f>
        <v>21352</v>
      </c>
      <c r="F30" s="68">
        <f>VLOOKUP(D30,'DB Trading Economics'!$A:$E,3)</f>
        <v>44866</v>
      </c>
      <c r="G30" s="23">
        <f>VLOOKUP(D30,'DB Trading Economics'!$A:$E,4)</f>
        <v>21415</v>
      </c>
      <c r="H30" s="63">
        <f t="shared" si="0"/>
        <v>-3.4736721682126048E-2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74" activePane="bottomRight" state="frozen"/>
      <selection pane="topRight" activeCell="B1" sqref="B1"/>
      <selection pane="bottomLeft" activeCell="A6" sqref="A6"/>
      <selection pane="bottomRight" activeCell="A93" sqref="A93:AA98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0.10350708296887347</v>
      </c>
      <c r="D3" s="15">
        <f t="shared" ca="1" si="0"/>
        <v>0.12543629892786518</v>
      </c>
      <c r="E3" s="15">
        <f t="shared" ca="1" si="0"/>
        <v>9.1770259953860678E-2</v>
      </c>
      <c r="F3" s="15">
        <f t="shared" ca="1" si="0"/>
        <v>7.5521553901630428E-2</v>
      </c>
      <c r="G3" s="15">
        <f t="shared" ca="1" si="0"/>
        <v>3.5475424330049778E-2</v>
      </c>
      <c r="H3" s="15">
        <f t="shared" ca="1" si="0"/>
        <v>8.4956383569997559E-2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0.10046420381946389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0.17242856826741959</v>
      </c>
      <c r="W3" s="15">
        <f t="shared" ca="1" si="0"/>
        <v>0.25910584316819324</v>
      </c>
      <c r="X3" s="15">
        <f t="shared" ca="1" si="0"/>
        <v>9.1866220870106555E-2</v>
      </c>
      <c r="Y3" s="15">
        <f t="shared" ca="1" si="0"/>
        <v>7.641447242507117E-2</v>
      </c>
      <c r="Z3" s="15">
        <f t="shared" ca="1" si="0"/>
        <v>7.8012449267051281E-2</v>
      </c>
      <c r="AA3" s="15">
        <f t="shared" ca="1" si="0"/>
        <v>8.9575354692088022E-2</v>
      </c>
    </row>
    <row r="4" spans="2:35" x14ac:dyDescent="0.35">
      <c r="B4" s="2" t="s">
        <v>168</v>
      </c>
      <c r="C4" s="15">
        <f t="shared" ref="C4:AA4" ca="1" si="1">MIN(OFFSET(C$20,COUNT(C$20:C$435),0,-13,1))</f>
        <v>4.1878192668288794E-2</v>
      </c>
      <c r="D4" s="15">
        <f t="shared" ca="1" si="1"/>
        <v>1.2830752333382057E-2</v>
      </c>
      <c r="E4" s="15">
        <f t="shared" ca="1" si="1"/>
        <v>8.5278767840795786E-2</v>
      </c>
      <c r="F4" s="15">
        <f t="shared" ca="1" si="1"/>
        <v>5.8176526753363766E-2</v>
      </c>
      <c r="G4" s="15">
        <f t="shared" ca="1" si="1"/>
        <v>2.6310243051799218E-2</v>
      </c>
      <c r="H4" s="15">
        <f t="shared" ca="1" si="1"/>
        <v>5.7790524165811291E-2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7.7453019448658733E-2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7.3819105627376078E-2</v>
      </c>
      <c r="Q4" s="15">
        <f t="shared" ca="1" si="1"/>
        <v>7.2917821395644844E-2</v>
      </c>
      <c r="R4" s="15">
        <f t="shared" ca="1" si="1"/>
        <v>5.9340770236688573E-2</v>
      </c>
      <c r="S4" s="15">
        <f t="shared" ca="1" si="1"/>
        <v>5.9455376684498414E-2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8.5908992230875114E-2</v>
      </c>
      <c r="W4" s="15">
        <f t="shared" ca="1" si="1"/>
        <v>0.14909391634127001</v>
      </c>
      <c r="X4" s="15">
        <f t="shared" ca="1" si="1"/>
        <v>4.7723472816222461E-2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169</v>
      </c>
      <c r="C5" s="15">
        <f t="shared" ref="C5:AA5" ca="1" si="2">AVERAGE(OFFSET(C$20,COUNT(C$20:C$435),0,-13,1))</f>
        <v>7.6733854598619256E-2</v>
      </c>
      <c r="D5" s="15">
        <f t="shared" ca="1" si="2"/>
        <v>7.3932962134462363E-2</v>
      </c>
      <c r="E5" s="15">
        <f t="shared" ca="1" si="2"/>
        <v>8.8132040527215058E-2</v>
      </c>
      <c r="F5" s="15">
        <f t="shared" ca="1" si="2"/>
        <v>6.4344597672433057E-2</v>
      </c>
      <c r="G5" s="15">
        <f t="shared" ca="1" si="2"/>
        <v>3.0667042048370799E-2</v>
      </c>
      <c r="H5" s="15">
        <f t="shared" ca="1" si="2"/>
        <v>6.7914449089940834E-2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9.1301231484449116E-2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0.10292932195113451</v>
      </c>
      <c r="O5" s="15">
        <f t="shared" ca="1" si="2"/>
        <v>9.6466110738426605E-2</v>
      </c>
      <c r="P5" s="15">
        <f t="shared" ca="1" si="2"/>
        <v>8.3922227196676344E-2</v>
      </c>
      <c r="Q5" s="15">
        <f t="shared" ca="1" si="2"/>
        <v>8.8870274703509625E-2</v>
      </c>
      <c r="R5" s="15">
        <f t="shared" ca="1" si="2"/>
        <v>6.9769067061289533E-2</v>
      </c>
      <c r="S5" s="15">
        <f t="shared" ca="1" si="2"/>
        <v>8.0010152492789796E-2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0.13177550549150421</v>
      </c>
      <c r="W5" s="15">
        <f t="shared" ca="1" si="2"/>
        <v>0.19671371722218775</v>
      </c>
      <c r="X5" s="15">
        <f t="shared" ca="1" si="2"/>
        <v>7.2717830544266587E-2</v>
      </c>
      <c r="Y5" s="15">
        <f t="shared" ca="1" si="2"/>
        <v>7.0769036800935547E-2</v>
      </c>
      <c r="Z5" s="15">
        <f t="shared" ca="1" si="2"/>
        <v>5.7650413709282866E-2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0">
        <f>VLOOKUP(B7,Data!$A:$AN,MATCH(yoy!$C$1,Data!$A$1:$AN$1,),)</f>
        <v>98.374390000000005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0">
        <f>VLOOKUP(B8,Data!$A:$AN,MATCH(yoy!$C$1,Data!$A$1:$AN$1,),)</f>
        <v>98.856120000000004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0">
        <f>VLOOKUP(B9,Data!$A:$AN,MATCH(yoy!$C$1,Data!$A$1:$AN$1,),)</f>
        <v>99.309200000000004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0">
        <f>VLOOKUP(B10,Data!$A:$AN,MATCH(yoy!$C$1,Data!$A$1:$AN$1,),)</f>
        <v>99.6858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0">
        <f>VLOOKUP(B11,Data!$A:$AN,MATCH(yoy!$C$1,Data!$A$1:$AN$1,),)</f>
        <v>100.223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0">
        <f>VLOOKUP(B12,Data!$A:$AN,MATCH(yoy!$C$1,Data!$A$1:$AN$1,),)</f>
        <v>100.8228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0">
        <f>VLOOKUP(B13,Data!$A:$AN,MATCH(yoy!$C$1,Data!$A$1:$AN$1,),)</f>
        <v>101.3031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0">
        <f>VLOOKUP(B14,Data!$A:$AN,MATCH(yoy!$C$1,Data!$A$1:$AN$1,),)</f>
        <v>101.61799999999999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0">
        <f>VLOOKUP(B15,Data!$A:$AN,MATCH(yoy!$C$1,Data!$A$1:$AN$1,),)</f>
        <v>102.0908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0">
        <f>VLOOKUP(B16,Data!$A:$AN,MATCH(yoy!$C$1,Data!$A$1:$AN$1,),)</f>
        <v>102.4988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0">
        <f>VLOOKUP(B17,Data!$A:$AN,MATCH(yoy!$C$1,Data!$A$1:$AN$1,),)</f>
        <v>103.29510000000001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0">
        <f>VLOOKUP(B18,Data!$A:$AN,MATCH(yoy!$C$1,Data!$A$1:$AN$1,),)</f>
        <v>103.88420000000001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0">
        <f>VLOOKUP(B19,Data!$A:$AN,MATCH(yoy!$C$1,Data!$A$1:$AN$1,),)</f>
        <v>104.37860000000001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6.2004051949439254E-2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3.0789311272537E-2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5.785867170120905E-2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4.1663400454495861E-2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6.2925690671156331E-2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3.2778171863604114E-2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5.7612935291402628E-2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5.3144287408777496E-2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6.5779679753786374E-2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5.6963861356006631E-2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5.7883150968375159E-2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6.352284621159407E-2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6.7082406234098016E-2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7.9495954977771385E-2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5.7984001660506226E-2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7.2374617124678228E-2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6.6975922112855468E-2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8.4309972139734263E-2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7.3205381535626834E-2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6.7501389394796385E-2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9.2512015130385941E-2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6.2809042732351245E-2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7.0344820799464719E-2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0.10267195025738064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5.485648247953228E-2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7.1738099809189382E-2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0.10745253494263718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5.490096247050421E-2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7.257938629525422E-2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0.10256333915887869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5.7658891002165973E-2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7.0376039134479693E-2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9.7954709599463119E-2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6.9568596968519178E-2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5.9401106809342963E-2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6.9752666911811298E-2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9.9331246956553973E-2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7.0820469280642201E-2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5.6684465036425241E-2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7.1026053233133879E-2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0.10416002248922793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7.0068141546174495E-2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5.6834017514654389E-2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7.1369787856620223E-2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0.11178519354573058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7.055026453003134E-2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5.4103597419374733E-2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6.9918708429370285E-2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0.11278801375230005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7.3237788938595991E-2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4.7135170837910849E-2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6.6186886489569746E-2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9.2640906201675421E-2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7.5597524642491629E-2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5.1684016218381722E-2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6.4171518015600323E-2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7.1886008679306473E-2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7.3041189952933822E-2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5.5178036743353309E-2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6.2711305083406554E-2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7.0000294381724795E-2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5.923062640311931E-2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6.1947712805110369E-2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7.1208917230019611E-2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6.7889255721610253E-2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6.4466011770872134E-2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6.1520893879813889E-2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6.6770085207229005E-2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6.7135015200731382E-2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5.8156245450710894E-2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5.9492974429372444E-2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6.4460341238917654E-2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6.2463982060415167E-2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5.1743917312201008E-2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5.7943515487351487E-2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6.4048130609364554E-2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5.2956518958720659E-2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5.1727118830546322E-2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5.3137260931618288E-2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6.4090959603382555E-2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4.5342675288522864E-2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4.8352113323828279E-2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5.0977950227840435E-2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5.9062680864813408E-2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4.1348465245016647E-2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4.2392322912979834E-2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4.9808483955052364E-2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4.1240253999580402E-2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3.7014066960996066E-2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4.3851008284546349E-2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4.7542461485938735E-2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2.6450720131617436E-2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3.0799194857662419E-2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4.9624234946744922E-2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0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4.9177076434316659E-2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3.0844755626531575E-2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2.5117568006589867E-2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4.7967681246080474E-2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0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5.2367247848157127E-2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3.6510610217761245E-2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2.0674630986701144E-2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3.5186134118149262E-2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0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5.1100483177531429E-2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3.3235011899029707E-2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1.8272771302923846E-2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2.8927383871143134E-2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0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5.1021809507731206E-2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2.691906912122265E-2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2.1693379656504686E-2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2.5145723553742415E-2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0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5.1680464087955208E-2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2.2282303885552482E-2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2.2749581536014238E-2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2.5082666394194944E-2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0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4.9788797109244276E-2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2.5881052132645185E-2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2.0734528553728752E-2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3.5074908547017558E-2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0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4.6303612711776673E-2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2.9158212651294757E-2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1.9670685679522099E-2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4.6521602151875542E-2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0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4.8304377245648004E-2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3.335580683391802E-2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2.2314247489549546E-2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4.8300421872678655E-2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0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5.0895871425295648E-2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2.7253945968799487E-2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2.6545826506817912E-2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5.1126771932656891E-2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0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4.9983047306576635E-2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1.2342129702582005E-2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3.0130405891799088E-2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6.5533365703308158E-2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0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4.8219842468157872E-2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1.4599943340483227E-2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3.7221387021588011E-2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6.8536224810475069E-2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0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4.717977965795294E-2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2.3600034637268105E-2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4.1820476812172956E-2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6.9528047443775609E-2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0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4.6376657484674177E-2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1.9365148972415033E-2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4.0973989482880883E-2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7.5606073257626416E-2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0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4.6193634764430509E-2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1.4987811722526183E-2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3.9324297678473216E-2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7.9627309740056426E-2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0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4.7066327383619495E-2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1.8314582350244329E-2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3.1319786919789393E-2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7.7277873104497144E-2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0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4.7725180725498598E-2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2.1358376324694919E-2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2.1304863908240476E-2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7.3961581741352547E-2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0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4.7392140611532303E-2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1.6956543489861226E-2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2.0256526837205937E-2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7.2892051811281014E-2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0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5.0263105352696527E-2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3.0928687142526686E-3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2.2512374896893651E-2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7.3105459031701861E-2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0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5.5566044502632785E-2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-2.1473423659225184E-3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2.496640251110914E-2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6.9475750653319485E-2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0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5.463947542166802E-2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-2.2102812460092981E-3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2.5560531646837217E-2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7.0453361912165363E-2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0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5.5687854469378656E-2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2.4784559621089603E-3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2.4344438036062704E-2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7.1678633974019884E-2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0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5.8274499443055482E-2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1.9468567875455464E-2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2.3602385351923327E-2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6.6410590428263083E-2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0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8.3086014818788981E-2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5.6287125586280871E-2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3.3804593893444389E-2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9.978081525552103E-2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0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0.12749939417222039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8.5870611857967141E-2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5.9687467777182791E-2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0.13363222703528591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0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0.15938465062372917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9.357743062478438E-2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7.6439092030520822E-2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0.13922951270398343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0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0.16964161858980795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0.10275307800360162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8.1291984632781852E-2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0.14654515273849519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0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0.17369751810505113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0.10809387099323087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9.6780079667269037E-2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0.1581295573707093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0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0.17346948502251988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0.1040119284848316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0.11362520967161821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0.17808395425472553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0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0.17872063911917163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0.10568854395804858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0.11980794006336087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0.19440152940394415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0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0.1782834662493793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0.1142686932174927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0.12167594736073745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0.20230791645196347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0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0.18226778743339536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0.11280389379364875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0.12327769533984406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0.21313204905003413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0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0.18527628831505147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0.11796147888525707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0.12584625034859595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0.22288183525968538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0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0.1920300541181589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0.25780729442016581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0.12553752492365475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0.12772270045060286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0.23092387308233944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9.3398942163339368E-2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0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0.19815410410556955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0.26887720118435404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0.12265340812648676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0.12800268482589247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0.23783775415020084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8.4188158671118257E-2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0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0.17791260478217233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0.10371064982699184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9.4496731522224153E-2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0.11207341179357327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0.20780237470073487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5.7590377274485828E-2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0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0.13942928367899105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8.9107157826618003E-2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7.0468975915347454E-2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8.3939790103441589E-2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0.17684292439870961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2.8834246046173378E-2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0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0.11485016685229005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8.0595366368906324E-2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6.583198738146484E-2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7.0275420487228929E-2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0.17204644539939828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1.6361599903615243E-2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0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0.10199074381932963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7.5917910721490622E-2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6.0794183947479458E-2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7.3238864340494716E-2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0.17665583881636759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1.0800078029205145E-2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0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0.1015845008149017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7.7572492848860558E-2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5.6863694706567582E-2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7.7421654161044781E-2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0.18857301146836583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1.1406688445237642E-2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0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0.10551971238819739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7.9732784563037035E-2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5.9979581608598065E-2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7.4145483769945661E-2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0.18220613169297295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1.7480485599718473E-2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0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0.10203873591532525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0.12869884932253001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7.7971035455350807E-2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7.1502033582850386E-2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7.5196361514639265E-2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0.17242856826741959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2.9130598679591602E-2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0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0.10350708296887347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0.12853561004461705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7.6243989741894558E-2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7.8499535236607812E-2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8.0158800399529606E-2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0.16461774976622801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3.6274156181069057E-2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0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0.10265552556230738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0.12543629892786518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7.5521553901630428E-2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8.4956383569997559E-2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8.120893036541578E-2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0.15260808469206966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4.7723472816222461E-2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0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0.10180634316386593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0.12366636351498082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7.2575313067454267E-2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8.0544940971332982E-2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8.766448069598258E-2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0.15174476110430646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6.0549606042855975E-2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0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9.7318081809609713E-2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0.11754318770797993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6.7663614754948628E-2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6.7450787766315801E-2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9.0338639229517917E-2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0.14510522808858153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5.5910938108643525E-2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0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9.0448512568152839E-2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0.10671320503759024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6.397659057731446E-2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6.7578604545510443E-2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8.6596474280169242E-2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0.13767404919811496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5.8652357729850002E-2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0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8.3688710568418839E-2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6.3447401444196957E-2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7.2733206152412855E-2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8.9940338805905282E-2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0.12874061695402064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7.4110727856706027E-2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0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7.2398972199809147E-2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7.6252954275658952E-2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6.4538637723861716E-2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6.8576308990459578E-2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9.4355358319276633E-2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0.11615259427750056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7.9585219296247664E-2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0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6.2399382002700635E-2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6.0263629043437753E-2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6.3326254513015948E-2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6.0838137365265971E-2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9.8713608372917136E-2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0.1167649402969527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7.5348956455995889E-2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0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6.0364235835704987E-2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5.6084873503345685E-2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6.0914563641890497E-2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5.7790524165811291E-2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0.10046420381946389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0.11274894235151245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7.7522190256550924E-2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0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5.5638402254582893E-2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5.9395523860529507E-2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5.9003701085023667E-2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9.4321901298561356E-2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9.6811538670468947E-2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8.2432830158389328E-2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70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4.8702813581116278E-2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3.8251862095119937E-2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5.9517221959942773E-2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2.9611528892704665E-2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6.0429796155384359E-2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8.9536468505430566E-2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8.5908992230875114E-2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8.3618335460957205E-2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70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4.1878192668288794E-2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2.5646240447292488E-2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6.3081969871047625E-2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2.8351062290844997E-2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6.7653126260784457E-2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8.038507135383044E-2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 t="str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#N/A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8.5293111478673495E-2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70" customFormat="1" x14ac:dyDescent="0.35">
      <c r="A98" s="20">
        <f t="shared" si="5"/>
        <v>44470</v>
      </c>
      <c r="B98" s="12">
        <v>44835</v>
      </c>
      <c r="C98" s="14" t="str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#N/A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1.2830752333382057E-2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5.8176526753363766E-2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2.6310243051799218E-2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6.7417872050991007E-2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 t="str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#N/A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7.2917821395644844E-2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 t="str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#N/A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 t="str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#N/A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9.1866220870106555E-2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5.1535991438606932E-2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75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8"/>
    </sheetView>
  </sheetViews>
  <sheetFormatPr defaultColWidth="8.81640625" defaultRowHeight="14.5" x14ac:dyDescent="0.35"/>
  <cols>
    <col min="1" max="1" width="10.6328125" style="70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70" customWidth="1"/>
    <col min="29" max="29" width="12.36328125" style="70" customWidth="1"/>
    <col min="30" max="30" width="9.1796875" style="70" customWidth="1"/>
    <col min="31" max="31" width="10.6328125" style="70" customWidth="1"/>
    <col min="32" max="32" width="10.6328125" style="70" bestFit="1" customWidth="1"/>
    <col min="33" max="73" width="9.1796875" style="70" customWidth="1"/>
  </cols>
  <sheetData>
    <row r="1" spans="2:35" s="70" customFormat="1" x14ac:dyDescent="0.35">
      <c r="C1" s="70" t="s">
        <v>70</v>
      </c>
      <c r="D1" s="70" t="s">
        <v>76</v>
      </c>
      <c r="E1" s="70" t="s">
        <v>53</v>
      </c>
      <c r="F1" s="70" t="s">
        <v>58</v>
      </c>
      <c r="G1" s="70" t="s">
        <v>65</v>
      </c>
      <c r="H1" s="70" t="s">
        <v>59</v>
      </c>
      <c r="I1" s="70" t="s">
        <v>51</v>
      </c>
      <c r="J1" s="70" t="s">
        <v>74</v>
      </c>
      <c r="K1" s="70" t="s">
        <v>68</v>
      </c>
      <c r="L1" s="70" t="s">
        <v>49</v>
      </c>
      <c r="M1" s="70" t="s">
        <v>67</v>
      </c>
      <c r="N1" s="70" t="s">
        <v>73</v>
      </c>
      <c r="O1" s="70" t="s">
        <v>62</v>
      </c>
      <c r="P1" s="70" t="s">
        <v>50</v>
      </c>
      <c r="Q1" s="70" t="s">
        <v>48</v>
      </c>
      <c r="R1" s="70" t="s">
        <v>61</v>
      </c>
      <c r="S1" s="70" t="s">
        <v>66</v>
      </c>
      <c r="T1" s="70" t="s">
        <v>52</v>
      </c>
      <c r="U1" s="70" t="s">
        <v>57</v>
      </c>
      <c r="V1" s="70" t="s">
        <v>64</v>
      </c>
      <c r="W1" s="70" t="s">
        <v>75</v>
      </c>
      <c r="X1" s="70" t="s">
        <v>77</v>
      </c>
      <c r="Y1" s="70" t="s">
        <v>69</v>
      </c>
      <c r="Z1" s="70" t="s">
        <v>56</v>
      </c>
      <c r="AA1" s="70" t="s">
        <v>72</v>
      </c>
      <c r="AI1" s="70" t="s">
        <v>150</v>
      </c>
    </row>
    <row r="2" spans="2:35" ht="90" customHeight="1" x14ac:dyDescent="0.35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35">
      <c r="B3" s="2" t="s">
        <v>167</v>
      </c>
      <c r="C3" s="15">
        <f t="shared" ref="C3:AA3" ca="1" si="0">MAX(OFFSET(C$20,COUNT(C$20:C$435),0,-13,1))</f>
        <v>0.10533078569402887</v>
      </c>
      <c r="D3" s="15">
        <f t="shared" ca="1" si="0"/>
        <v>0.12300294251042043</v>
      </c>
      <c r="E3" s="15">
        <f t="shared" ca="1" si="0"/>
        <v>0.14697831699028918</v>
      </c>
      <c r="F3" s="15">
        <f t="shared" ca="1" si="0"/>
        <v>9.3972086137223076E-2</v>
      </c>
      <c r="G3" s="15">
        <f t="shared" ca="1" si="0"/>
        <v>4.0553880657159036E-2</v>
      </c>
      <c r="H3" s="15">
        <f t="shared" ca="1" si="0"/>
        <v>0.2548973546087332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0.14884068095622482</v>
      </c>
      <c r="Q3" s="15">
        <f t="shared" ca="1" si="0"/>
        <v>0.15037230398956458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0.17924281566902933</v>
      </c>
      <c r="W3" s="15">
        <f t="shared" ca="1" si="0"/>
        <v>0.55016040016738099</v>
      </c>
      <c r="X3" s="15">
        <f t="shared" ca="1" si="0"/>
        <v>0.16474384911658269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168</v>
      </c>
      <c r="C4" s="15">
        <f t="shared" ref="C4:AA4" ca="1" si="1">MIN(OFFSET(C$20,COUNT(C$20:C$435),0,-13,1))</f>
        <v>-6.4016290485917615E-3</v>
      </c>
      <c r="D4" s="15">
        <f t="shared" ca="1" si="1"/>
        <v>-6.9153981373691331E-2</v>
      </c>
      <c r="E4" s="15">
        <f t="shared" ca="1" si="1"/>
        <v>4.6666361690737013E-2</v>
      </c>
      <c r="F4" s="15">
        <f t="shared" ca="1" si="1"/>
        <v>9.7310936799790415E-3</v>
      </c>
      <c r="G4" s="15">
        <f t="shared" ca="1" si="1"/>
        <v>4.0790812484616801E-3</v>
      </c>
      <c r="H4" s="15">
        <f t="shared" ca="1" si="1"/>
        <v>-2.6852063036136853E-2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1.3170851273761386E-2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1.3582561672504934E-2</v>
      </c>
      <c r="Q4" s="15">
        <f t="shared" ca="1" si="1"/>
        <v>1.571886594196914E-2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8.8331909075844983E-3</v>
      </c>
      <c r="W4" s="15">
        <f t="shared" ca="1" si="1"/>
        <v>-0.31900277008701006</v>
      </c>
      <c r="X4" s="15">
        <f t="shared" ca="1" si="1"/>
        <v>-2.9304096581691308E-2</v>
      </c>
      <c r="Y4" s="15">
        <f t="shared" ca="1" si="1"/>
        <v>3.3302055392761876E-2</v>
      </c>
      <c r="Z4" s="15">
        <f t="shared" ca="1" si="1"/>
        <v>-7.7146312862395372E-2</v>
      </c>
      <c r="AA4" s="15">
        <f t="shared" ca="1" si="1"/>
        <v>5.7424053357858273E-2</v>
      </c>
    </row>
    <row r="5" spans="2:35" x14ac:dyDescent="0.35">
      <c r="B5" s="2" t="s">
        <v>169</v>
      </c>
      <c r="C5" s="15">
        <f t="shared" ref="C5:AA5" ca="1" si="2">AVERAGE(OFFSET(C$20,COUNT(C$20:C$435),0,-13,1))</f>
        <v>4.2477575413556512E-2</v>
      </c>
      <c r="D5" s="15">
        <f t="shared" ca="1" si="2"/>
        <v>1.4449886014040561E-2</v>
      </c>
      <c r="E5" s="15">
        <f t="shared" ca="1" si="2"/>
        <v>8.7725193466961407E-2</v>
      </c>
      <c r="F5" s="15">
        <f t="shared" ca="1" si="2"/>
        <v>5.8529569991209285E-2</v>
      </c>
      <c r="G5" s="15">
        <f t="shared" ca="1" si="2"/>
        <v>2.6375148882919568E-2</v>
      </c>
      <c r="H5" s="15">
        <f t="shared" ca="1" si="2"/>
        <v>6.9739688604778582E-2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8.4815585748867009E-2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0.11272126835509154</v>
      </c>
      <c r="O5" s="15">
        <f t="shared" ca="1" si="2"/>
        <v>9.7037974971268481E-2</v>
      </c>
      <c r="P5" s="15">
        <f t="shared" ca="1" si="2"/>
        <v>8.400574453924492E-2</v>
      </c>
      <c r="Q5" s="15">
        <f t="shared" ca="1" si="2"/>
        <v>7.3553301532684426E-2</v>
      </c>
      <c r="R5" s="15">
        <f t="shared" ca="1" si="2"/>
        <v>6.5068782464190289E-2</v>
      </c>
      <c r="S5" s="15">
        <f t="shared" ca="1" si="2"/>
        <v>5.9853637589159979E-2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8.6952684898972066E-2</v>
      </c>
      <c r="W5" s="15">
        <f t="shared" ca="1" si="2"/>
        <v>0.1989744438758303</v>
      </c>
      <c r="X5" s="15">
        <f t="shared" ca="1" si="2"/>
        <v>9.3482257054377058E-2</v>
      </c>
      <c r="Y5" s="15">
        <f t="shared" ca="1" si="2"/>
        <v>6.4384685769663455E-2</v>
      </c>
      <c r="Z5" s="15">
        <f t="shared" ca="1" si="2"/>
        <v>5.3498350812767964E-2</v>
      </c>
      <c r="AA5" s="15">
        <f t="shared" ca="1" si="2"/>
        <v>8.9750814510115143E-2</v>
      </c>
      <c r="AC5" s="70" t="s">
        <v>170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7.20602791467575E-2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6.7676703554251372E-3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5.6635301126746418E-2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4.5935844093198286E-2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6.7460548254647312E-2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1.7968693477443232E-2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4.325894519981599E-2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0.13760666754570949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8.0687584838387894E-2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0.2635967267339554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4.1441223277547623E-2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9.7447583454524089E-2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8.2369345999010468E-2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0.29863032762028663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8.2095932933313964E-2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8.9105257114141079E-2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7.2941849969094807E-2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0.11416783542581022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8.7353803503703586E-2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3.4361439131835425E-2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6.4961073530771518E-2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9.442212596142463E-2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1.768166069682886E-3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7.1613180141743671E-2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0.11902314340776288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5.85008395682447E-2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7.3917857073293902E-2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5.8337839440330219E-2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6.698993539655751E-2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5.8949867498514497E-2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2.1736173557582728E-3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4.7760437921763543E-2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7.0568509544209235E-2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5.3764611667332485E-2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6.3355097925965165E-2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6.3166641853790395E-2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0.12129004415523337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7.1069030416349266E-2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3.9004445847094615E-2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7.3849709700779975E-2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0.14188691268879827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4.7348260036408352E-2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7.5852327364411831E-3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7.6196373540215578E-2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9.3441782522293515E-2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6.2362328345241469E-2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1.3965514720245764E-2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5.0239790928606309E-2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2.9041902655955187E-2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5.0571328965468565E-2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3.6312705633627873E-2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1.4819234843379991E-2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6.9253850208945034E-2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0.15604331454108022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5.807150213580381E-2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3.166643138316938E-2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5.1634812297533195E-2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0.13332765909056721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5.5407605724507647E-2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9.0872911299431092E-2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2.9341804746995104E-2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8.3053124360631836E-2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5.5814769636499229E-2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0.10934913731136908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3.9320062760950902E-2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6.2826715727702487E-2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6.6456145891327534E-2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6.4630391365371853E-2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4.773105035901648E-2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-1.4385206804351514E-2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4.9555664871507865E-2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3.1165104417788525E-2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3.9935533749089647E-2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-8.065864887043861E-3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4.0514645195327548E-2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-2.4735587716493423E-3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3.2227378938640694E-3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4.7559637272937438E-2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1.3641629072014938E-2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5.4273705226882241E-2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1.0545325671809103E-2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2.3122296463442771E-2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3.7301129294342594E-2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5.9333973119970684E-2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2.2977947695835388E-2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-2.9700614929698999E-2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5.9598141364354928E-2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-6.8517902285450405E-2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-3.7830862183254599E-3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2.4635796106565744E-2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4.8649167732093712E-2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-7.9038412111890888E-2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-1.1570407865052479E-2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8.3346039361407831E-2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0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7.0075338809350685E-2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8.3165963145642507E-2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6.1299988838268149E-3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3.0846550497143799E-2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0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7.4764185850357157E-2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8.3813423463069414E-2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1.4949776521565816E-2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-2.2521808546832611E-3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0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4.2888709705089179E-2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-6.784144508761969E-3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2.2319580503577852E-2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5.3782160553487612E-2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0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5.4460043233602873E-2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1.3489863451483508E-2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7.161057829628259E-2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3.6239883105166015E-2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0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6.3782092463505302E-2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5.0712127720118128E-2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5.2286710059269659E-2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6.2042481869899913E-2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0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4.3663580434208704E-2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0.11048538040462996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0.10729134495381332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0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8.4978326220475076E-3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7.139553924675357E-2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2.700357337740189E-2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0.13187856092022265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0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6.464370232466754E-2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4.7459642536773483E-2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3.488268114996651E-2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6.9127534311546945E-2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0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4.4123517841211379E-2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-1.8051792653969168E-2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6.1898328289132332E-2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5.671918807851517E-2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0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2.6540447758718999E-2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-0.11115340613493407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6.6676301420118378E-2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0.14248163611980225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0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3.8442036235119659E-2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-4.328014505959854E-2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8.1695427265479514E-2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5.9829197730276951E-2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0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3.6231215208028411E-2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2.3922331373348316E-2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4.2324272866775647E-2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9.5474663644465885E-2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0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6.0268594167134371E-2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3.05970114909071E-2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-3.6361438062565421E-3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0.10338438674005035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0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7.2510498629339004E-2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2.9264690074580324E-2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-4.1842715017764709E-3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4.344167652868558E-2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0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5.3375966448111045E-2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3.2992750243946212E-2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-6.8261769438819453E-2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2.6590822905890876E-2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0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6.2449725224031027E-2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5.0445956488625043E-2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-4.6805358787255225E-2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-1.398124117550803E-3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0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5.9731449572795414E-2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-2.3582249051672388E-3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3.9397968885443113E-2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4.9419848963267565E-2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0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7.85148099871531E-2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-5.8158507596117182E-2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5.0708032956120475E-2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0.10993723263454402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0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7.1328337062708691E-2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6.1277772987278212E-3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5.6974816497902481E-2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8.6781621178218415E-2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0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5.3483237372133896E-2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4.6667103828516465E-2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4.2104201410845254E-2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8.0914190653736728E-2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0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5.6646946596074832E-2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3.8773501907028995E-2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4.6886296842381103E-2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7.1325532139713044E-2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0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5.713326996049406E-2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8.745756341183486E-2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5.7440533868153176E-2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7.6881095639448782E-2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0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0.3713795258844137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0.46447695599853289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0.21840315493939277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0.53396751170185897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0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0.67840629521083828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0.42633037480314839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0.40240980031776563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0.57614027440246618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0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0.48166713303236008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0.12187995535834428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0.20270168857227144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0.17056452314228032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0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0.19207822009726261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0.13781578478819911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5.1044855176177073E-2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0.12674957721434854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0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9.8054466537450979E-2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9.4653229447235088E-2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0.10512844881045691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0.15821497132707862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0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5.9975340171523062E-2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4.9403186048890824E-3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0.1444994523627634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0.22580537057929284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0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0.11805938398774463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1.5975312872990033E-2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0.1107996391721191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0.23776612820602594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0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7.3724496271870166E-2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3.3387595700973272E-2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7.1934942476636898E-2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0.20138634168220992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0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0.11561788885599045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-9.6296382673849434E-3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7.5230009850967949E-2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0.2101820872487199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0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8.6106729179662667E-2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0.10638686054602453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7.1061854144602421E-2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0.18989388195728663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0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0.13120472075124234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0.16698174978452229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0.12646715607774017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6.8017473220511215E-2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0.15899580248262635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9.0593857997526062E-2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0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0.12417891382930879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0.16113863529616612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5.4486350360546831E-2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6.059526093145684E-2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0.15174971111646918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3.105734229385182E-2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0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0.1177954434300319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0.15614229465868501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6.2608035398202144E-2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7.9711633183512598E-2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2.7237592706363722E-2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0.14235744549548457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-2.1226495998045491E-2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0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0.12664940296199489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7.4861693488708081E-2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9.2787013977499777E-2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3.1182078199742502E-2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0.15416080916128272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-1.0926246747134938E-3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0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0.1405128015728716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7.9266322385118881E-2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6.4933198905017919E-2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3.2862793466142293E-2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0.11457992324304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1.7591194820460343E-2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0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3.7151202186650245E-2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7.9647833797428014E-2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7.4930817026279017E-2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8.6503982929044376E-2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0.18108999172656626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-8.8456703700956485E-4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0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9.3206800252256139E-2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9.8890283865825657E-2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4.6961604600894047E-2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0.15793575407906268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0.30709182886891573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5.7271125884669427E-2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0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0.10631767271312254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7.4961836313110375E-2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4.1076188188678309E-2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0.10342920168470959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0.14929001762966099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0.14599381207933093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0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7.6537841345589719E-2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7.780293154994955E-2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2.7765606733782811E-2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0.15672242781360968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0.12391089447906523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0.12035797558059991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0.11669984947333534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0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9.1018319260443681E-2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0.10683698457305923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7.0244447556039091E-2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0.11734372976516183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0.13283405292692185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0.10878372200226005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5.0102804228369102E-2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0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0.10533078569402887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0.12300294251042043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9.3972086137223076E-2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6.3911346533427116E-2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8.7841360371839761E-2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6.8635999672578274E-2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0.12178515965135994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0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7.6111881774604928E-2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8.1956263855708977E-2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7.2895279130853918E-2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5.3594921370528237E-2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0.15037230398956458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0.17924281566902933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0.13653531442244637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0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7.7130731647841344E-2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9.2917256028390405E-2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2.6962772691494052E-2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-2.6852063036136853E-2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9.9957326936886304E-2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8.1313654779125777E-2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3.47100528469515E-2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0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4.2574216574746915E-2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3.307866327807707E-2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9.7310936799790415E-3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5.6002521585311715E-2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1.7729461674697911E-2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6.519118400450874E-2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6.3642747983831072E-2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0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3.7420799113699887E-2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5.628325420652236E-2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0.14395814441957189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6.5820624765127844E-2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3.9244255938617689E-2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0.16474384911658269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0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-6.4016290485917615E-3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-5.1462465516829869E-2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8.8172032444788107E-2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4.3040880745489396E-2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8.2438091587484941E-2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8.8331909075844983E-3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6.1743788425195012E-2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0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1.9241757725751096E-2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2.7816161400908701E-3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6.4608487955372551E-2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-2.4010014064209217E-2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8.3318730260902196E-2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0.12193990362443774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-2.9304096581691308E-2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0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1.3559429631987863E-2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-2.2818521514590073E-2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5.0627118351990408E-2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3.8453581891004784E-2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0.10746069806405156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0.13111826757654343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2.361660838291324E-2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0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3.6152398930790142E-2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1.5942383156957618E-2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8.0157293843745814E-2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6.1461931699837713E-2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8.271589824090908E-2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9.9319535669256886E-2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0.11656284130037098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70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2.2178824403675357E-2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-2.1090174448583632E-3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7.6444608275589632E-2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2.7627698077076213E-2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5.8024790503079959E-2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4.6898641308489308E-2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1.9451713363122458E-2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0.1611462950186624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70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-4.5866107463001793E-3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-6.9153981373691331E-2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7.003717392204134E-2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1.1246748644480498E-2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0.2548973546087332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1.571886594196914E-2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 t="str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#N/A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0.13758766975115422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70" customFormat="1" x14ac:dyDescent="0.35">
      <c r="A98" s="20">
        <f t="shared" si="5"/>
        <v>44805</v>
      </c>
      <c r="B98" s="12">
        <v>44835</v>
      </c>
      <c r="C98" s="14" t="str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#N/A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-4.8179390405783784E-2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1.2463639254911119E-2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1.0393291172683616E-2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0.11439286700070506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 t="str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#N/A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4.2367615250290536E-2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 t="str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#N/A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 t="str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#N/A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0.12901685433474852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6.359882931737304E-2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70" customFormat="1" x14ac:dyDescent="0.35"/>
    <row r="100" spans="1:27" s="70" customFormat="1" x14ac:dyDescent="0.35"/>
    <row r="101" spans="1:27" s="70" customFormat="1" x14ac:dyDescent="0.35"/>
    <row r="102" spans="1:27" s="70" customFormat="1" x14ac:dyDescent="0.35"/>
    <row r="103" spans="1:27" s="70" customFormat="1" x14ac:dyDescent="0.35"/>
    <row r="104" spans="1:27" s="70" customFormat="1" x14ac:dyDescent="0.35"/>
    <row r="105" spans="1:27" s="70" customFormat="1" x14ac:dyDescent="0.35"/>
    <row r="106" spans="1:27" s="70" customFormat="1" x14ac:dyDescent="0.35"/>
    <row r="107" spans="1:27" s="70" customFormat="1" x14ac:dyDescent="0.35"/>
    <row r="108" spans="1:27" s="70" customFormat="1" x14ac:dyDescent="0.35"/>
    <row r="109" spans="1:27" s="70" customFormat="1" x14ac:dyDescent="0.35"/>
    <row r="110" spans="1:27" s="70" customFormat="1" x14ac:dyDescent="0.35"/>
    <row r="111" spans="1:27" s="70" customFormat="1" x14ac:dyDescent="0.35"/>
    <row r="112" spans="1:27" s="70" customFormat="1" x14ac:dyDescent="0.35"/>
    <row r="113" s="70" customFormat="1" x14ac:dyDescent="0.35"/>
    <row r="114" s="70" customFormat="1" x14ac:dyDescent="0.35"/>
    <row r="115" s="70" customFormat="1" x14ac:dyDescent="0.35"/>
    <row r="116" s="70" customFormat="1" x14ac:dyDescent="0.35"/>
    <row r="117" s="70" customFormat="1" x14ac:dyDescent="0.35"/>
    <row r="118" s="70" customFormat="1" x14ac:dyDescent="0.35"/>
    <row r="119" s="70" customFormat="1" x14ac:dyDescent="0.35"/>
    <row r="120" s="70" customFormat="1" x14ac:dyDescent="0.35"/>
    <row r="121" s="70" customFormat="1" x14ac:dyDescent="0.35"/>
    <row r="122" s="70" customFormat="1" x14ac:dyDescent="0.35"/>
    <row r="123" s="70" customFormat="1" x14ac:dyDescent="0.35"/>
    <row r="124" s="70" customFormat="1" x14ac:dyDescent="0.35"/>
    <row r="125" s="70" customFormat="1" x14ac:dyDescent="0.35"/>
    <row r="126" s="70" customFormat="1" x14ac:dyDescent="0.35"/>
    <row r="127" s="70" customFormat="1" x14ac:dyDescent="0.35"/>
    <row r="128" s="70" customFormat="1" x14ac:dyDescent="0.35"/>
    <row r="129" s="70" customFormat="1" x14ac:dyDescent="0.35"/>
    <row r="130" s="70" customFormat="1" x14ac:dyDescent="0.35"/>
    <row r="131" s="70" customFormat="1" x14ac:dyDescent="0.35"/>
    <row r="132" s="70" customFormat="1" x14ac:dyDescent="0.35"/>
    <row r="133" s="70" customFormat="1" x14ac:dyDescent="0.35"/>
    <row r="134" s="70" customFormat="1" x14ac:dyDescent="0.35"/>
    <row r="135" s="70" customFormat="1" x14ac:dyDescent="0.35"/>
    <row r="136" s="70" customFormat="1" x14ac:dyDescent="0.35"/>
    <row r="137" s="70" customFormat="1" x14ac:dyDescent="0.35"/>
    <row r="138" s="70" customFormat="1" x14ac:dyDescent="0.35"/>
    <row r="139" s="70" customFormat="1" x14ac:dyDescent="0.35"/>
    <row r="140" s="70" customFormat="1" x14ac:dyDescent="0.35"/>
    <row r="141" s="70" customFormat="1" x14ac:dyDescent="0.35"/>
    <row r="142" s="70" customFormat="1" x14ac:dyDescent="0.35"/>
    <row r="143" s="70" customFormat="1" x14ac:dyDescent="0.35"/>
    <row r="144" s="70" customFormat="1" x14ac:dyDescent="0.35"/>
    <row r="145" s="70" customFormat="1" x14ac:dyDescent="0.35"/>
    <row r="146" s="70" customFormat="1" x14ac:dyDescent="0.35"/>
    <row r="147" s="70" customFormat="1" x14ac:dyDescent="0.35"/>
    <row r="148" s="70" customFormat="1" x14ac:dyDescent="0.35"/>
    <row r="149" s="70" customFormat="1" x14ac:dyDescent="0.35"/>
    <row r="150" s="70" customFormat="1" x14ac:dyDescent="0.35"/>
    <row r="151" s="70" customFormat="1" x14ac:dyDescent="0.35"/>
    <row r="152" s="70" customFormat="1" x14ac:dyDescent="0.35"/>
    <row r="153" s="70" customFormat="1" x14ac:dyDescent="0.35"/>
    <row r="154" s="70" customFormat="1" x14ac:dyDescent="0.35"/>
    <row r="155" s="70" customFormat="1" x14ac:dyDescent="0.35"/>
    <row r="156" s="70" customFormat="1" x14ac:dyDescent="0.35"/>
    <row r="157" s="70" customFormat="1" x14ac:dyDescent="0.35"/>
    <row r="158" s="70" customFormat="1" x14ac:dyDescent="0.35"/>
    <row r="159" s="70" customFormat="1" x14ac:dyDescent="0.35"/>
    <row r="160" s="70" customFormat="1" x14ac:dyDescent="0.35"/>
    <row r="161" s="70" customFormat="1" x14ac:dyDescent="0.35"/>
    <row r="162" s="70" customFormat="1" x14ac:dyDescent="0.35"/>
    <row r="163" s="70" customFormat="1" x14ac:dyDescent="0.35"/>
    <row r="164" s="70" customFormat="1" x14ac:dyDescent="0.35"/>
    <row r="165" s="70" customFormat="1" x14ac:dyDescent="0.35"/>
    <row r="166" s="70" customFormat="1" x14ac:dyDescent="0.35"/>
    <row r="167" s="70" customFormat="1" x14ac:dyDescent="0.35"/>
    <row r="168" s="70" customFormat="1" x14ac:dyDescent="0.35"/>
    <row r="169" s="70" customFormat="1" x14ac:dyDescent="0.35"/>
    <row r="170" s="70" customFormat="1" x14ac:dyDescent="0.35"/>
    <row r="171" s="70" customFormat="1" x14ac:dyDescent="0.35"/>
    <row r="172" s="70" customFormat="1" x14ac:dyDescent="0.35"/>
    <row r="173" s="70" customFormat="1" x14ac:dyDescent="0.35"/>
    <row r="174" s="70" customFormat="1" x14ac:dyDescent="0.35"/>
    <row r="175" s="70" customFormat="1" x14ac:dyDescent="0.35"/>
    <row r="176" s="70" customFormat="1" x14ac:dyDescent="0.35"/>
    <row r="177" s="70" customFormat="1" x14ac:dyDescent="0.35"/>
    <row r="178" s="70" customFormat="1" x14ac:dyDescent="0.35"/>
    <row r="179" s="70" customFormat="1" x14ac:dyDescent="0.35"/>
    <row r="180" s="70" customFormat="1" x14ac:dyDescent="0.35"/>
    <row r="181" s="70" customFormat="1" x14ac:dyDescent="0.35"/>
    <row r="182" s="70" customFormat="1" x14ac:dyDescent="0.35"/>
    <row r="183" s="70" customFormat="1" x14ac:dyDescent="0.35"/>
    <row r="184" s="70" customFormat="1" x14ac:dyDescent="0.35"/>
    <row r="185" s="70" customFormat="1" x14ac:dyDescent="0.35"/>
    <row r="186" s="70" customFormat="1" x14ac:dyDescent="0.35"/>
    <row r="187" s="70" customFormat="1" x14ac:dyDescent="0.35"/>
    <row r="188" s="70" customFormat="1" x14ac:dyDescent="0.35"/>
    <row r="189" s="70" customFormat="1" x14ac:dyDescent="0.35"/>
    <row r="190" s="70" customFormat="1" x14ac:dyDescent="0.35"/>
    <row r="191" s="70" customFormat="1" x14ac:dyDescent="0.35"/>
    <row r="192" s="70" customFormat="1" x14ac:dyDescent="0.35"/>
    <row r="193" s="70" customFormat="1" x14ac:dyDescent="0.35"/>
    <row r="194" s="70" customFormat="1" x14ac:dyDescent="0.35"/>
    <row r="195" s="70" customFormat="1" x14ac:dyDescent="0.35"/>
    <row r="196" s="70" customFormat="1" x14ac:dyDescent="0.35"/>
    <row r="197" s="70" customFormat="1" x14ac:dyDescent="0.35"/>
    <row r="198" s="70" customFormat="1" x14ac:dyDescent="0.35"/>
    <row r="199" s="70" customFormat="1" x14ac:dyDescent="0.35"/>
    <row r="200" s="70" customFormat="1" x14ac:dyDescent="0.35"/>
    <row r="201" s="70" customFormat="1" x14ac:dyDescent="0.35"/>
    <row r="202" s="70" customFormat="1" x14ac:dyDescent="0.35"/>
    <row r="203" s="70" customFormat="1" x14ac:dyDescent="0.35"/>
    <row r="204" s="70" customFormat="1" x14ac:dyDescent="0.35"/>
    <row r="205" s="70" customFormat="1" x14ac:dyDescent="0.35"/>
    <row r="206" s="70" customFormat="1" x14ac:dyDescent="0.35"/>
    <row r="207" s="70" customFormat="1" x14ac:dyDescent="0.35"/>
    <row r="208" s="70" customFormat="1" x14ac:dyDescent="0.35"/>
    <row r="209" s="70" customFormat="1" x14ac:dyDescent="0.35"/>
    <row r="210" s="70" customFormat="1" x14ac:dyDescent="0.35"/>
    <row r="211" s="70" customFormat="1" x14ac:dyDescent="0.35"/>
    <row r="212" s="70" customFormat="1" x14ac:dyDescent="0.35"/>
    <row r="213" s="70" customFormat="1" x14ac:dyDescent="0.35"/>
    <row r="214" s="70" customFormat="1" x14ac:dyDescent="0.35"/>
    <row r="215" s="70" customFormat="1" x14ac:dyDescent="0.35"/>
    <row r="216" s="70" customFormat="1" x14ac:dyDescent="0.35"/>
    <row r="217" s="70" customFormat="1" x14ac:dyDescent="0.35"/>
    <row r="218" s="70" customFormat="1" x14ac:dyDescent="0.35"/>
    <row r="219" s="70" customFormat="1" x14ac:dyDescent="0.35"/>
    <row r="220" s="70" customFormat="1" x14ac:dyDescent="0.35"/>
    <row r="221" s="70" customFormat="1" x14ac:dyDescent="0.35"/>
    <row r="222" s="70" customFormat="1" x14ac:dyDescent="0.35"/>
    <row r="223" s="70" customFormat="1" x14ac:dyDescent="0.35"/>
    <row r="224" s="70" customFormat="1" x14ac:dyDescent="0.35"/>
    <row r="225" s="70" customFormat="1" x14ac:dyDescent="0.35"/>
    <row r="226" s="70" customFormat="1" x14ac:dyDescent="0.35"/>
    <row r="227" s="70" customFormat="1" x14ac:dyDescent="0.35"/>
    <row r="228" s="70" customFormat="1" x14ac:dyDescent="0.35"/>
    <row r="229" s="70" customFormat="1" x14ac:dyDescent="0.35"/>
    <row r="230" s="70" customFormat="1" x14ac:dyDescent="0.35"/>
    <row r="231" s="70" customFormat="1" x14ac:dyDescent="0.35"/>
    <row r="232" s="70" customFormat="1" x14ac:dyDescent="0.35"/>
    <row r="233" s="70" customFormat="1" x14ac:dyDescent="0.35"/>
    <row r="234" s="70" customFormat="1" x14ac:dyDescent="0.35"/>
    <row r="235" s="70" customFormat="1" x14ac:dyDescent="0.35"/>
    <row r="236" s="70" customFormat="1" x14ac:dyDescent="0.35"/>
    <row r="237" s="70" customFormat="1" x14ac:dyDescent="0.35"/>
    <row r="238" s="70" customFormat="1" x14ac:dyDescent="0.35"/>
    <row r="239" s="70" customFormat="1" x14ac:dyDescent="0.35"/>
    <row r="240" s="70" customFormat="1" x14ac:dyDescent="0.35"/>
    <row r="241" s="70" customFormat="1" x14ac:dyDescent="0.35"/>
    <row r="242" s="70" customFormat="1" x14ac:dyDescent="0.35"/>
    <row r="243" s="70" customFormat="1" x14ac:dyDescent="0.35"/>
    <row r="244" s="70" customFormat="1" x14ac:dyDescent="0.35"/>
    <row r="245" s="70" customFormat="1" x14ac:dyDescent="0.35"/>
    <row r="246" s="70" customFormat="1" x14ac:dyDescent="0.35"/>
    <row r="247" s="70" customFormat="1" x14ac:dyDescent="0.35"/>
    <row r="248" s="70" customFormat="1" x14ac:dyDescent="0.35"/>
    <row r="249" s="70" customFormat="1" x14ac:dyDescent="0.35"/>
    <row r="250" s="70" customFormat="1" x14ac:dyDescent="0.35"/>
    <row r="251" s="70" customFormat="1" x14ac:dyDescent="0.35"/>
    <row r="252" s="70" customFormat="1" x14ac:dyDescent="0.35"/>
    <row r="253" s="70" customFormat="1" x14ac:dyDescent="0.35"/>
    <row r="254" s="70" customFormat="1" x14ac:dyDescent="0.35"/>
    <row r="255" s="70" customFormat="1" x14ac:dyDescent="0.35"/>
    <row r="256" s="70" customFormat="1" x14ac:dyDescent="0.35"/>
    <row r="257" s="70" customFormat="1" x14ac:dyDescent="0.35"/>
    <row r="258" s="70" customFormat="1" x14ac:dyDescent="0.35"/>
    <row r="259" s="70" customFormat="1" x14ac:dyDescent="0.35"/>
    <row r="260" s="70" customFormat="1" x14ac:dyDescent="0.35"/>
    <row r="261" s="70" customFormat="1" x14ac:dyDescent="0.35"/>
    <row r="262" s="70" customFormat="1" x14ac:dyDescent="0.35"/>
    <row r="263" s="70" customFormat="1" x14ac:dyDescent="0.35"/>
    <row r="264" s="70" customFormat="1" x14ac:dyDescent="0.35"/>
    <row r="265" s="70" customFormat="1" x14ac:dyDescent="0.35"/>
    <row r="266" s="70" customFormat="1" x14ac:dyDescent="0.35"/>
    <row r="267" s="70" customFormat="1" x14ac:dyDescent="0.35"/>
    <row r="268" s="70" customFormat="1" x14ac:dyDescent="0.35"/>
    <row r="269" s="70" customFormat="1" x14ac:dyDescent="0.35"/>
    <row r="270" s="70" customFormat="1" x14ac:dyDescent="0.35"/>
    <row r="271" s="70" customFormat="1" x14ac:dyDescent="0.35"/>
    <row r="272" s="70" customFormat="1" x14ac:dyDescent="0.35"/>
    <row r="273" s="70" customFormat="1" x14ac:dyDescent="0.35"/>
    <row r="274" s="70" customFormat="1" x14ac:dyDescent="0.35"/>
    <row r="275" s="70" customFormat="1" x14ac:dyDescent="0.35"/>
    <row r="276" s="70" customFormat="1" x14ac:dyDescent="0.35"/>
    <row r="277" s="70" customFormat="1" x14ac:dyDescent="0.35"/>
    <row r="278" s="70" customFormat="1" x14ac:dyDescent="0.35"/>
    <row r="279" s="70" customFormat="1" x14ac:dyDescent="0.35"/>
    <row r="280" s="70" customFormat="1" x14ac:dyDescent="0.35"/>
    <row r="281" s="70" customFormat="1" x14ac:dyDescent="0.35"/>
    <row r="282" s="70" customFormat="1" x14ac:dyDescent="0.35"/>
    <row r="283" s="70" customFormat="1" x14ac:dyDescent="0.35"/>
    <row r="284" s="70" customFormat="1" x14ac:dyDescent="0.35"/>
    <row r="285" s="70" customFormat="1" x14ac:dyDescent="0.35"/>
    <row r="286" s="70" customFormat="1" x14ac:dyDescent="0.35"/>
    <row r="287" s="70" customFormat="1" x14ac:dyDescent="0.35"/>
    <row r="288" s="70" customFormat="1" x14ac:dyDescent="0.35"/>
    <row r="289" s="70" customFormat="1" x14ac:dyDescent="0.35"/>
    <row r="290" s="70" customFormat="1" x14ac:dyDescent="0.35"/>
    <row r="291" s="70" customFormat="1" x14ac:dyDescent="0.35"/>
    <row r="292" s="70" customFormat="1" x14ac:dyDescent="0.35"/>
    <row r="293" s="70" customFormat="1" x14ac:dyDescent="0.35"/>
    <row r="294" s="70" customFormat="1" x14ac:dyDescent="0.35"/>
    <row r="295" s="70" customFormat="1" x14ac:dyDescent="0.35"/>
    <row r="296" s="70" customFormat="1" x14ac:dyDescent="0.35"/>
    <row r="297" s="70" customFormat="1" x14ac:dyDescent="0.35"/>
    <row r="298" s="70" customFormat="1" x14ac:dyDescent="0.35"/>
    <row r="299" s="70" customFormat="1" x14ac:dyDescent="0.35"/>
    <row r="300" s="70" customFormat="1" x14ac:dyDescent="0.35"/>
    <row r="301" s="70" customFormat="1" x14ac:dyDescent="0.35"/>
    <row r="302" s="70" customFormat="1" x14ac:dyDescent="0.35"/>
    <row r="303" s="70" customFormat="1" x14ac:dyDescent="0.35"/>
    <row r="304" s="70" customFormat="1" x14ac:dyDescent="0.35"/>
    <row r="305" s="70" customFormat="1" x14ac:dyDescent="0.35"/>
    <row r="306" s="70" customFormat="1" x14ac:dyDescent="0.35"/>
    <row r="307" s="70" customFormat="1" x14ac:dyDescent="0.35"/>
    <row r="308" s="70" customFormat="1" x14ac:dyDescent="0.35"/>
    <row r="309" s="70" customFormat="1" x14ac:dyDescent="0.35"/>
    <row r="310" s="70" customFormat="1" x14ac:dyDescent="0.35"/>
    <row r="311" s="70" customFormat="1" x14ac:dyDescent="0.35"/>
    <row r="312" s="70" customFormat="1" x14ac:dyDescent="0.35"/>
    <row r="313" s="70" customFormat="1" x14ac:dyDescent="0.35"/>
    <row r="314" s="70" customFormat="1" x14ac:dyDescent="0.35"/>
    <row r="315" s="70" customFormat="1" x14ac:dyDescent="0.35"/>
    <row r="316" s="70" customFormat="1" x14ac:dyDescent="0.35"/>
    <row r="317" s="70" customFormat="1" x14ac:dyDescent="0.35"/>
    <row r="318" s="70" customFormat="1" x14ac:dyDescent="0.35"/>
    <row r="319" s="70" customFormat="1" x14ac:dyDescent="0.35"/>
    <row r="320" s="70" customFormat="1" x14ac:dyDescent="0.35"/>
    <row r="321" s="70" customFormat="1" x14ac:dyDescent="0.35"/>
    <row r="322" s="70" customFormat="1" x14ac:dyDescent="0.35"/>
    <row r="323" s="70" customFormat="1" x14ac:dyDescent="0.35"/>
    <row r="324" s="70" customFormat="1" x14ac:dyDescent="0.35"/>
    <row r="325" s="70" customFormat="1" x14ac:dyDescent="0.35"/>
    <row r="326" s="70" customFormat="1" x14ac:dyDescent="0.35"/>
    <row r="327" s="70" customFormat="1" x14ac:dyDescent="0.35"/>
    <row r="328" s="70" customFormat="1" x14ac:dyDescent="0.35"/>
    <row r="329" s="70" customFormat="1" x14ac:dyDescent="0.35"/>
    <row r="330" s="70" customFormat="1" x14ac:dyDescent="0.35"/>
    <row r="331" s="70" customFormat="1" x14ac:dyDescent="0.35"/>
    <row r="332" s="70" customFormat="1" x14ac:dyDescent="0.35"/>
    <row r="333" s="70" customFormat="1" x14ac:dyDescent="0.35"/>
    <row r="334" s="70" customFormat="1" x14ac:dyDescent="0.35"/>
    <row r="335" s="70" customFormat="1" x14ac:dyDescent="0.35"/>
    <row r="336" s="70" customFormat="1" x14ac:dyDescent="0.35"/>
    <row r="337" s="70" customFormat="1" x14ac:dyDescent="0.35"/>
    <row r="338" s="70" customFormat="1" x14ac:dyDescent="0.35"/>
    <row r="339" s="70" customFormat="1" x14ac:dyDescent="0.35"/>
    <row r="340" s="70" customFormat="1" x14ac:dyDescent="0.35"/>
    <row r="341" s="70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7"/>
  <sheetViews>
    <sheetView zoomScale="130" zoomScaleNormal="130" workbookViewId="0">
      <pane ySplit="5" topLeftCell="A728" activePane="bottomLeft" state="frozen"/>
      <selection activeCell="AB17" sqref="AB17"/>
      <selection pane="bottomLeft" activeCell="A743" sqref="A743:D747"/>
    </sheetView>
  </sheetViews>
  <sheetFormatPr defaultColWidth="9.1796875" defaultRowHeight="14.5" x14ac:dyDescent="0.35"/>
  <cols>
    <col min="1" max="1" width="12" style="70" customWidth="1"/>
    <col min="2" max="2" width="14.36328125" style="70" customWidth="1"/>
    <col min="3" max="4" width="11.1796875" style="16" customWidth="1"/>
    <col min="5" max="5" width="9.1796875" style="70" customWidth="1"/>
    <col min="6" max="6" width="20.36328125" style="70" customWidth="1"/>
    <col min="7" max="7" width="14.6328125" style="70" customWidth="1"/>
    <col min="8" max="36" width="9.1796875" style="70" customWidth="1"/>
    <col min="37" max="16384" width="9.1796875" style="70"/>
  </cols>
  <sheetData>
    <row r="1" spans="1:7" x14ac:dyDescent="0.35">
      <c r="A1" s="38" t="s">
        <v>76</v>
      </c>
      <c r="C1" s="39" t="s">
        <v>171</v>
      </c>
      <c r="F1" s="70" t="str">
        <f>"Money Supply M3 "&amp;A1</f>
        <v>Money Supply M3 USA</v>
      </c>
      <c r="G1" s="70" t="str">
        <f>F1&amp;" mom annualized"</f>
        <v>Money Supply M3 USA mom annualized</v>
      </c>
    </row>
    <row r="2" spans="1:7" x14ac:dyDescent="0.35">
      <c r="F2" s="70" t="s">
        <v>172</v>
      </c>
      <c r="G2" s="37">
        <f>AVERAGE(D469:D708)</f>
        <v>6.2011572488070668E-2</v>
      </c>
    </row>
    <row r="3" spans="1:7" x14ac:dyDescent="0.35">
      <c r="F3" s="70" t="s">
        <v>173</v>
      </c>
      <c r="G3" s="37">
        <f>MIN(D469:D748)</f>
        <v>-6.9153981373691331E-2</v>
      </c>
    </row>
    <row r="4" spans="1:7" ht="16" customHeight="1" thickBot="1" x14ac:dyDescent="0.4">
      <c r="F4" s="70" t="s">
        <v>174</v>
      </c>
      <c r="G4" s="37">
        <f>MAX(D469:D749)</f>
        <v>1.0913531570099706</v>
      </c>
    </row>
    <row r="5" spans="1:7" ht="32" customHeight="1" x14ac:dyDescent="0.35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63">
        <f>IF(B713&gt;0,(Table2[[#This Row],[Country]]-B713)/B713,0)</f>
        <v>0.24842861748217107</v>
      </c>
      <c r="D725" s="63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160.83279999999999</v>
      </c>
      <c r="C726" s="63">
        <f>IF(B714&gt;0,(Table2[[#This Row],[Country]]-B714)/B714,0)</f>
        <v>0.25780729442016581</v>
      </c>
      <c r="D726" s="63">
        <f>IF(Table2[[#This Row],[Country]]&gt;0,(((Table2[[#This Row],[Country]]-B725)/B725)+1)^12-1,"")</f>
        <v>0.16698174978452229</v>
      </c>
    </row>
    <row r="727" spans="1:4" x14ac:dyDescent="0.35">
      <c r="A727" s="35">
        <v>44228</v>
      </c>
      <c r="B727" s="36">
        <f>VLOOKUP(A727,Data!$A:$AH,MATCH(Country!$A$1,Data!$A$1:$AH$1,),)</f>
        <v>162.8477</v>
      </c>
      <c r="C727" s="63">
        <f>IF(B715&gt;0,(Table2[[#This Row],[Country]]-B715)/B715,0)</f>
        <v>0.26887720118435404</v>
      </c>
      <c r="D727" s="63">
        <f>IF(Table2[[#This Row],[Country]]&gt;0,(((Table2[[#This Row],[Country]]-B726)/B726)+1)^12-1,"")</f>
        <v>0.16113863529616612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63">
        <f>IF(B716&gt;0,(Table2[[#This Row],[Country]]-B716)/B716,0)</f>
        <v>0.24174679239682606</v>
      </c>
      <c r="D728" s="63">
        <f>IF(Table2[[#This Row],[Country]]&gt;0,(((Table2[[#This Row],[Country]]-B727)/B727)+1)^12-1,"")</f>
        <v>0.15614229465868501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63">
        <f>IF(B717&gt;0,(Table2[[#This Row],[Country]]-B717)/B717,0)</f>
        <v>0.18280805458893934</v>
      </c>
      <c r="D729" s="63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63">
        <f>IF(B718&gt;0,(Table2[[#This Row],[Country]]-B718)/B718,0)</f>
        <v>0.14485378537178359</v>
      </c>
      <c r="D730" s="63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63">
        <f>IF(B719&gt;0,(Table2[[#This Row],[Country]]-B719)/B719,0)</f>
        <v>0.12856550591449439</v>
      </c>
      <c r="D731" s="63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63">
        <f>IF(B720&gt;0,(Table2[[#This Row],[Country]]-B720)/B720,0)</f>
        <v>0.12788733693807694</v>
      </c>
      <c r="D732" s="63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63">
        <f>IF(B721&gt;0,(Table2[[#This Row],[Country]]-B721)/B721,0)</f>
        <v>0.13498152623301157</v>
      </c>
      <c r="D733" s="63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174.06059999999999</v>
      </c>
      <c r="C734" s="63">
        <f>IF(B722&gt;0,(Table2[[#This Row],[Country]]-B722)/B722,0)</f>
        <v>0.12869884932253001</v>
      </c>
      <c r="D734" s="63">
        <f>IF(Table2[[#This Row],[Country]]&gt;0,(((Table2[[#This Row],[Country]]-B733)/B733)+1)^12-1,"")</f>
        <v>7.780293154994955E-2</v>
      </c>
    </row>
    <row r="735" spans="1:4" x14ac:dyDescent="0.35">
      <c r="A735" s="35">
        <v>44470</v>
      </c>
      <c r="B735" s="36">
        <f>VLOOKUP(A735,Data!$A:$AH,MATCH(Country!$A$1,Data!$A$1:$AH$1,),)</f>
        <v>175.53919999999999</v>
      </c>
      <c r="C735" s="63">
        <f>IF(B723&gt;0,(Table2[[#This Row],[Country]]-B723)/B723,0)</f>
        <v>0.12853561004461705</v>
      </c>
      <c r="D735" s="63">
        <f>IF(Table2[[#This Row],[Country]]&gt;0,(((Table2[[#This Row],[Country]]-B734)/B734)+1)^12-1,"")</f>
        <v>0.10683698457305923</v>
      </c>
    </row>
    <row r="736" spans="1:4" x14ac:dyDescent="0.35">
      <c r="A736" s="35">
        <v>44501</v>
      </c>
      <c r="B736" s="36">
        <f>VLOOKUP(A736,Data!$A:$AH,MATCH(Country!$A$1,Data!$A$1:$AH$1,),)</f>
        <v>177.24440000000001</v>
      </c>
      <c r="C736" s="63">
        <f>IF(B724&gt;0,(Table2[[#This Row],[Country]]-B724)/B724,0)</f>
        <v>0.12543629892786518</v>
      </c>
      <c r="D736" s="63">
        <f>IF(Table2[[#This Row],[Country]]&gt;0,(((Table2[[#This Row],[Country]]-B735)/B735)+1)^12-1,"")</f>
        <v>0.12300294251042043</v>
      </c>
    </row>
    <row r="737" spans="1:4" x14ac:dyDescent="0.35">
      <c r="A737" s="35">
        <v>44531</v>
      </c>
      <c r="B737" s="36">
        <f>VLOOKUP(A737,Data!$A:$AH,MATCH(Country!$A$1,Data!$A$1:$AH$1,),)</f>
        <v>178.4117</v>
      </c>
      <c r="C737" s="63">
        <f>IF(B725&gt;0,(Table2[[#This Row],[Country]]-B725)/B725,0)</f>
        <v>0.12366636351498082</v>
      </c>
      <c r="D737" s="63">
        <f>IF(Table2[[#This Row],[Country]]&gt;0,(((Table2[[#This Row],[Country]]-B736)/B736)+1)^12-1,"")</f>
        <v>8.1956263855708977E-2</v>
      </c>
    </row>
    <row r="738" spans="1:4" x14ac:dyDescent="0.35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0.11754318770797993</v>
      </c>
      <c r="D738" s="63">
        <f>IF(Table2[[#This Row],[Country]]&gt;0,(((Table2[[#This Row],[Country]]-B737)/B737)+1)^12-1,"")</f>
        <v>9.2917256028390405E-2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63">
        <f>IF(B727&gt;0,(Table2[[#This Row],[Country]]-B727)/B727,0)</f>
        <v>0.10671320503759024</v>
      </c>
      <c r="D739" s="63">
        <f>IF(Table2[[#This Row],[Country]]&gt;0,(((Table2[[#This Row],[Country]]-B738)/B738)+1)^12-1,"")</f>
        <v>3.307866327807707E-2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63">
        <f>IF(B728&gt;0,(Table2[[#This Row],[Country]]-B728)/B728,0)</f>
        <v>9.4989583118463727E-2</v>
      </c>
      <c r="D740" s="63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179.6927</v>
      </c>
      <c r="C741" s="63">
        <f>IF(B729&gt;0,(Table2[[#This Row],[Country]]-B729)/B729,0)</f>
        <v>7.6252954275658952E-2</v>
      </c>
      <c r="D741" s="63">
        <f>IF(Table2[[#This Row],[Country]]&gt;0,(((Table2[[#This Row],[Country]]-B740)/B740)+1)^12-1,"")</f>
        <v>-5.1462465516829869E-2</v>
      </c>
    </row>
    <row r="742" spans="1:4" x14ac:dyDescent="0.35">
      <c r="A742" s="35">
        <v>44682</v>
      </c>
      <c r="B742" s="36">
        <f>VLOOKUP(A742,Data!$A:$AH,MATCH(Country!$A$1,Data!$A$1:$AH$1,),)</f>
        <v>179.73429999999999</v>
      </c>
      <c r="C742" s="63">
        <f>IF(B730&gt;0,(Table2[[#This Row],[Country]]-B730)/B730,0)</f>
        <v>6.0263629043437753E-2</v>
      </c>
      <c r="D742" s="63">
        <f>IF(Table2[[#This Row],[Country]]&gt;0,(((Table2[[#This Row],[Country]]-B741)/B741)+1)^12-1,"")</f>
        <v>2.7816161400908701E-3</v>
      </c>
    </row>
    <row r="743" spans="1:4" x14ac:dyDescent="0.35">
      <c r="A743" s="35">
        <v>44713</v>
      </c>
      <c r="B743" s="36">
        <f>VLOOKUP(A743,Data!$A:$AH,MATCH(Country!$A$1,Data!$A$1:$AH$1,),)</f>
        <v>179.38890000000001</v>
      </c>
      <c r="C743" s="63">
        <f>IF(B731&gt;0,(Table2[[#This Row],[Country]]-B731)/B731,0)</f>
        <v>5.6084873503345685E-2</v>
      </c>
      <c r="D743" s="63">
        <f>IF(Table2[[#This Row],[Country]]&gt;0,(((Table2[[#This Row],[Country]]-B742)/B742)+1)^12-1,"")</f>
        <v>-2.2818521514590073E-2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63">
        <f>IF(B732&gt;0,(Table2[[#This Row],[Country]]-B732)/B732,0)</f>
        <v>4.9516595608431559E-2</v>
      </c>
      <c r="D744" s="63">
        <f>IF(Table2[[#This Row],[Country]]&gt;0,(((Table2[[#This Row],[Country]]-B743)/B743)+1)^12-1,"")</f>
        <v>1.5942383156957618E-2</v>
      </c>
    </row>
    <row r="745" spans="1:4" x14ac:dyDescent="0.35">
      <c r="A745" s="35">
        <v>44774</v>
      </c>
      <c r="B745" s="36">
        <f>VLOOKUP(A745,Data!$A:$AH,MATCH(Country!$A$1,Data!$A$1:$AH$1,),)</f>
        <v>179.59389999999999</v>
      </c>
      <c r="C745" s="63">
        <f>IF(B733&gt;0,(Table2[[#This Row],[Country]]-B733)/B733,0)</f>
        <v>3.8251862095119937E-2</v>
      </c>
      <c r="D745" s="63">
        <f>IF(Table2[[#This Row],[Country]]&gt;0,(((Table2[[#This Row],[Country]]-B744)/B744)+1)^12-1,"")</f>
        <v>-2.1090174448583632E-3</v>
      </c>
    </row>
    <row r="746" spans="1:4" x14ac:dyDescent="0.35">
      <c r="A746" s="35">
        <v>44805</v>
      </c>
      <c r="B746" s="36">
        <f>VLOOKUP(A746,Data!$A:$AH,MATCH(Country!$A$1,Data!$A$1:$AH$1,),)</f>
        <v>178.52459999999999</v>
      </c>
      <c r="C746" s="63">
        <f>IF(B734&gt;0,(Table2[[#This Row],[Country]]-B734)/B734,0)</f>
        <v>2.5646240447292488E-2</v>
      </c>
      <c r="D746" s="63">
        <f>IF(Table2[[#This Row],[Country]]&gt;0,(((Table2[[#This Row],[Country]]-B745)/B745)+1)^12-1,"")</f>
        <v>-6.9153981373691331E-2</v>
      </c>
    </row>
    <row r="747" spans="1:4" x14ac:dyDescent="0.35">
      <c r="A747" s="35">
        <v>44835</v>
      </c>
      <c r="B747" s="36">
        <f>VLOOKUP(A747,Data!$A:$AH,MATCH(Country!$A$1,Data!$A$1:$AH$1,),)</f>
        <v>177.79150000000001</v>
      </c>
      <c r="C747" s="63">
        <f>IF(B735&gt;0,(Table2[[#This Row],[Country]]-B735)/B735,0)</f>
        <v>1.2830752333382057E-2</v>
      </c>
      <c r="D747" s="63">
        <f>IF(Table2[[#This Row],[Country]]&gt;0,(((Table2[[#This Row],[Country]]-B746)/B746)+1)^12-1,"")</f>
        <v>-4.8179390405783784E-2</v>
      </c>
    </row>
  </sheetData>
  <conditionalFormatting sqref="D7:D74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2023-01-07T03:58:58Z</dcterms:modified>
</cp:coreProperties>
</file>