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Details!$A$6:$A$909</f>
              <numCache>
                <formatCode>m/d/yy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Details!$B$6:$B$909</f>
              <numCache>
                <formatCode>0.00</formatCode>
                <ptCount val="904"/>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Sectors!$C$6:$C$11</f>
              <numCache>
                <formatCode>General</formatCode>
                <ptCount val="6"/>
                <pt idx="0">
                  <v>9</v>
                </pt>
                <pt idx="1">
                  <v>10</v>
                </pt>
                <pt idx="2">
                  <v>5</v>
                </pt>
                <pt idx="3">
                  <v>4</v>
                </pt>
                <pt idx="4">
                  <v>8</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Sectors!$B$6:$B$11</f>
              <numCache>
                <formatCode>General</formatCode>
                <ptCount val="6"/>
                <pt idx="0">
                  <v>12</v>
                </pt>
                <pt idx="1">
                  <v>9</v>
                </pt>
                <pt idx="2">
                  <v>11</v>
                </pt>
                <pt idx="3">
                  <v>10</v>
                </pt>
                <pt idx="4">
                  <v>12</v>
                </pt>
                <pt idx="5">
                  <v>10</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Sectors!$D$6:$D$11</f>
              <numCache>
                <formatCode>General</formatCode>
                <ptCount val="6"/>
                <pt idx="0">
                  <v>3</v>
                </pt>
                <pt idx="1">
                  <v>7</v>
                </pt>
                <pt idx="2">
                  <v>-1</v>
                </pt>
                <pt idx="3">
                  <v>-1</v>
                </pt>
                <pt idx="4">
                  <v>14</v>
                </pt>
                <pt idx="5">
                  <v>6</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Sectors!$E$6:$E$11</f>
              <numCache>
                <formatCode>General</formatCode>
                <ptCount val="6"/>
                <pt idx="0">
                  <v>16</v>
                </pt>
                <pt idx="1">
                  <v>13</v>
                </pt>
                <pt idx="2">
                  <v>15</v>
                </pt>
                <pt idx="3">
                  <v>14</v>
                </pt>
                <pt idx="4">
                  <v>16</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Sectors!$F$6:$F$11</f>
              <numCache>
                <formatCode>General</formatCode>
                <ptCount val="6"/>
                <pt idx="0">
                  <v>11</v>
                </pt>
                <pt idx="1">
                  <v>-2</v>
                </pt>
                <pt idx="2">
                  <v>-2</v>
                </pt>
                <pt idx="3">
                  <v>0</v>
                </pt>
                <pt idx="4">
                  <v>0</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Sectors!$G$6:$G$11</f>
              <numCache>
                <formatCode>General</formatCode>
                <ptCount val="6"/>
                <pt idx="0">
                  <v>2</v>
                </pt>
                <pt idx="1">
                  <v>-1</v>
                </pt>
                <pt idx="2">
                  <v>2</v>
                </pt>
                <pt idx="3">
                  <v>6</v>
                </pt>
                <pt idx="4">
                  <v>10</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Sectors!$H$6:$H$11</f>
              <numCache>
                <formatCode>General</formatCode>
                <ptCount val="6"/>
                <pt idx="0">
                  <v>-1</v>
                </pt>
                <pt idx="1">
                  <v>0</v>
                </pt>
                <pt idx="2">
                  <v>10</v>
                </pt>
                <pt idx="3">
                  <v>11</v>
                </pt>
                <pt idx="4">
                  <v>3</v>
                </pt>
                <pt idx="5">
                  <v>3</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Sectors!$I$6:$I$11</f>
              <numCache>
                <formatCode>General</formatCode>
                <ptCount val="6"/>
                <pt idx="0">
                  <v>5</v>
                </pt>
                <pt idx="1">
                  <v>3</v>
                </pt>
                <pt idx="2">
                  <v>1</v>
                </pt>
                <pt idx="3">
                  <v>2</v>
                </pt>
                <pt idx="4">
                  <v>1</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Sectors!$J$6:$J$11</f>
              <numCache>
                <formatCode>General</formatCode>
                <ptCount val="6"/>
                <pt idx="0">
                  <v>4</v>
                </pt>
                <pt idx="1">
                  <v>8</v>
                </pt>
                <pt idx="2">
                  <v>12</v>
                </pt>
                <pt idx="3">
                  <v>1</v>
                </pt>
                <pt idx="4">
                  <v>6</v>
                </pt>
                <pt idx="5">
                  <v>1</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Sectors!$K$6:$K$11</f>
              <numCache>
                <formatCode>General</formatCode>
                <ptCount val="6"/>
                <pt idx="0">
                  <v>6</v>
                </pt>
                <pt idx="1">
                  <v>5</v>
                </pt>
                <pt idx="2">
                  <v>9</v>
                </pt>
                <pt idx="3">
                  <v>12</v>
                </pt>
                <pt idx="4">
                  <v>11</v>
                </pt>
                <pt idx="5">
                  <v>11</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Sectors!$L$6:$L$11</f>
              <numCache>
                <formatCode>General</formatCode>
                <ptCount val="6"/>
                <pt idx="0">
                  <v>10</v>
                </pt>
                <pt idx="1">
                  <v>6</v>
                </pt>
                <pt idx="2">
                  <v>4</v>
                </pt>
                <pt idx="3">
                  <v>8</v>
                </pt>
                <pt idx="4">
                  <v>4</v>
                </pt>
                <pt idx="5">
                  <v>13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Sectors!$M$6:$M$11</f>
              <numCache>
                <formatCode>General</formatCode>
                <ptCount val="6"/>
                <pt idx="0">
                  <v>15</v>
                </pt>
                <pt idx="1">
                  <v>12</v>
                </pt>
                <pt idx="2">
                  <v>14</v>
                </pt>
                <pt idx="3">
                  <v>13</v>
                </pt>
                <pt idx="4">
                  <v>7</v>
                </pt>
                <pt idx="5">
                  <v>14</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Sectors!$N$6:$N$11</f>
              <numCache>
                <formatCode>General</formatCode>
                <ptCount val="6"/>
                <pt idx="0">
                  <v>1</v>
                </pt>
                <pt idx="1">
                  <v>1</v>
                </pt>
                <pt idx="2">
                  <v>3</v>
                </pt>
                <pt idx="3">
                  <v>7</v>
                </pt>
                <pt idx="4">
                  <v>13</v>
                </pt>
                <pt idx="5">
                  <v>8</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Sectors!$O$6:$O$11</f>
              <numCache>
                <formatCode>General</formatCode>
                <ptCount val="6"/>
                <pt idx="0">
                  <v>8</v>
                </pt>
                <pt idx="1">
                  <v>4</v>
                </pt>
                <pt idx="2">
                  <v>8</v>
                </pt>
                <pt idx="3">
                  <v>3</v>
                </pt>
                <pt idx="4">
                  <v>2</v>
                </pt>
                <pt idx="5">
                  <v>5</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Sectors!$P$6:$P$11</f>
              <numCache>
                <formatCode>General</formatCode>
                <ptCount val="6"/>
                <pt idx="0">
                  <v>7</v>
                </pt>
                <pt idx="1">
                  <v>2</v>
                </pt>
                <pt idx="2">
                  <v>6</v>
                </pt>
                <pt idx="3">
                  <v>5</v>
                </pt>
                <pt idx="4">
                  <v>5</v>
                </pt>
                <pt idx="5">
                  <v>7</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Sectors!$Q$6:$Q$11</f>
              <numCache>
                <formatCode>General</formatCode>
                <ptCount val="6"/>
                <pt idx="0">
                  <v>13</v>
                </pt>
                <pt idx="1">
                  <v>11</v>
                </pt>
                <pt idx="2">
                  <v>7</v>
                </pt>
                <pt idx="3">
                  <v>9</v>
                </pt>
                <pt idx="4">
                  <v>9</v>
                </pt>
                <pt idx="5">
                  <v>12</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Sectors!$R$6:$R$11</f>
              <numCache>
                <formatCode>General</formatCode>
                <ptCount val="6"/>
                <pt idx="0">
                  <v>14</v>
                </pt>
                <pt idx="1">
                  <v>0</v>
                </pt>
                <pt idx="2">
                  <v>13</v>
                </pt>
                <pt idx="3">
                  <v>0</v>
                </pt>
                <pt idx="4">
                  <v>15</v>
                </pt>
                <pt idx="5">
                  <v>9</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Sectors!$S$6:$S$11</f>
              <numCache>
                <formatCode>General</formatCode>
                <ptCount val="6"/>
                <pt idx="0">
                  <v>-2</v>
                </pt>
                <pt idx="1">
                  <v>0</v>
                </pt>
                <pt idx="2">
                  <v>-3</v>
                </pt>
                <pt idx="3">
                  <v>0</v>
                </pt>
                <pt idx="4">
                  <v>-1</v>
                </pt>
                <pt idx="5">
                  <v>-2</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SectorsNewOrders!$C$6:$C$11</f>
              <numCache>
                <formatCode>General</formatCode>
                <ptCount val="6"/>
                <pt idx="0">
                  <v>4</v>
                </pt>
                <pt idx="1">
                  <v>6</v>
                </pt>
                <pt idx="2">
                  <v>1</v>
                </pt>
                <pt idx="3">
                  <v>6</v>
                </pt>
                <pt idx="4">
                  <v>9</v>
                </pt>
                <pt idx="5">
                  <v>3</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SectorsNewOrders!$B$6:$B$11</f>
              <numCache>
                <formatCode>General</formatCode>
                <ptCount val="6"/>
                <pt idx="0">
                  <v>7</v>
                </pt>
                <pt idx="1">
                  <v>7</v>
                </pt>
                <pt idx="2">
                  <v>6</v>
                </pt>
                <pt idx="3">
                  <v>2</v>
                </pt>
                <pt idx="4">
                  <v>3</v>
                </pt>
                <pt idx="5">
                  <v>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SectorsNewOrders!$D$6:$D$11</f>
              <numCache>
                <formatCode>General</formatCode>
                <ptCount val="6"/>
                <pt idx="0">
                  <v>0</v>
                </pt>
                <pt idx="1">
                  <v>2</v>
                </pt>
                <pt idx="2">
                  <v>-1</v>
                </pt>
                <pt idx="3">
                  <v>0</v>
                </pt>
                <pt idx="4">
                  <v>12</v>
                </pt>
                <pt idx="5">
                  <v>7</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SectorsNewOrders!$E$6:$E$11</f>
              <numCache>
                <formatCode>General</formatCode>
                <ptCount val="6"/>
                <pt idx="0">
                  <v>14</v>
                </pt>
                <pt idx="1">
                  <v>10</v>
                </pt>
                <pt idx="2">
                  <v>0</v>
                </pt>
                <pt idx="3">
                  <v>11</v>
                </pt>
                <pt idx="4">
                  <v>13</v>
                </pt>
                <pt idx="5">
                  <v>13</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SectorsNewOrders!$F$6:$F$11</f>
              <numCache>
                <formatCode>General</formatCode>
                <ptCount val="6"/>
                <pt idx="0">
                  <v>12</v>
                </pt>
                <pt idx="1">
                  <v>-5</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SectorsNewOrders!$G$6:$G$11</f>
              <numCache>
                <formatCode>General</formatCode>
                <ptCount val="6"/>
                <pt idx="0">
                  <v>10</v>
                </pt>
                <pt idx="1">
                  <v>-4</v>
                </pt>
                <pt idx="2">
                  <v>7</v>
                </pt>
                <pt idx="3">
                  <v>9</v>
                </pt>
                <pt idx="4">
                  <v>0</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SectorsNewOrders!$H$6:$H$11</f>
              <numCache>
                <formatCode>General</formatCode>
                <ptCount val="6"/>
                <pt idx="0">
                  <v>-2</v>
                </pt>
                <pt idx="1">
                  <v>-3</v>
                </pt>
                <pt idx="2">
                  <v>0</v>
                </pt>
                <pt idx="3">
                  <v>0</v>
                </pt>
                <pt idx="4">
                  <v>-1</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SectorsNewOrders!$I$6:$I$11</f>
              <numCache>
                <formatCode>General</formatCode>
                <ptCount val="6"/>
                <pt idx="0">
                  <v>6</v>
                </pt>
                <pt idx="1">
                  <v>0</v>
                </pt>
                <pt idx="2">
                  <v>8</v>
                </pt>
                <pt idx="3">
                  <v>-1</v>
                </pt>
                <pt idx="4">
                  <v>6</v>
                </pt>
                <pt idx="5">
                  <v>-1</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SectorsNewOrders!$J$6:$J$11</f>
              <numCache>
                <formatCode>General</formatCode>
                <ptCount val="6"/>
                <pt idx="0">
                  <v>-1</v>
                </pt>
                <pt idx="1">
                  <v>9</v>
                </pt>
                <pt idx="2">
                  <v>2</v>
                </pt>
                <pt idx="3">
                  <v>3</v>
                </pt>
                <pt idx="4">
                  <v>4</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SectorsNewOrders!$K$6:$K$11</f>
              <numCache>
                <formatCode>General</formatCode>
                <ptCount val="6"/>
                <pt idx="0">
                  <v>5</v>
                </pt>
                <pt idx="1">
                  <v>5</v>
                </pt>
                <pt idx="2">
                  <v>9</v>
                </pt>
                <pt idx="3">
                  <v>0</v>
                </pt>
                <pt idx="4">
                  <v>8</v>
                </pt>
                <pt idx="5">
                  <v>11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SectorsNewOrders!$L$6:$L$11</f>
              <numCache>
                <formatCode>General</formatCode>
                <ptCount val="6"/>
                <pt idx="0">
                  <v>8</v>
                </pt>
                <pt idx="1">
                  <v>3</v>
                </pt>
                <pt idx="2">
                  <v>10</v>
                </pt>
                <pt idx="3">
                  <v>7</v>
                </pt>
                <pt idx="4">
                  <v>1</v>
                </pt>
                <pt idx="5">
                  <v>12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SectorsNewOrders!$M$6:$M$11</f>
              <numCache>
                <formatCode>General</formatCode>
                <ptCount val="6"/>
                <pt idx="0">
                  <v>13</v>
                </pt>
                <pt idx="1">
                  <v>8</v>
                </pt>
                <pt idx="2">
                  <v>12</v>
                </pt>
                <pt idx="3">
                  <v>10</v>
                </pt>
                <pt idx="4">
                  <v>0</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SectorsNewOrders!$N$6:$N$11</f>
              <numCache>
                <formatCode>General</formatCode>
                <ptCount val="6"/>
                <pt idx="0">
                  <v>1</v>
                </pt>
                <pt idx="1">
                  <v>-2</v>
                </pt>
                <pt idx="2">
                  <v>3</v>
                </pt>
                <pt idx="3">
                  <v>4</v>
                </pt>
                <pt idx="4">
                  <v>11</v>
                </pt>
                <pt idx="5">
                  <v>8</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SectorsNewOrders!$O$6:$O$11</f>
              <numCache>
                <formatCode>General</formatCode>
                <ptCount val="6"/>
                <pt idx="0">
                  <v>9</v>
                </pt>
                <pt idx="1">
                  <v>1</v>
                </pt>
                <pt idx="2">
                  <v>5</v>
                </pt>
                <pt idx="3">
                  <v>1</v>
                </pt>
                <pt idx="4">
                  <v>5</v>
                </pt>
                <pt idx="5">
                  <v>6</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SectorsNewOrders!$P$6:$P$11</f>
              <numCache>
                <formatCode>General</formatCode>
                <ptCount val="6"/>
                <pt idx="0">
                  <v>2</v>
                </pt>
                <pt idx="1">
                  <v>-1</v>
                </pt>
                <pt idx="2">
                  <v>4</v>
                </pt>
                <pt idx="3">
                  <v>8</v>
                </pt>
                <pt idx="4">
                  <v>2</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SectorsNewOrders!$Q$6:$Q$11</f>
              <numCache>
                <formatCode>General</formatCode>
                <ptCount val="6"/>
                <pt idx="0">
                  <v>3</v>
                </pt>
                <pt idx="1">
                  <v>4</v>
                </pt>
                <pt idx="2">
                  <v>11</v>
                </pt>
                <pt idx="3">
                  <v>5</v>
                </pt>
                <pt idx="4">
                  <v>7</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SectorsNewOrders!$R$6:$R$11</f>
              <numCache>
                <formatCode>General</formatCode>
                <ptCount val="6"/>
                <pt idx="0">
                  <v>11</v>
                </pt>
                <pt idx="1">
                  <v>0</v>
                </pt>
                <pt idx="2">
                  <v>13</v>
                </pt>
                <pt idx="3">
                  <v>-2</v>
                </pt>
                <pt idx="4">
                  <v>10</v>
                </pt>
                <pt idx="5">
                  <v>10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SectorsNewOrders!$S$6:$S$11</f>
              <numCache>
                <formatCode>General</formatCode>
                <ptCount val="6"/>
                <pt idx="0">
                  <v>0</v>
                </pt>
                <pt idx="1">
                  <v>0</v>
                </pt>
                <pt idx="2">
                  <v>-2</v>
                </pt>
                <pt idx="3">
                  <v>0</v>
                </pt>
                <pt idx="4">
                  <v>0</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SectorsProduction!$C$6:$C$11</f>
              <numCache>
                <formatCode>General</formatCode>
                <ptCount val="6"/>
                <pt idx="0">
                  <v>4</v>
                </pt>
                <pt idx="1">
                  <v>6</v>
                </pt>
                <pt idx="2">
                  <v>4</v>
                </pt>
                <pt idx="3">
                  <v>-1</v>
                </pt>
                <pt idx="4">
                  <v>8</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SectorsProduction!$B$6:$B$11</f>
              <numCache>
                <formatCode>General</formatCode>
                <ptCount val="6"/>
                <pt idx="0">
                  <v>7</v>
                </pt>
                <pt idx="1">
                  <v>5</v>
                </pt>
                <pt idx="2">
                  <v>5</v>
                </pt>
                <pt idx="3">
                  <v>6</v>
                </pt>
                <pt idx="4">
                  <v>4</v>
                </pt>
                <pt idx="5">
                  <v>3</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SectorsProduction!$D$6:$D$11</f>
              <numCache>
                <formatCode>General</formatCode>
                <ptCount val="6"/>
                <pt idx="0">
                  <v>0</v>
                </pt>
                <pt idx="1">
                  <v>8</v>
                </pt>
                <pt idx="2">
                  <v>7</v>
                </pt>
                <pt idx="3">
                  <v>0</v>
                </pt>
                <pt idx="4">
                  <v>9</v>
                </pt>
                <pt idx="5">
                  <v>-4</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SectorsProduction!$E$6:$E$11</f>
              <numCache>
                <formatCode>General</formatCode>
                <ptCount val="6"/>
                <pt idx="0">
                  <v>0</v>
                </pt>
                <pt idx="1">
                  <v>0</v>
                </pt>
                <pt idx="2">
                  <v>-4</v>
                </pt>
                <pt idx="3">
                  <v>-3</v>
                </pt>
                <pt idx="4">
                  <v>0</v>
                </pt>
                <pt idx="5">
                  <v>11</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SectorsProduction!$F$6:$F$11</f>
              <numCache>
                <formatCode>General</formatCode>
                <ptCount val="6"/>
                <pt idx="0">
                  <v>-4</v>
                </pt>
                <pt idx="1">
                  <v>-4</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SectorsProduction!$G$6:$G$11</f>
              <numCache>
                <formatCode>General</formatCode>
                <ptCount val="6"/>
                <pt idx="0">
                  <v>-2</v>
                </pt>
                <pt idx="1">
                  <v>-2</v>
                </pt>
                <pt idx="2">
                  <v>-1</v>
                </pt>
                <pt idx="3">
                  <v>9</v>
                </pt>
                <pt idx="4">
                  <v>5</v>
                </pt>
                <pt idx="5">
                  <v>-3</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SectorsProduction!$H$6:$H$11</f>
              <numCache>
                <formatCode>General</formatCode>
                <ptCount val="6"/>
                <pt idx="0">
                  <v>0</v>
                </pt>
                <pt idx="1">
                  <v>-3</v>
                </pt>
                <pt idx="2">
                  <v>0</v>
                </pt>
                <pt idx="3">
                  <v>0</v>
                </pt>
                <pt idx="4">
                  <v>-1</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SectorsProduction!$I$6:$I$11</f>
              <numCache>
                <formatCode>General</formatCode>
                <ptCount val="6"/>
                <pt idx="0">
                  <v>10</v>
                </pt>
                <pt idx="1">
                  <v>11</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SectorsProduction!$J$6:$J$11</f>
              <numCache>
                <formatCode>General</formatCode>
                <ptCount val="6"/>
                <pt idx="0">
                  <v>-1</v>
                </pt>
                <pt idx="1">
                  <v>1</v>
                </pt>
                <pt idx="2">
                  <v>9</v>
                </pt>
                <pt idx="3">
                  <v>0</v>
                </pt>
                <pt idx="4">
                  <v>0</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SectorsProduction!$K$6:$K$11</f>
              <numCache>
                <formatCode>General</formatCode>
                <ptCount val="6"/>
                <pt idx="0">
                  <v>3</v>
                </pt>
                <pt idx="1">
                  <v>3</v>
                </pt>
                <pt idx="2">
                  <v>1</v>
                </pt>
                <pt idx="3">
                  <v>4</v>
                </pt>
                <pt idx="4">
                  <v>6</v>
                </pt>
                <pt idx="5">
                  <v>9</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SectorsProduction!$L$6:$L$11</f>
              <numCache>
                <formatCode>General</formatCode>
                <ptCount val="6"/>
                <pt idx="0">
                  <v>1</v>
                </pt>
                <pt idx="1">
                  <v>2</v>
                </pt>
                <pt idx="2">
                  <v>3</v>
                </pt>
                <pt idx="3">
                  <v>1</v>
                </pt>
                <pt idx="4">
                  <v>1</v>
                </pt>
                <pt idx="5">
                  <v>10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SectorsProduction!$M$6:$M$11</f>
              <numCache>
                <formatCode>General</formatCode>
                <ptCount val="6"/>
                <pt idx="0">
                  <v>9</v>
                </pt>
                <pt idx="1">
                  <v>9</v>
                </pt>
                <pt idx="2">
                  <v>10</v>
                </pt>
                <pt idx="3">
                  <v>10</v>
                </pt>
                <pt idx="4">
                  <v>-2</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SectorsProduction!$N$6:$N$11</f>
              <numCache>
                <formatCode>General</formatCode>
                <ptCount val="6"/>
                <pt idx="0">
                  <v>2</v>
                </pt>
                <pt idx="1">
                  <v>0</v>
                </pt>
                <pt idx="2">
                  <v>2</v>
                </pt>
                <pt idx="3">
                  <v>5</v>
                </pt>
                <pt idx="4">
                  <v>10</v>
                </pt>
                <pt idx="5">
                  <v>7</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SectorsProduction!$O$6:$O$11</f>
              <numCache>
                <formatCode>General</formatCode>
                <ptCount val="6"/>
                <pt idx="0">
                  <v>5</v>
                </pt>
                <pt idx="1">
                  <v>4</v>
                </pt>
                <pt idx="2">
                  <v>6</v>
                </pt>
                <pt idx="3">
                  <v>2</v>
                </pt>
                <pt idx="4">
                  <v>2</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SectorsProduction!$P$6:$P$11</f>
              <numCache>
                <formatCode>General</formatCode>
                <ptCount val="6"/>
                <pt idx="0">
                  <v>6</v>
                </pt>
                <pt idx="1">
                  <v>-1</v>
                </pt>
                <pt idx="2">
                  <v>-2</v>
                </pt>
                <pt idx="3">
                  <v>7</v>
                </pt>
                <pt idx="4">
                  <v>3</v>
                </pt>
                <pt idx="5">
                  <v>6</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SectorsProduction!$Q$6:$Q$11</f>
              <numCache>
                <formatCode>General</formatCode>
                <ptCount val="6"/>
                <pt idx="0">
                  <v>8</v>
                </pt>
                <pt idx="1">
                  <v>7</v>
                </pt>
                <pt idx="2">
                  <v>0</v>
                </pt>
                <pt idx="3">
                  <v>3</v>
                </pt>
                <pt idx="4">
                  <v>7</v>
                </pt>
                <pt idx="5">
                  <v>5</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SectorsProduction!$R$6:$R$11</f>
              <numCache>
                <formatCode>General</formatCode>
                <ptCount val="6"/>
                <pt idx="0">
                  <v>0</v>
                </pt>
                <pt idx="1">
                  <v>10</v>
                </pt>
                <pt idx="2">
                  <v>8</v>
                </pt>
                <pt idx="3">
                  <v>-2</v>
                </pt>
                <pt idx="4">
                  <v>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SectorsProduction!$S$6:$S$11</f>
              <numCache>
                <formatCode>General</formatCode>
                <ptCount val="6"/>
                <pt idx="0">
                  <v>-3</v>
                </pt>
                <pt idx="1">
                  <v>0</v>
                </pt>
                <pt idx="2">
                  <v>-3</v>
                </pt>
                <pt idx="3">
                  <v>8</v>
                </pt>
                <pt idx="4">
                  <v>0</v>
                </pt>
                <pt idx="5">
                  <v>-2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Details!$B$6:$B$897</f>
              <numCache>
                <formatCode>0.00</formatCode>
                <ptCount val="89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Details!$B$6:$B$897</f>
              <numCache>
                <formatCode>0.00</formatCode>
                <ptCount val="89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Details!$C$6:$C$897</f>
              <numCache>
                <formatCode>0.00</formatCode>
                <ptCount val="89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Details!$C$6:$C$897</f>
              <numCache>
                <formatCode>0.00</formatCode>
                <ptCount val="89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Details!$D$6:$D$897</f>
              <numCache>
                <formatCode>0.00</formatCode>
                <ptCount val="89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Details!$D$6:$D$897</f>
              <numCache>
                <formatCode>0.00</formatCode>
                <ptCount val="89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Details!$E$6:$E$897</f>
              <numCache>
                <formatCode>0.00</formatCode>
                <ptCount val="89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Details!$E$6:$E$897</f>
              <numCache>
                <formatCode>0.00</formatCode>
                <ptCount val="89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Details!$F$6:$F$897</f>
              <numCache>
                <formatCode>0.00</formatCode>
                <ptCount val="89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Details!$F$6:$F$897</f>
              <numCache>
                <formatCode>0.00</formatCode>
                <ptCount val="89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Details!$G$6:$G$897</f>
              <numCache>
                <formatCode>General</formatCode>
                <ptCount val="89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Details!$G$6:$G$897</f>
              <numCache>
                <formatCode>General</formatCode>
                <ptCount val="89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Details!$H$6:$H$897</f>
              <numCache>
                <formatCode>0.00</formatCode>
                <ptCount val="89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Details!$H$6:$H$897</f>
              <numCache>
                <formatCode>0.00</formatCode>
                <ptCount val="89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Details!$I$6:$I$897</f>
              <numCache>
                <formatCode>0.00</formatCode>
                <ptCount val="89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Details!$I$6:$I$897</f>
              <numCache>
                <formatCode>0.00</formatCode>
                <ptCount val="89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Details!$J$6:$J$897</f>
              <numCache>
                <formatCode>0.00</formatCode>
                <ptCount val="89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Details!$J$6:$J$897</f>
              <numCache>
                <formatCode>0.00</formatCode>
                <ptCount val="89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Details!$K$6:$K$897</f>
              <numCache>
                <formatCode>General</formatCode>
                <ptCount val="89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Details!$K$6:$K$897</f>
              <numCache>
                <formatCode>General</formatCode>
                <ptCount val="89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GDP'!$D$6:$D$894</f>
              <numCache>
                <formatCode>0.00%</formatCode>
                <ptCount val="88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GDP'!$E$6:$E$894</f>
              <numCache>
                <formatCode>0.00%</formatCode>
                <ptCount val="889"/>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SPX'!$D$630:$D$894</f>
              <numCache>
                <formatCode>0.00%</formatCode>
                <ptCount val="265"/>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SPX'!$B$630:$B$894</f>
              <numCache>
                <formatCode>General</formatCode>
                <ptCount val="265"/>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6" headerRowCount="1" totalsRowShown="0" headerRowDxfId="37" dataDxfId="35" headerRowBorderDxfId="36">
  <autoFilter ref="A5:L896"/>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4" headerRowCount="1" totalsRowShown="0" headerRowDxfId="22" dataDxfId="20" headerRowBorderDxfId="21" tableBorderDxfId="19" totalsRowBorderDxfId="18">
  <autoFilter ref="A5:E894"/>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4" headerRowCount="1" totalsRowShown="0" headerRowDxfId="12" dataDxfId="10" headerRowBorderDxfId="11">
  <autoFilter ref="A5:D894"/>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4" headerRowCount="1" totalsRowShown="0" headerRowDxfId="5" dataDxfId="3" headerRowBorderDxfId="4">
  <autoFilter ref="A5:C894"/>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46"/>
    <col width="9.1640625" customWidth="1" style="98" min="47"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C7" zoomScale="140" zoomScaleNormal="140" workbookViewId="0">
      <selection activeCell="T8" sqref="T8"/>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47"/>
    <col width="9.1640625" customWidth="1" style="98" min="48"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44621</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2"/>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4"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2"/>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4"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2"/>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4"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899"/>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c r="R891" t="n">
        <v>0.01679094392068376</v>
      </c>
      <c r="S891" t="n">
        <v>0.06887440582969107</v>
      </c>
      <c r="T891" t="n">
        <v>0.05531736362184171</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19735.895</v>
      </c>
      <c r="O894" t="n">
        <v>0.005709481105992145</v>
      </c>
      <c r="P894" t="n">
        <v>0.04946555569288213</v>
      </c>
      <c r="Q894" t="n">
        <v>0.02303425900825307</v>
      </c>
      <c r="R894" t="n">
        <v>-0.00355417395181028</v>
      </c>
      <c r="S894" t="n">
        <v>-0.01414108232026046</v>
      </c>
      <c r="T894" t="n">
        <v>0.03569753965423921</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O897" t="n">
        <v>0.005709481105992145</v>
      </c>
      <c r="P897" t="n">
        <v>0.04946555569288213</v>
      </c>
      <c r="Q897" t="n">
        <v>0.02303425900825307</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4"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abSelected="1"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32" t="n">
        <v>44621</v>
      </c>
      <c r="O1" s="6" t="n"/>
    </row>
    <row r="2">
      <c r="D2" s="98">
        <f>VLOOKUP(A6,$U:$V,2,)</f>
        <v/>
      </c>
      <c r="L2" s="33" t="n">
        <v>39</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Trend'!$B$6:$AR$23,VLOOKUP(A6,$U:$V,2,),)</f>
        <v/>
      </c>
      <c r="C6" s="65">
        <f>VLOOKUP($C$5,'Sectors Trend'!$B$6:$AR$23,VLOOKUP(A6,$U:$V,2,),)</f>
        <v/>
      </c>
      <c r="D6" s="65">
        <f>VLOOKUP($D$5,'Sectors Trend'!$B$6:$AR$23,VLOOKUP(A6,$U:$V,2,),)</f>
        <v/>
      </c>
      <c r="E6" s="65">
        <f>VLOOKUP($E$5,'Sectors Trend'!$B$6:$AR$23,VLOOKUP(A6,$U:$V,2,),)</f>
        <v/>
      </c>
      <c r="F6" s="65">
        <f>VLOOKUP($F$5,'Sectors Trend'!$B$6:$AR$23,VLOOKUP(A6,$U:$V,2,),)</f>
        <v/>
      </c>
      <c r="G6" s="65">
        <f>VLOOKUP($G$5,'Sectors Trend'!$B$6:$AR$23,VLOOKUP(A6,$U:$V,2,),)</f>
        <v/>
      </c>
      <c r="H6" s="65">
        <f>VLOOKUP($H$5,'Sectors Trend'!$B$6:$AR$23,VLOOKUP(A6,$U:$V,2,),)</f>
        <v/>
      </c>
      <c r="I6" s="65">
        <f>VLOOKUP($I$5,'Sectors Trend'!$B$6:$AR$23,VLOOKUP(A6,$U:$V,2,),)</f>
        <v/>
      </c>
      <c r="J6" s="65">
        <f>VLOOKUP($J$5,'Sectors Trend'!$B$6:$AR$23,VLOOKUP(A6,$U:$V,2,),)</f>
        <v/>
      </c>
      <c r="K6" s="65">
        <f>VLOOKUP($K$5,'Sectors Trend'!$B$6:$AR$23,VLOOKUP(A6,$U:$V,2,),)</f>
        <v/>
      </c>
      <c r="L6" s="65">
        <f>VLOOKUP($L$5,'Sectors Trend'!$B$6:$AR$23,VLOOKUP(A6,$U:$V,2,),)</f>
        <v/>
      </c>
      <c r="M6" s="65">
        <f>VLOOKUP($M$5,'Sectors Trend'!$B$6:$AR$23,VLOOKUP(A6,$U:$V,2,),)</f>
        <v/>
      </c>
      <c r="N6" s="65">
        <f>VLOOKUP($N$5,'Sectors Trend'!$B$6:$AR$23,VLOOKUP(A6,$U:$V,2,),)</f>
        <v/>
      </c>
      <c r="O6" s="65">
        <f>VLOOKUP($O$5,'Sectors Trend'!$B$6:$AR$23,VLOOKUP(A6,$U:$V,2,),)</f>
        <v/>
      </c>
      <c r="P6" s="65">
        <f>VLOOKUP($P$5,'Sectors Trend'!$B$6:$AR$23,VLOOKUP(A6,$U:$V,2,),)</f>
        <v/>
      </c>
      <c r="Q6" s="65">
        <f>VLOOKUP($Q$5,'Sectors Trend'!$B$6:$AR$23,VLOOKUP(A6,$U:$V,2,),)</f>
        <v/>
      </c>
      <c r="R6" s="65">
        <f>VLOOKUP($R$5,'Sectors Trend'!$B$6:$AR$23,VLOOKUP(A6,$U:$V,2,),)</f>
        <v/>
      </c>
      <c r="S6" s="66">
        <f>VLOOKUP($S$5,'Sectors Trend'!$B$6:$AR$23,VLOOKUP(A6,$U:$V,2,),)</f>
        <v/>
      </c>
      <c r="U6" s="62">
        <f>DATE(YEAR(U7),MONTH(U7)-1,DAY(U7))</f>
        <v/>
      </c>
      <c r="V6" s="1">
        <f>V7-1</f>
        <v/>
      </c>
    </row>
    <row r="7">
      <c r="A7" s="67">
        <f>DATE(YEAR(A8),MONTH(A8)-1,DAY(A8))</f>
        <v/>
      </c>
      <c r="B7" s="5">
        <f>VLOOKUP($B$5,'Sectors Trend'!$B$6:$AR$23,VLOOKUP(A7,$U:$V,2,),)</f>
        <v/>
      </c>
      <c r="C7" s="5">
        <f>VLOOKUP($C$5,'Sectors Trend'!$B$6:$AR$23,VLOOKUP(A7,$U:$V,2,),)</f>
        <v/>
      </c>
      <c r="D7" s="5">
        <f>VLOOKUP($D$5,'Sectors Trend'!$B$6:$AR$23,VLOOKUP(A7,$U:$V,2,),)</f>
        <v/>
      </c>
      <c r="E7" s="5">
        <f>VLOOKUP($E$5,'Sectors Trend'!$B$6:$AR$23,VLOOKUP(A7,$U:$V,2,),)</f>
        <v/>
      </c>
      <c r="F7" s="5">
        <f>VLOOKUP($F$5,'Sectors Trend'!$B$6:$AR$23,VLOOKUP(A7,$U:$V,2,),)</f>
        <v/>
      </c>
      <c r="G7" s="5">
        <f>VLOOKUP($G$5,'Sectors Trend'!$B$6:$AR$23,VLOOKUP(A7,$U:$V,2,),)</f>
        <v/>
      </c>
      <c r="H7" s="5">
        <f>VLOOKUP($H$5,'Sectors Trend'!$B$6:$AR$23,VLOOKUP(A7,$U:$V,2,),)</f>
        <v/>
      </c>
      <c r="I7" s="5">
        <f>VLOOKUP($I$5,'Sectors Trend'!$B$6:$AR$23,VLOOKUP(A7,$U:$V,2,),)</f>
        <v/>
      </c>
      <c r="J7" s="5">
        <f>VLOOKUP($J$5,'Sectors Trend'!$B$6:$AR$23,VLOOKUP(A7,$U:$V,2,),)</f>
        <v/>
      </c>
      <c r="K7" s="5">
        <f>VLOOKUP($K$5,'Sectors Trend'!$B$6:$AR$23,VLOOKUP(A7,$U:$V,2,),)</f>
        <v/>
      </c>
      <c r="L7" s="5">
        <f>VLOOKUP($L$5,'Sectors Trend'!$B$6:$AR$23,VLOOKUP(A7,$U:$V,2,),)</f>
        <v/>
      </c>
      <c r="M7" s="5">
        <f>VLOOKUP($M$5,'Sectors Trend'!$B$6:$AR$23,VLOOKUP(A7,$U:$V,2,),)</f>
        <v/>
      </c>
      <c r="N7" s="5">
        <f>VLOOKUP($N$5,'Sectors Trend'!$B$6:$AR$23,VLOOKUP(A7,$U:$V,2,),)</f>
        <v/>
      </c>
      <c r="O7" s="5">
        <f>VLOOKUP($O$5,'Sectors Trend'!$B$6:$AR$23,VLOOKUP(A7,$U:$V,2,),)</f>
        <v/>
      </c>
      <c r="P7" s="5">
        <f>VLOOKUP($P$5,'Sectors Trend'!$B$6:$AR$23,VLOOKUP(A7,$U:$V,2,),)</f>
        <v/>
      </c>
      <c r="Q7" s="5">
        <f>VLOOKUP($Q$5,'Sectors Trend'!$B$6:$AR$23,VLOOKUP(A7,$U:$V,2,),)</f>
        <v/>
      </c>
      <c r="R7" s="5">
        <f>VLOOKUP($R$5,'Sectors Trend'!$B$6:$AR$23,VLOOKUP(A7,$U:$V,2,),)</f>
        <v/>
      </c>
      <c r="S7" s="68">
        <f>VLOOKUP($S$5,'Sectors Trend'!$B$6:$AR$23,VLOOKUP(A7,$U:$V,2,),)</f>
        <v/>
      </c>
      <c r="U7" s="62">
        <f>DATE(YEAR(U8),MONTH(U8)-1,DAY(U8))</f>
        <v/>
      </c>
      <c r="V7" s="1">
        <f>V8-1</f>
        <v/>
      </c>
    </row>
    <row r="8">
      <c r="A8" s="67">
        <f>DATE(YEAR(A9),MONTH(A9)-1,DAY(A9))</f>
        <v/>
      </c>
      <c r="B8" s="5">
        <f>VLOOKUP($B$5,'Sectors Trend'!$B$6:$AR$23,VLOOKUP(A8,$U:$V,2,),)</f>
        <v/>
      </c>
      <c r="C8" s="5">
        <f>VLOOKUP($C$5,'Sectors Trend'!$B$6:$AR$23,VLOOKUP(A8,$U:$V,2,),)</f>
        <v/>
      </c>
      <c r="D8" s="5">
        <f>VLOOKUP($D$5,'Sectors Trend'!$B$6:$AR$23,VLOOKUP(A8,$U:$V,2,),)</f>
        <v/>
      </c>
      <c r="E8" s="5">
        <f>VLOOKUP($E$5,'Sectors Trend'!$B$6:$AR$23,VLOOKUP(A8,$U:$V,2,),)</f>
        <v/>
      </c>
      <c r="F8" s="5">
        <f>VLOOKUP($F$5,'Sectors Trend'!$B$6:$AR$23,VLOOKUP(A8,$U:$V,2,),)</f>
        <v/>
      </c>
      <c r="G8" s="5">
        <f>VLOOKUP($G$5,'Sectors Trend'!$B$6:$AR$23,VLOOKUP(A8,$U:$V,2,),)</f>
        <v/>
      </c>
      <c r="H8" s="5">
        <f>VLOOKUP($H$5,'Sectors Trend'!$B$6:$AR$23,VLOOKUP(A8,$U:$V,2,),)</f>
        <v/>
      </c>
      <c r="I8" s="5">
        <f>VLOOKUP($I$5,'Sectors Trend'!$B$6:$AR$23,VLOOKUP(A8,$U:$V,2,),)</f>
        <v/>
      </c>
      <c r="J8" s="5">
        <f>VLOOKUP($J$5,'Sectors Trend'!$B$6:$AR$23,VLOOKUP(A8,$U:$V,2,),)</f>
        <v/>
      </c>
      <c r="K8" s="5">
        <f>VLOOKUP($K$5,'Sectors Trend'!$B$6:$AR$23,VLOOKUP(A8,$U:$V,2,),)</f>
        <v/>
      </c>
      <c r="L8" s="5">
        <f>VLOOKUP($L$5,'Sectors Trend'!$B$6:$AR$23,VLOOKUP(A8,$U:$V,2,),)</f>
        <v/>
      </c>
      <c r="M8" s="5">
        <f>VLOOKUP($M$5,'Sectors Trend'!$B$6:$AR$23,VLOOKUP(A8,$U:$V,2,),)</f>
        <v/>
      </c>
      <c r="N8" s="5">
        <f>VLOOKUP($N$5,'Sectors Trend'!$B$6:$AR$23,VLOOKUP(A8,$U:$V,2,),)</f>
        <v/>
      </c>
      <c r="O8" s="5">
        <f>VLOOKUP($O$5,'Sectors Trend'!$B$6:$AR$23,VLOOKUP(A8,$U:$V,2,),)</f>
        <v/>
      </c>
      <c r="P8" s="5">
        <f>VLOOKUP($P$5,'Sectors Trend'!$B$6:$AR$23,VLOOKUP(A8,$U:$V,2,),)</f>
        <v/>
      </c>
      <c r="Q8" s="5">
        <f>VLOOKUP($Q$5,'Sectors Trend'!$B$6:$AR$23,VLOOKUP(A8,$U:$V,2,),)</f>
        <v/>
      </c>
      <c r="R8" s="5">
        <f>VLOOKUP($R$5,'Sectors Trend'!$B$6:$AR$23,VLOOKUP(A8,$U:$V,2,),)</f>
        <v/>
      </c>
      <c r="S8" s="68">
        <f>VLOOKUP($S$5,'Sectors Trend'!$B$6:$AR$23,VLOOKUP(A8,$U:$V,2,),)</f>
        <v/>
      </c>
      <c r="U8" s="62">
        <f>DATE(YEAR(U9),MONTH(U9)-1,DAY(U9))</f>
        <v/>
      </c>
      <c r="V8" s="1">
        <f>V9-1</f>
        <v/>
      </c>
    </row>
    <row r="9">
      <c r="A9" s="67">
        <f>DATE(YEAR(A10),MONTH(A10)-1,DAY(A10))</f>
        <v/>
      </c>
      <c r="B9" s="5">
        <f>VLOOKUP($B$5,'Sectors Trend'!$B$6:$AR$23,VLOOKUP(A9,$U:$V,2,),)</f>
        <v/>
      </c>
      <c r="C9" s="5">
        <f>VLOOKUP($C$5,'Sectors Trend'!$B$6:$AR$23,VLOOKUP(A9,$U:$V,2,),)</f>
        <v/>
      </c>
      <c r="D9" s="5">
        <f>VLOOKUP($D$5,'Sectors Trend'!$B$6:$AR$23,VLOOKUP(A9,$U:$V,2,),)</f>
        <v/>
      </c>
      <c r="E9" s="5">
        <f>VLOOKUP($E$5,'Sectors Trend'!$B$6:$AR$23,VLOOKUP(A9,$U:$V,2,),)</f>
        <v/>
      </c>
      <c r="F9" s="5">
        <f>VLOOKUP($F$5,'Sectors Trend'!$B$6:$AR$23,VLOOKUP(A9,$U:$V,2,),)</f>
        <v/>
      </c>
      <c r="G9" s="5">
        <f>VLOOKUP($G$5,'Sectors Trend'!$B$6:$AR$23,VLOOKUP(A9,$U:$V,2,),)</f>
        <v/>
      </c>
      <c r="H9" s="5">
        <f>VLOOKUP($H$5,'Sectors Trend'!$B$6:$AR$23,VLOOKUP(A9,$U:$V,2,),)</f>
        <v/>
      </c>
      <c r="I9" s="5">
        <f>VLOOKUP($I$5,'Sectors Trend'!$B$6:$AR$23,VLOOKUP(A9,$U:$V,2,),)</f>
        <v/>
      </c>
      <c r="J9" s="5">
        <f>VLOOKUP($J$5,'Sectors Trend'!$B$6:$AR$23,VLOOKUP(A9,$U:$V,2,),)</f>
        <v/>
      </c>
      <c r="K9" s="5">
        <f>VLOOKUP($K$5,'Sectors Trend'!$B$6:$AR$23,VLOOKUP(A9,$U:$V,2,),)</f>
        <v/>
      </c>
      <c r="L9" s="5">
        <f>VLOOKUP($L$5,'Sectors Trend'!$B$6:$AR$23,VLOOKUP(A9,$U:$V,2,),)</f>
        <v/>
      </c>
      <c r="M9" s="5">
        <f>VLOOKUP($M$5,'Sectors Trend'!$B$6:$AR$23,VLOOKUP(A9,$U:$V,2,),)</f>
        <v/>
      </c>
      <c r="N9" s="5">
        <f>VLOOKUP($N$5,'Sectors Trend'!$B$6:$AR$23,VLOOKUP(A9,$U:$V,2,),)</f>
        <v/>
      </c>
      <c r="O9" s="5">
        <f>VLOOKUP($O$5,'Sectors Trend'!$B$6:$AR$23,VLOOKUP(A9,$U:$V,2,),)</f>
        <v/>
      </c>
      <c r="P9" s="5">
        <f>VLOOKUP($P$5,'Sectors Trend'!$B$6:$AR$23,VLOOKUP(A9,$U:$V,2,),)</f>
        <v/>
      </c>
      <c r="Q9" s="5">
        <f>VLOOKUP($Q$5,'Sectors Trend'!$B$6:$AR$23,VLOOKUP(A9,$U:$V,2,),)</f>
        <v/>
      </c>
      <c r="R9" s="5">
        <f>VLOOKUP($R$5,'Sectors Trend'!$B$6:$AR$23,VLOOKUP(A9,$U:$V,2,),)</f>
        <v/>
      </c>
      <c r="S9" s="68">
        <f>VLOOKUP($S$5,'Sectors Trend'!$B$6:$AR$23,VLOOKUP(A9,$U:$V,2,),)</f>
        <v/>
      </c>
      <c r="U9" s="62">
        <f>DATE(YEAR(U10),MONTH(U10)-1,DAY(U10))</f>
        <v/>
      </c>
      <c r="V9" s="1">
        <f>V10-1</f>
        <v/>
      </c>
    </row>
    <row r="10">
      <c r="A10" s="67">
        <f>DATE(YEAR(A11),MONTH(A11)-1,DAY(A11))</f>
        <v/>
      </c>
      <c r="B10" s="5">
        <f>VLOOKUP($B$5,'Sectors Trend'!$B$6:$AR$23,VLOOKUP(A10,$U:$V,2,),)</f>
        <v/>
      </c>
      <c r="C10" s="5">
        <f>VLOOKUP($C$5,'Sectors Trend'!$B$6:$AR$23,VLOOKUP(A10,$U:$V,2,),)</f>
        <v/>
      </c>
      <c r="D10" s="5">
        <f>VLOOKUP($D$5,'Sectors Trend'!$B$6:$AR$23,VLOOKUP(A10,$U:$V,2,),)</f>
        <v/>
      </c>
      <c r="E10" s="5">
        <f>VLOOKUP($E$5,'Sectors Trend'!$B$6:$AR$23,VLOOKUP(A10,$U:$V,2,),)</f>
        <v/>
      </c>
      <c r="F10" s="5">
        <f>VLOOKUP($F$5,'Sectors Trend'!$B$6:$AR$23,VLOOKUP(A10,$U:$V,2,),)</f>
        <v/>
      </c>
      <c r="G10" s="5">
        <f>VLOOKUP($G$5,'Sectors Trend'!$B$6:$AR$23,VLOOKUP(A10,$U:$V,2,),)</f>
        <v/>
      </c>
      <c r="H10" s="5">
        <f>VLOOKUP($H$5,'Sectors Trend'!$B$6:$AR$23,VLOOKUP(A10,$U:$V,2,),)</f>
        <v/>
      </c>
      <c r="I10" s="5">
        <f>VLOOKUP($I$5,'Sectors Trend'!$B$6:$AR$23,VLOOKUP(A10,$U:$V,2,),)</f>
        <v/>
      </c>
      <c r="J10" s="5">
        <f>VLOOKUP($J$5,'Sectors Trend'!$B$6:$AR$23,VLOOKUP(A10,$U:$V,2,),)</f>
        <v/>
      </c>
      <c r="K10" s="5">
        <f>VLOOKUP($K$5,'Sectors Trend'!$B$6:$AR$23,VLOOKUP(A10,$U:$V,2,),)</f>
        <v/>
      </c>
      <c r="L10" s="5">
        <f>VLOOKUP($L$5,'Sectors Trend'!$B$6:$AR$23,VLOOKUP(A10,$U:$V,2,),)</f>
        <v/>
      </c>
      <c r="M10" s="5">
        <f>VLOOKUP($M$5,'Sectors Trend'!$B$6:$AR$23,VLOOKUP(A10,$U:$V,2,),)</f>
        <v/>
      </c>
      <c r="N10" s="5">
        <f>VLOOKUP($N$5,'Sectors Trend'!$B$6:$AR$23,VLOOKUP(A10,$U:$V,2,),)</f>
        <v/>
      </c>
      <c r="O10" s="5">
        <f>VLOOKUP($O$5,'Sectors Trend'!$B$6:$AR$23,VLOOKUP(A10,$U:$V,2,),)</f>
        <v/>
      </c>
      <c r="P10" s="5">
        <f>VLOOKUP($P$5,'Sectors Trend'!$B$6:$AR$23,VLOOKUP(A10,$U:$V,2,),)</f>
        <v/>
      </c>
      <c r="Q10" s="5">
        <f>VLOOKUP($Q$5,'Sectors Trend'!$B$6:$AR$23,VLOOKUP(A10,$U:$V,2,),)</f>
        <v/>
      </c>
      <c r="R10" s="5">
        <f>VLOOKUP($R$5,'Sectors Trend'!$B$6:$AR$23,VLOOKUP(A10,$U:$V,2,),)</f>
        <v/>
      </c>
      <c r="S10" s="68">
        <f>VLOOKUP($S$5,'Sectors Trend'!$B$6:$AR$23,VLOOKUP(A10,$U:$V,2,),)</f>
        <v/>
      </c>
      <c r="U10" s="62">
        <f>DATE(YEAR(U11),MONTH(U11)-1,DAY(U11))</f>
        <v/>
      </c>
      <c r="V10" s="1">
        <f>V11-1</f>
        <v/>
      </c>
    </row>
    <row r="11" ht="16" customHeight="1" s="90" thickBot="1">
      <c r="A11" s="69">
        <f>L1</f>
        <v/>
      </c>
      <c r="B11" s="70">
        <f>VLOOKUP($B$5,'Sectors Trend'!$B$6:$AR$23,VLOOKUP(A11,$U:$V,2,),)</f>
        <v/>
      </c>
      <c r="C11" s="70">
        <f>VLOOKUP($C$5,'Sectors Trend'!$B$6:$AR$23,VLOOKUP(A11,$U:$V,2,),)</f>
        <v/>
      </c>
      <c r="D11" s="70">
        <f>VLOOKUP($D$5,'Sectors Trend'!$B$6:$AR$23,VLOOKUP(A11,$U:$V,2,),)</f>
        <v/>
      </c>
      <c r="E11" s="70">
        <f>VLOOKUP($E$5,'Sectors Trend'!$B$6:$AR$23,VLOOKUP(A11,$U:$V,2,),)</f>
        <v/>
      </c>
      <c r="F11" s="70">
        <f>VLOOKUP($F$5,'Sectors Trend'!$B$6:$AR$23,VLOOKUP(A11,$U:$V,2,),)</f>
        <v/>
      </c>
      <c r="G11" s="70">
        <f>VLOOKUP($G$5,'Sectors Trend'!$B$6:$AR$23,VLOOKUP(A11,$U:$V,2,),)</f>
        <v/>
      </c>
      <c r="H11" s="70">
        <f>VLOOKUP($H$5,'Sectors Trend'!$B$6:$AR$23,VLOOKUP(A11,$U:$V,2,),)</f>
        <v/>
      </c>
      <c r="I11" s="70">
        <f>VLOOKUP($I$5,'Sectors Trend'!$B$6:$AR$23,VLOOKUP(A11,$U:$V,2,),)</f>
        <v/>
      </c>
      <c r="J11" s="70">
        <f>VLOOKUP($J$5,'Sectors Trend'!$B$6:$AR$23,VLOOKUP(A11,$U:$V,2,),)</f>
        <v/>
      </c>
      <c r="K11" s="70">
        <f>VLOOKUP($K$5,'Sectors Trend'!$B$6:$AR$23,VLOOKUP(A11,$U:$V,2,),)</f>
        <v/>
      </c>
      <c r="L11" s="70">
        <f>VLOOKUP($L$5,'Sectors Trend'!$B$6:$AR$23,VLOOKUP(A11,$U:$V,2,),)</f>
        <v/>
      </c>
      <c r="M11" s="70">
        <f>VLOOKUP($M$5,'Sectors Trend'!$B$6:$AR$23,VLOOKUP(A11,$U:$V,2,),)</f>
        <v/>
      </c>
      <c r="N11" s="70">
        <f>VLOOKUP($N$5,'Sectors Trend'!$B$6:$AR$23,VLOOKUP(A11,$U:$V,2,),)</f>
        <v/>
      </c>
      <c r="O11" s="70">
        <f>VLOOKUP($O$5,'Sectors Trend'!$B$6:$AR$23,VLOOKUP(A11,$U:$V,2,),)</f>
        <v/>
      </c>
      <c r="P11" s="70">
        <f>VLOOKUP($P$5,'Sectors Trend'!$B$6:$AR$23,VLOOKUP(A11,$U:$V,2,),)</f>
        <v/>
      </c>
      <c r="Q11" s="70">
        <f>VLOOKUP($Q$5,'Sectors Trend'!$B$6:$AR$23,VLOOKUP(A11,$U:$V,2,),)</f>
        <v/>
      </c>
      <c r="R11" s="70">
        <f>VLOOKUP($R$5,'Sectors Trend'!$B$6:$AR$23,VLOOKUP(A11,$U:$V,2,),)</f>
        <v/>
      </c>
      <c r="S11" s="71">
        <f>VLOOKUP($S$5,'Sectors Trend'!$B$6:$AR$23,VLOOKUP(A11,$U:$V,2,),)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Trend'!$B$28:$AR$45,VLOOKUP(A6,$U:$V,2,),)</f>
        <v/>
      </c>
      <c r="C6" s="65">
        <f>VLOOKUP($C$5,'Sectors Trend'!$B$28:$AR$45,VLOOKUP(A6,$U:$V,2,),)</f>
        <v/>
      </c>
      <c r="D6" s="65">
        <f>VLOOKUP($D$5,'Sectors Trend'!$B$28:$AR$45,VLOOKUP(A6,$U:$V,2,),)</f>
        <v/>
      </c>
      <c r="E6" s="65">
        <f>VLOOKUP($E$5,'Sectors Trend'!$B$28:$AR$45,VLOOKUP(A6,$U:$V,2,),)</f>
        <v/>
      </c>
      <c r="F6" s="65">
        <f>VLOOKUP($F$5,'Sectors Trend'!$B$28:$AR$45,VLOOKUP(A6,$U:$V,2,),)</f>
        <v/>
      </c>
      <c r="G6" s="65">
        <f>VLOOKUP($G$5,'Sectors Trend'!$B$28:$AR$45,VLOOKUP(A6,$U:$V,2,),)</f>
        <v/>
      </c>
      <c r="H6" s="65">
        <f>VLOOKUP($H$5,'Sectors Trend'!$B$28:$AR$45,VLOOKUP(A6,$U:$V,2,),)</f>
        <v/>
      </c>
      <c r="I6" s="65">
        <f>VLOOKUP($I$5,'Sectors Trend'!$B$28:$AR$45,VLOOKUP(A6,$U:$V,2,),)</f>
        <v/>
      </c>
      <c r="J6" s="65">
        <f>VLOOKUP($J$5,'Sectors Trend'!$B$28:$AR$45,VLOOKUP(A6,$U:$V,2,),)</f>
        <v/>
      </c>
      <c r="K6" s="65">
        <f>VLOOKUP($K$5,'Sectors Trend'!$B$28:$AR$45,VLOOKUP(A6,$U:$V,2,),)</f>
        <v/>
      </c>
      <c r="L6" s="65">
        <f>VLOOKUP($L$5,'Sectors Trend'!$B$28:$AR$45,VLOOKUP(A6,$U:$V,2,),)</f>
        <v/>
      </c>
      <c r="M6" s="65">
        <f>VLOOKUP($M$5,'Sectors Trend'!$B$28:$AR$45,VLOOKUP(A6,$U:$V,2,),)</f>
        <v/>
      </c>
      <c r="N6" s="65">
        <f>VLOOKUP($N$5,'Sectors Trend'!$B$28:$AR$45,VLOOKUP(A6,$U:$V,2,),)</f>
        <v/>
      </c>
      <c r="O6" s="65">
        <f>VLOOKUP($O$5,'Sectors Trend'!$B$28:$AR$45,VLOOKUP(A6,$U:$V,2,),)</f>
        <v/>
      </c>
      <c r="P6" s="65">
        <f>VLOOKUP($P$5,'Sectors Trend'!$B$28:$AR$45,VLOOKUP(A6,$U:$V,2,),)</f>
        <v/>
      </c>
      <c r="Q6" s="65">
        <f>VLOOKUP($Q$5,'Sectors Trend'!$B$28:$AR$45,VLOOKUP(A6,$U:$V,2,),)</f>
        <v/>
      </c>
      <c r="R6" s="65">
        <f>VLOOKUP($R$5,'Sectors Trend'!$B$28:$AR$45,VLOOKUP(A6,$U:$V,2,),)</f>
        <v/>
      </c>
      <c r="S6" s="66">
        <f>VLOOKUP($S$5,'Sectors Trend'!$B$28:$AR$45,VLOOKUP(A6,$U:$V,2,),)</f>
        <v/>
      </c>
      <c r="U6" s="62">
        <f>DATE(YEAR(U7),MONTH(U7)-1,DAY(U7))</f>
        <v/>
      </c>
      <c r="V6" s="13">
        <f>V7-1</f>
        <v/>
      </c>
    </row>
    <row r="7">
      <c r="A7" s="67">
        <f>DATE(YEAR(A8),MONTH(A8)-1,DAY(A8))</f>
        <v/>
      </c>
      <c r="B7" s="5">
        <f>VLOOKUP($B$5,'Sectors Trend'!$B$28:$AR$45,VLOOKUP(A7,$U:$V,2,),)</f>
        <v/>
      </c>
      <c r="C7" s="5">
        <f>VLOOKUP($C$5,'Sectors Trend'!$B$28:$AR$45,VLOOKUP(A7,$U:$V,2,),)</f>
        <v/>
      </c>
      <c r="D7" s="5">
        <f>VLOOKUP($D$5,'Sectors Trend'!$B$28:$AR$45,VLOOKUP(A7,$U:$V,2,),)</f>
        <v/>
      </c>
      <c r="E7" s="5">
        <f>VLOOKUP($E$5,'Sectors Trend'!$B$28:$AR$45,VLOOKUP(A7,$U:$V,2,),)</f>
        <v/>
      </c>
      <c r="F7" s="5">
        <f>VLOOKUP($F$5,'Sectors Trend'!$B$28:$AR$45,VLOOKUP(A7,$U:$V,2,),)</f>
        <v/>
      </c>
      <c r="G7" s="5">
        <f>VLOOKUP($G$5,'Sectors Trend'!$B$28:$AR$45,VLOOKUP(A7,$U:$V,2,),)</f>
        <v/>
      </c>
      <c r="H7" s="5">
        <f>VLOOKUP($H$5,'Sectors Trend'!$B$28:$AR$45,VLOOKUP(A7,$U:$V,2,),)</f>
        <v/>
      </c>
      <c r="I7" s="5">
        <f>VLOOKUP($I$5,'Sectors Trend'!$B$28:$AR$45,VLOOKUP(A7,$U:$V,2,),)</f>
        <v/>
      </c>
      <c r="J7" s="5">
        <f>VLOOKUP($J$5,'Sectors Trend'!$B$28:$AR$45,VLOOKUP(A7,$U:$V,2,),)</f>
        <v/>
      </c>
      <c r="K7" s="5">
        <f>VLOOKUP($K$5,'Sectors Trend'!$B$28:$AR$45,VLOOKUP(A7,$U:$V,2,),)</f>
        <v/>
      </c>
      <c r="L7" s="5">
        <f>VLOOKUP($L$5,'Sectors Trend'!$B$28:$AR$45,VLOOKUP(A7,$U:$V,2,),)</f>
        <v/>
      </c>
      <c r="M7" s="5">
        <f>VLOOKUP($M$5,'Sectors Trend'!$B$28:$AR$45,VLOOKUP(A7,$U:$V,2,),)</f>
        <v/>
      </c>
      <c r="N7" s="5">
        <f>VLOOKUP($N$5,'Sectors Trend'!$B$28:$AR$45,VLOOKUP(A7,$U:$V,2,),)</f>
        <v/>
      </c>
      <c r="O7" s="5">
        <f>VLOOKUP($O$5,'Sectors Trend'!$B$28:$AR$45,VLOOKUP(A7,$U:$V,2,),)</f>
        <v/>
      </c>
      <c r="P7" s="5">
        <f>VLOOKUP($P$5,'Sectors Trend'!$B$28:$AR$45,VLOOKUP(A7,$U:$V,2,),)</f>
        <v/>
      </c>
      <c r="Q7" s="5">
        <f>VLOOKUP($Q$5,'Sectors Trend'!$B$28:$AR$45,VLOOKUP(A7,$U:$V,2,),)</f>
        <v/>
      </c>
      <c r="R7" s="5">
        <f>VLOOKUP($R$5,'Sectors Trend'!$B$28:$AR$45,VLOOKUP(A7,$U:$V,2,),)</f>
        <v/>
      </c>
      <c r="S7" s="68">
        <f>VLOOKUP($S$5,'Sectors Trend'!$B$28:$AR$45,VLOOKUP(A7,$U:$V,2,),)</f>
        <v/>
      </c>
      <c r="U7" s="62">
        <f>DATE(YEAR(U8),MONTH(U8)-1,DAY(U8))</f>
        <v/>
      </c>
      <c r="V7" s="13">
        <f>V8-1</f>
        <v/>
      </c>
    </row>
    <row r="8">
      <c r="A8" s="67">
        <f>DATE(YEAR(A9),MONTH(A9)-1,DAY(A9))</f>
        <v/>
      </c>
      <c r="B8" s="5">
        <f>VLOOKUP($B$5,'Sectors Trend'!$B$28:$AR$45,VLOOKUP(A8,$U:$V,2,),)</f>
        <v/>
      </c>
      <c r="C8" s="5">
        <f>VLOOKUP($C$5,'Sectors Trend'!$B$28:$AR$45,VLOOKUP(A8,$U:$V,2,),)</f>
        <v/>
      </c>
      <c r="D8" s="5">
        <f>VLOOKUP($D$5,'Sectors Trend'!$B$28:$AR$45,VLOOKUP(A8,$U:$V,2,),)</f>
        <v/>
      </c>
      <c r="E8" s="5">
        <f>VLOOKUP($E$5,'Sectors Trend'!$B$28:$AR$45,VLOOKUP(A8,$U:$V,2,),)</f>
        <v/>
      </c>
      <c r="F8" s="5">
        <f>VLOOKUP($F$5,'Sectors Trend'!$B$28:$AR$45,VLOOKUP(A8,$U:$V,2,),)</f>
        <v/>
      </c>
      <c r="G8" s="5">
        <f>VLOOKUP($G$5,'Sectors Trend'!$B$28:$AR$45,VLOOKUP(A8,$U:$V,2,),)</f>
        <v/>
      </c>
      <c r="H8" s="5">
        <f>VLOOKUP($H$5,'Sectors Trend'!$B$28:$AR$45,VLOOKUP(A8,$U:$V,2,),)</f>
        <v/>
      </c>
      <c r="I8" s="5">
        <f>VLOOKUP($I$5,'Sectors Trend'!$B$28:$AR$45,VLOOKUP(A8,$U:$V,2,),)</f>
        <v/>
      </c>
      <c r="J8" s="5">
        <f>VLOOKUP($J$5,'Sectors Trend'!$B$28:$AR$45,VLOOKUP(A8,$U:$V,2,),)</f>
        <v/>
      </c>
      <c r="K8" s="5">
        <f>VLOOKUP($K$5,'Sectors Trend'!$B$28:$AR$45,VLOOKUP(A8,$U:$V,2,),)</f>
        <v/>
      </c>
      <c r="L8" s="5">
        <f>VLOOKUP($L$5,'Sectors Trend'!$B$28:$AR$45,VLOOKUP(A8,$U:$V,2,),)</f>
        <v/>
      </c>
      <c r="M8" s="5">
        <f>VLOOKUP($M$5,'Sectors Trend'!$B$28:$AR$45,VLOOKUP(A8,$U:$V,2,),)</f>
        <v/>
      </c>
      <c r="N8" s="5">
        <f>VLOOKUP($N$5,'Sectors Trend'!$B$28:$AR$45,VLOOKUP(A8,$U:$V,2,),)</f>
        <v/>
      </c>
      <c r="O8" s="5">
        <f>VLOOKUP($O$5,'Sectors Trend'!$B$28:$AR$45,VLOOKUP(A8,$U:$V,2,),)</f>
        <v/>
      </c>
      <c r="P8" s="5">
        <f>VLOOKUP($P$5,'Sectors Trend'!$B$28:$AR$45,VLOOKUP(A8,$U:$V,2,),)</f>
        <v/>
      </c>
      <c r="Q8" s="5">
        <f>VLOOKUP($Q$5,'Sectors Trend'!$B$28:$AR$45,VLOOKUP(A8,$U:$V,2,),)</f>
        <v/>
      </c>
      <c r="R8" s="5">
        <f>VLOOKUP($R$5,'Sectors Trend'!$B$28:$AR$45,VLOOKUP(A8,$U:$V,2,),)</f>
        <v/>
      </c>
      <c r="S8" s="68">
        <f>VLOOKUP($S$5,'Sectors Trend'!$B$28:$AR$45,VLOOKUP(A8,$U:$V,2,),)</f>
        <v/>
      </c>
      <c r="U8" s="62">
        <f>DATE(YEAR(U9),MONTH(U9)-1,DAY(U9))</f>
        <v/>
      </c>
      <c r="V8" s="13">
        <f>V9-1</f>
        <v/>
      </c>
    </row>
    <row r="9">
      <c r="A9" s="67">
        <f>DATE(YEAR(A10),MONTH(A10)-1,DAY(A10))</f>
        <v/>
      </c>
      <c r="B9" s="5">
        <f>VLOOKUP($B$5,'Sectors Trend'!$B$28:$AR$45,VLOOKUP(A9,$U:$V,2,),)</f>
        <v/>
      </c>
      <c r="C9" s="5">
        <f>VLOOKUP($C$5,'Sectors Trend'!$B$28:$AR$45,VLOOKUP(A9,$U:$V,2,),)</f>
        <v/>
      </c>
      <c r="D9" s="5">
        <f>VLOOKUP($D$5,'Sectors Trend'!$B$28:$AR$45,VLOOKUP(A9,$U:$V,2,),)</f>
        <v/>
      </c>
      <c r="E9" s="5">
        <f>VLOOKUP($E$5,'Sectors Trend'!$B$28:$AR$45,VLOOKUP(A9,$U:$V,2,),)</f>
        <v/>
      </c>
      <c r="F9" s="5">
        <f>VLOOKUP($F$5,'Sectors Trend'!$B$28:$AR$45,VLOOKUP(A9,$U:$V,2,),)</f>
        <v/>
      </c>
      <c r="G9" s="5">
        <f>VLOOKUP($G$5,'Sectors Trend'!$B$28:$AR$45,VLOOKUP(A9,$U:$V,2,),)</f>
        <v/>
      </c>
      <c r="H9" s="5">
        <f>VLOOKUP($H$5,'Sectors Trend'!$B$28:$AR$45,VLOOKUP(A9,$U:$V,2,),)</f>
        <v/>
      </c>
      <c r="I9" s="5">
        <f>VLOOKUP($I$5,'Sectors Trend'!$B$28:$AR$45,VLOOKUP(A9,$U:$V,2,),)</f>
        <v/>
      </c>
      <c r="J9" s="5">
        <f>VLOOKUP($J$5,'Sectors Trend'!$B$28:$AR$45,VLOOKUP(A9,$U:$V,2,),)</f>
        <v/>
      </c>
      <c r="K9" s="5">
        <f>VLOOKUP($K$5,'Sectors Trend'!$B$28:$AR$45,VLOOKUP(A9,$U:$V,2,),)</f>
        <v/>
      </c>
      <c r="L9" s="5">
        <f>VLOOKUP($L$5,'Sectors Trend'!$B$28:$AR$45,VLOOKUP(A9,$U:$V,2,),)</f>
        <v/>
      </c>
      <c r="M9" s="5">
        <f>VLOOKUP($M$5,'Sectors Trend'!$B$28:$AR$45,VLOOKUP(A9,$U:$V,2,),)</f>
        <v/>
      </c>
      <c r="N9" s="5">
        <f>VLOOKUP($N$5,'Sectors Trend'!$B$28:$AR$45,VLOOKUP(A9,$U:$V,2,),)</f>
        <v/>
      </c>
      <c r="O9" s="5">
        <f>VLOOKUP($O$5,'Sectors Trend'!$B$28:$AR$45,VLOOKUP(A9,$U:$V,2,),)</f>
        <v/>
      </c>
      <c r="P9" s="5">
        <f>VLOOKUP($P$5,'Sectors Trend'!$B$28:$AR$45,VLOOKUP(A9,$U:$V,2,),)</f>
        <v/>
      </c>
      <c r="Q9" s="5">
        <f>VLOOKUP($Q$5,'Sectors Trend'!$B$28:$AR$45,VLOOKUP(A9,$U:$V,2,),)</f>
        <v/>
      </c>
      <c r="R9" s="5">
        <f>VLOOKUP($R$5,'Sectors Trend'!$B$28:$AR$45,VLOOKUP(A9,$U:$V,2,),)</f>
        <v/>
      </c>
      <c r="S9" s="68">
        <f>VLOOKUP($S$5,'Sectors Trend'!$B$28:$AR$45,VLOOKUP(A9,$U:$V,2,),)</f>
        <v/>
      </c>
      <c r="U9" s="62">
        <f>DATE(YEAR(U10),MONTH(U10)-1,DAY(U10))</f>
        <v/>
      </c>
      <c r="V9" s="13">
        <f>V10-1</f>
        <v/>
      </c>
    </row>
    <row r="10">
      <c r="A10" s="67">
        <f>DATE(YEAR(A11),MONTH(A11)-1,DAY(A11))</f>
        <v/>
      </c>
      <c r="B10" s="5">
        <f>VLOOKUP($B$5,'Sectors Trend'!$B$28:$AR$45,VLOOKUP(A10,$U:$V,2,),)</f>
        <v/>
      </c>
      <c r="C10" s="5">
        <f>VLOOKUP($C$5,'Sectors Trend'!$B$28:$AR$45,VLOOKUP(A10,$U:$V,2,),)</f>
        <v/>
      </c>
      <c r="D10" s="5">
        <f>VLOOKUP($D$5,'Sectors Trend'!$B$28:$AR$45,VLOOKUP(A10,$U:$V,2,),)</f>
        <v/>
      </c>
      <c r="E10" s="5">
        <f>VLOOKUP($E$5,'Sectors Trend'!$B$28:$AR$45,VLOOKUP(A10,$U:$V,2,),)</f>
        <v/>
      </c>
      <c r="F10" s="5">
        <f>VLOOKUP($F$5,'Sectors Trend'!$B$28:$AR$45,VLOOKUP(A10,$U:$V,2,),)</f>
        <v/>
      </c>
      <c r="G10" s="5">
        <f>VLOOKUP($G$5,'Sectors Trend'!$B$28:$AR$45,VLOOKUP(A10,$U:$V,2,),)</f>
        <v/>
      </c>
      <c r="H10" s="5">
        <f>VLOOKUP($H$5,'Sectors Trend'!$B$28:$AR$45,VLOOKUP(A10,$U:$V,2,),)</f>
        <v/>
      </c>
      <c r="I10" s="5">
        <f>VLOOKUP($I$5,'Sectors Trend'!$B$28:$AR$45,VLOOKUP(A10,$U:$V,2,),)</f>
        <v/>
      </c>
      <c r="J10" s="5">
        <f>VLOOKUP($J$5,'Sectors Trend'!$B$28:$AR$45,VLOOKUP(A10,$U:$V,2,),)</f>
        <v/>
      </c>
      <c r="K10" s="5">
        <f>VLOOKUP($K$5,'Sectors Trend'!$B$28:$AR$45,VLOOKUP(A10,$U:$V,2,),)</f>
        <v/>
      </c>
      <c r="L10" s="5">
        <f>VLOOKUP($L$5,'Sectors Trend'!$B$28:$AR$45,VLOOKUP(A10,$U:$V,2,),)</f>
        <v/>
      </c>
      <c r="M10" s="5">
        <f>VLOOKUP($M$5,'Sectors Trend'!$B$28:$AR$45,VLOOKUP(A10,$U:$V,2,),)</f>
        <v/>
      </c>
      <c r="N10" s="5">
        <f>VLOOKUP($N$5,'Sectors Trend'!$B$28:$AR$45,VLOOKUP(A10,$U:$V,2,),)</f>
        <v/>
      </c>
      <c r="O10" s="5">
        <f>VLOOKUP($O$5,'Sectors Trend'!$B$28:$AR$45,VLOOKUP(A10,$U:$V,2,),)</f>
        <v/>
      </c>
      <c r="P10" s="5">
        <f>VLOOKUP($P$5,'Sectors Trend'!$B$28:$AR$45,VLOOKUP(A10,$U:$V,2,),)</f>
        <v/>
      </c>
      <c r="Q10" s="5">
        <f>VLOOKUP($Q$5,'Sectors Trend'!$B$28:$AR$45,VLOOKUP(A10,$U:$V,2,),)</f>
        <v/>
      </c>
      <c r="R10" s="5">
        <f>VLOOKUP($R$5,'Sectors Trend'!$B$28:$AR$45,VLOOKUP(A10,$U:$V,2,),)</f>
        <v/>
      </c>
      <c r="S10" s="68">
        <f>VLOOKUP($S$5,'Sectors Trend'!$B$28:$AR$45,VLOOKUP(A10,$U:$V,2,),)</f>
        <v/>
      </c>
      <c r="U10" s="62">
        <f>DATE(YEAR(U11),MONTH(U11)-1,DAY(U11))</f>
        <v/>
      </c>
      <c r="V10" s="13">
        <f>V11-1</f>
        <v/>
      </c>
    </row>
    <row r="11" ht="16" customHeight="1" s="90" thickBot="1">
      <c r="A11" s="69">
        <f>L1</f>
        <v/>
      </c>
      <c r="B11" s="70">
        <f>VLOOKUP($B$5,'Sectors Trend'!$B$28:$AR$45,VLOOKUP(A11,$U:$V,2,),)</f>
        <v/>
      </c>
      <c r="C11" s="70">
        <f>VLOOKUP($C$5,'Sectors Trend'!$B$28:$AR$45,VLOOKUP(A11,$U:$V,2,),)</f>
        <v/>
      </c>
      <c r="D11" s="70">
        <f>VLOOKUP($D$5,'Sectors Trend'!$B$28:$AR$45,VLOOKUP(A11,$U:$V,2,),)</f>
        <v/>
      </c>
      <c r="E11" s="70">
        <f>VLOOKUP($E$5,'Sectors Trend'!$B$28:$AR$45,VLOOKUP(A11,$U:$V,2,),)</f>
        <v/>
      </c>
      <c r="F11" s="70">
        <f>VLOOKUP($F$5,'Sectors Trend'!$B$28:$AR$45,VLOOKUP(A11,$U:$V,2,),)</f>
        <v/>
      </c>
      <c r="G11" s="70">
        <f>VLOOKUP($G$5,'Sectors Trend'!$B$28:$AR$45,VLOOKUP(A11,$U:$V,2,),)</f>
        <v/>
      </c>
      <c r="H11" s="70">
        <f>VLOOKUP($H$5,'Sectors Trend'!$B$28:$AR$45,VLOOKUP(A11,$U:$V,2,),)</f>
        <v/>
      </c>
      <c r="I11" s="70">
        <f>VLOOKUP($I$5,'Sectors Trend'!$B$28:$AR$45,VLOOKUP(A11,$U:$V,2,),)</f>
        <v/>
      </c>
      <c r="J11" s="70">
        <f>VLOOKUP($J$5,'Sectors Trend'!$B$28:$AR$45,VLOOKUP(A11,$U:$V,2,),)</f>
        <v/>
      </c>
      <c r="K11" s="70">
        <f>VLOOKUP($K$5,'Sectors Trend'!$B$28:$AR$45,VLOOKUP(A11,$U:$V,2,),)</f>
        <v/>
      </c>
      <c r="L11" s="70">
        <f>VLOOKUP($L$5,'Sectors Trend'!$B$28:$AR$45,VLOOKUP(A11,$U:$V,2,),)</f>
        <v/>
      </c>
      <c r="M11" s="70">
        <f>VLOOKUP($M$5,'Sectors Trend'!$B$28:$AR$45,VLOOKUP(A11,$U:$V,2,),)</f>
        <v/>
      </c>
      <c r="N11" s="70">
        <f>VLOOKUP($N$5,'Sectors Trend'!$B$28:$AR$45,VLOOKUP(A11,$U:$V,2,),)</f>
        <v/>
      </c>
      <c r="O11" s="70">
        <f>VLOOKUP($O$5,'Sectors Trend'!$B$28:$AR$45,VLOOKUP(A11,$U:$V,2,),)</f>
        <v/>
      </c>
      <c r="P11" s="70">
        <f>VLOOKUP($P$5,'Sectors Trend'!$B$28:$AR$45,VLOOKUP(A11,$U:$V,2,),)</f>
        <v/>
      </c>
      <c r="Q11" s="70">
        <f>VLOOKUP($Q$5,'Sectors Trend'!$B$28:$AR$45,VLOOKUP(A11,$U:$V,2,),)</f>
        <v/>
      </c>
      <c r="R11" s="70">
        <f>VLOOKUP($R$5,'Sectors Trend'!$B$28:$AR$45,VLOOKUP(A11,$U:$V,2,),)</f>
        <v/>
      </c>
      <c r="S11" s="71">
        <f>VLOOKUP($S$5,'Sectors Trend'!$B$28:$AR$45,VLOOKUP(A11,$U:$V,2,),)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Trend'!$B$50:$AR$67,VLOOKUP(A6,$U:$V,2,),)</f>
        <v/>
      </c>
      <c r="C6" s="65">
        <f>VLOOKUP($C$5,'Sectors Trend'!$B$50:$AR$67,VLOOKUP(A6,$U:$V,2,),)</f>
        <v/>
      </c>
      <c r="D6" s="65">
        <f>VLOOKUP($D$5,'Sectors Trend'!$B$50:$AR$67,VLOOKUP(A6,$U:$V,2,),)</f>
        <v/>
      </c>
      <c r="E6" s="65">
        <f>VLOOKUP($E$5,'Sectors Trend'!$B$50:$AR$67,VLOOKUP(A6,$U:$V,2,),)</f>
        <v/>
      </c>
      <c r="F6" s="65">
        <f>VLOOKUP($F$5,'Sectors Trend'!$B$50:$AR$67,VLOOKUP(A6,$U:$V,2,),)</f>
        <v/>
      </c>
      <c r="G6" s="65">
        <f>VLOOKUP($G$5,'Sectors Trend'!$B$50:$AR$67,VLOOKUP(A6,$U:$V,2,),)</f>
        <v/>
      </c>
      <c r="H6" s="65">
        <f>VLOOKUP($H$5,'Sectors Trend'!$B$50:$AR$67,VLOOKUP(A6,$U:$V,2,),)</f>
        <v/>
      </c>
      <c r="I6" s="65">
        <f>VLOOKUP($I$5,'Sectors Trend'!$B$50:$AR$67,VLOOKUP(A6,$U:$V,2,),)</f>
        <v/>
      </c>
      <c r="J6" s="65">
        <f>VLOOKUP($J$5,'Sectors Trend'!$B$50:$AR$67,VLOOKUP(A6,$U:$V,2,),)</f>
        <v/>
      </c>
      <c r="K6" s="65">
        <f>VLOOKUP($K$5,'Sectors Trend'!$B$50:$AR$67,VLOOKUP(A6,$U:$V,2,),)</f>
        <v/>
      </c>
      <c r="L6" s="65">
        <f>VLOOKUP($L$5,'Sectors Trend'!$B$50:$AR$67,VLOOKUP(A6,$U:$V,2,),)</f>
        <v/>
      </c>
      <c r="M6" s="65">
        <f>VLOOKUP($M$5,'Sectors Trend'!$B$50:$AR$67,VLOOKUP(A6,$U:$V,2,),)</f>
        <v/>
      </c>
      <c r="N6" s="65">
        <f>VLOOKUP($N$5,'Sectors Trend'!$B$50:$AR$67,VLOOKUP(A6,$U:$V,2,),)</f>
        <v/>
      </c>
      <c r="O6" s="65">
        <f>VLOOKUP($O$5,'Sectors Trend'!$B$50:$AR$67,VLOOKUP(A6,$U:$V,2,),)</f>
        <v/>
      </c>
      <c r="P6" s="65">
        <f>VLOOKUP($P$5,'Sectors Trend'!$B$50:$AR$67,VLOOKUP(A6,$U:$V,2,),)</f>
        <v/>
      </c>
      <c r="Q6" s="65">
        <f>VLOOKUP($Q$5,'Sectors Trend'!$B$50:$AR$67,VLOOKUP(A6,$U:$V,2,),)</f>
        <v/>
      </c>
      <c r="R6" s="65">
        <f>VLOOKUP($R$5,'Sectors Trend'!$B$50:$AR$67,VLOOKUP(A6,$U:$V,2,),)</f>
        <v/>
      </c>
      <c r="S6" s="66">
        <f>VLOOKUP($S$5,'Sectors Trend'!$B$50:$AR$67,VLOOKUP(A6,$U:$V,2,),)</f>
        <v/>
      </c>
      <c r="U6" s="62">
        <f>DATE(YEAR(U7),MONTH(U7)-1,DAY(U7))</f>
        <v/>
      </c>
      <c r="V6" s="13">
        <f>V7-1</f>
        <v/>
      </c>
    </row>
    <row r="7">
      <c r="A7" s="67">
        <f>DATE(YEAR(A8),MONTH(A8)-1,DAY(A8))</f>
        <v/>
      </c>
      <c r="B7" s="5">
        <f>VLOOKUP($B$5,'Sectors Trend'!$B$50:$AR$67,VLOOKUP(A7,$U:$V,2,),)</f>
        <v/>
      </c>
      <c r="C7" s="5">
        <f>VLOOKUP($C$5,'Sectors Trend'!$B$50:$AR$67,VLOOKUP(A7,$U:$V,2,),)</f>
        <v/>
      </c>
      <c r="D7" s="5">
        <f>VLOOKUP($D$5,'Sectors Trend'!$B$50:$AR$67,VLOOKUP(A7,$U:$V,2,),)</f>
        <v/>
      </c>
      <c r="E7" s="5">
        <f>VLOOKUP($E$5,'Sectors Trend'!$B$50:$AR$67,VLOOKUP(A7,$U:$V,2,),)</f>
        <v/>
      </c>
      <c r="F7" s="5">
        <f>VLOOKUP($F$5,'Sectors Trend'!$B$50:$AR$67,VLOOKUP(A7,$U:$V,2,),)</f>
        <v/>
      </c>
      <c r="G7" s="5">
        <f>VLOOKUP($G$5,'Sectors Trend'!$B$50:$AR$67,VLOOKUP(A7,$U:$V,2,),)</f>
        <v/>
      </c>
      <c r="H7" s="5">
        <f>VLOOKUP($H$5,'Sectors Trend'!$B$50:$AR$67,VLOOKUP(A7,$U:$V,2,),)</f>
        <v/>
      </c>
      <c r="I7" s="5">
        <f>VLOOKUP($I$5,'Sectors Trend'!$B$50:$AR$67,VLOOKUP(A7,$U:$V,2,),)</f>
        <v/>
      </c>
      <c r="J7" s="5">
        <f>VLOOKUP($J$5,'Sectors Trend'!$B$50:$AR$67,VLOOKUP(A7,$U:$V,2,),)</f>
        <v/>
      </c>
      <c r="K7" s="5">
        <f>VLOOKUP($K$5,'Sectors Trend'!$B$50:$AR$67,VLOOKUP(A7,$U:$V,2,),)</f>
        <v/>
      </c>
      <c r="L7" s="5">
        <f>VLOOKUP($L$5,'Sectors Trend'!$B$50:$AR$67,VLOOKUP(A7,$U:$V,2,),)</f>
        <v/>
      </c>
      <c r="M7" s="5">
        <f>VLOOKUP($M$5,'Sectors Trend'!$B$50:$AR$67,VLOOKUP(A7,$U:$V,2,),)</f>
        <v/>
      </c>
      <c r="N7" s="5">
        <f>VLOOKUP($N$5,'Sectors Trend'!$B$50:$AR$67,VLOOKUP(A7,$U:$V,2,),)</f>
        <v/>
      </c>
      <c r="O7" s="5">
        <f>VLOOKUP($O$5,'Sectors Trend'!$B$50:$AR$67,VLOOKUP(A7,$U:$V,2,),)</f>
        <v/>
      </c>
      <c r="P7" s="5">
        <f>VLOOKUP($P$5,'Sectors Trend'!$B$50:$AR$67,VLOOKUP(A7,$U:$V,2,),)</f>
        <v/>
      </c>
      <c r="Q7" s="5">
        <f>VLOOKUP($Q$5,'Sectors Trend'!$B$50:$AR$67,VLOOKUP(A7,$U:$V,2,),)</f>
        <v/>
      </c>
      <c r="R7" s="5">
        <f>VLOOKUP($R$5,'Sectors Trend'!$B$50:$AR$67,VLOOKUP(A7,$U:$V,2,),)</f>
        <v/>
      </c>
      <c r="S7" s="68">
        <f>VLOOKUP($S$5,'Sectors Trend'!$B$50:$AR$67,VLOOKUP(A7,$U:$V,2,),)</f>
        <v/>
      </c>
      <c r="U7" s="62">
        <f>DATE(YEAR(U8),MONTH(U8)-1,DAY(U8))</f>
        <v/>
      </c>
      <c r="V7" s="13">
        <f>V8-1</f>
        <v/>
      </c>
    </row>
    <row r="8">
      <c r="A8" s="67">
        <f>DATE(YEAR(A9),MONTH(A9)-1,DAY(A9))</f>
        <v/>
      </c>
      <c r="B8" s="5">
        <f>VLOOKUP($B$5,'Sectors Trend'!$B$50:$AR$67,VLOOKUP(A8,$U:$V,2,),)</f>
        <v/>
      </c>
      <c r="C8" s="5">
        <f>VLOOKUP($C$5,'Sectors Trend'!$B$50:$AR$67,VLOOKUP(A8,$U:$V,2,),)</f>
        <v/>
      </c>
      <c r="D8" s="5">
        <f>VLOOKUP($D$5,'Sectors Trend'!$B$50:$AR$67,VLOOKUP(A8,$U:$V,2,),)</f>
        <v/>
      </c>
      <c r="E8" s="5">
        <f>VLOOKUP($E$5,'Sectors Trend'!$B$50:$AR$67,VLOOKUP(A8,$U:$V,2,),)</f>
        <v/>
      </c>
      <c r="F8" s="5">
        <f>VLOOKUP($F$5,'Sectors Trend'!$B$50:$AR$67,VLOOKUP(A8,$U:$V,2,),)</f>
        <v/>
      </c>
      <c r="G8" s="5">
        <f>VLOOKUP($G$5,'Sectors Trend'!$B$50:$AR$67,VLOOKUP(A8,$U:$V,2,),)</f>
        <v/>
      </c>
      <c r="H8" s="5">
        <f>VLOOKUP($H$5,'Sectors Trend'!$B$50:$AR$67,VLOOKUP(A8,$U:$V,2,),)</f>
        <v/>
      </c>
      <c r="I8" s="5">
        <f>VLOOKUP($I$5,'Sectors Trend'!$B$50:$AR$67,VLOOKUP(A8,$U:$V,2,),)</f>
        <v/>
      </c>
      <c r="J8" s="5">
        <f>VLOOKUP($J$5,'Sectors Trend'!$B$50:$AR$67,VLOOKUP(A8,$U:$V,2,),)</f>
        <v/>
      </c>
      <c r="K8" s="5">
        <f>VLOOKUP($K$5,'Sectors Trend'!$B$50:$AR$67,VLOOKUP(A8,$U:$V,2,),)</f>
        <v/>
      </c>
      <c r="L8" s="5">
        <f>VLOOKUP($L$5,'Sectors Trend'!$B$50:$AR$67,VLOOKUP(A8,$U:$V,2,),)</f>
        <v/>
      </c>
      <c r="M8" s="5">
        <f>VLOOKUP($M$5,'Sectors Trend'!$B$50:$AR$67,VLOOKUP(A8,$U:$V,2,),)</f>
        <v/>
      </c>
      <c r="N8" s="5">
        <f>VLOOKUP($N$5,'Sectors Trend'!$B$50:$AR$67,VLOOKUP(A8,$U:$V,2,),)</f>
        <v/>
      </c>
      <c r="O8" s="5">
        <f>VLOOKUP($O$5,'Sectors Trend'!$B$50:$AR$67,VLOOKUP(A8,$U:$V,2,),)</f>
        <v/>
      </c>
      <c r="P8" s="5">
        <f>VLOOKUP($P$5,'Sectors Trend'!$B$50:$AR$67,VLOOKUP(A8,$U:$V,2,),)</f>
        <v/>
      </c>
      <c r="Q8" s="5">
        <f>VLOOKUP($Q$5,'Sectors Trend'!$B$50:$AR$67,VLOOKUP(A8,$U:$V,2,),)</f>
        <v/>
      </c>
      <c r="R8" s="5">
        <f>VLOOKUP($R$5,'Sectors Trend'!$B$50:$AR$67,VLOOKUP(A8,$U:$V,2,),)</f>
        <v/>
      </c>
      <c r="S8" s="68">
        <f>VLOOKUP($S$5,'Sectors Trend'!$B$50:$AR$67,VLOOKUP(A8,$U:$V,2,),)</f>
        <v/>
      </c>
      <c r="U8" s="62">
        <f>DATE(YEAR(U9),MONTH(U9)-1,DAY(U9))</f>
        <v/>
      </c>
      <c r="V8" s="13">
        <f>V9-1</f>
        <v/>
      </c>
    </row>
    <row r="9">
      <c r="A9" s="67">
        <f>DATE(YEAR(A10),MONTH(A10)-1,DAY(A10))</f>
        <v/>
      </c>
      <c r="B9" s="5">
        <f>VLOOKUP($B$5,'Sectors Trend'!$B$50:$AR$67,VLOOKUP(A9,$U:$V,2,),)</f>
        <v/>
      </c>
      <c r="C9" s="5">
        <f>VLOOKUP($C$5,'Sectors Trend'!$B$50:$AR$67,VLOOKUP(A9,$U:$V,2,),)</f>
        <v/>
      </c>
      <c r="D9" s="5">
        <f>VLOOKUP($D$5,'Sectors Trend'!$B$50:$AR$67,VLOOKUP(A9,$U:$V,2,),)</f>
        <v/>
      </c>
      <c r="E9" s="5">
        <f>VLOOKUP($E$5,'Sectors Trend'!$B$50:$AR$67,VLOOKUP(A9,$U:$V,2,),)</f>
        <v/>
      </c>
      <c r="F9" s="5">
        <f>VLOOKUP($F$5,'Sectors Trend'!$B$50:$AR$67,VLOOKUP(A9,$U:$V,2,),)</f>
        <v/>
      </c>
      <c r="G9" s="5">
        <f>VLOOKUP($G$5,'Sectors Trend'!$B$50:$AR$67,VLOOKUP(A9,$U:$V,2,),)</f>
        <v/>
      </c>
      <c r="H9" s="5">
        <f>VLOOKUP($H$5,'Sectors Trend'!$B$50:$AR$67,VLOOKUP(A9,$U:$V,2,),)</f>
        <v/>
      </c>
      <c r="I9" s="5">
        <f>VLOOKUP($I$5,'Sectors Trend'!$B$50:$AR$67,VLOOKUP(A9,$U:$V,2,),)</f>
        <v/>
      </c>
      <c r="J9" s="5">
        <f>VLOOKUP($J$5,'Sectors Trend'!$B$50:$AR$67,VLOOKUP(A9,$U:$V,2,),)</f>
        <v/>
      </c>
      <c r="K9" s="5">
        <f>VLOOKUP($K$5,'Sectors Trend'!$B$50:$AR$67,VLOOKUP(A9,$U:$V,2,),)</f>
        <v/>
      </c>
      <c r="L9" s="5">
        <f>VLOOKUP($L$5,'Sectors Trend'!$B$50:$AR$67,VLOOKUP(A9,$U:$V,2,),)</f>
        <v/>
      </c>
      <c r="M9" s="5">
        <f>VLOOKUP($M$5,'Sectors Trend'!$B$50:$AR$67,VLOOKUP(A9,$U:$V,2,),)</f>
        <v/>
      </c>
      <c r="N9" s="5">
        <f>VLOOKUP($N$5,'Sectors Trend'!$B$50:$AR$67,VLOOKUP(A9,$U:$V,2,),)</f>
        <v/>
      </c>
      <c r="O9" s="5">
        <f>VLOOKUP($O$5,'Sectors Trend'!$B$50:$AR$67,VLOOKUP(A9,$U:$V,2,),)</f>
        <v/>
      </c>
      <c r="P9" s="5">
        <f>VLOOKUP($P$5,'Sectors Trend'!$B$50:$AR$67,VLOOKUP(A9,$U:$V,2,),)</f>
        <v/>
      </c>
      <c r="Q9" s="5">
        <f>VLOOKUP($Q$5,'Sectors Trend'!$B$50:$AR$67,VLOOKUP(A9,$U:$V,2,),)</f>
        <v/>
      </c>
      <c r="R9" s="5">
        <f>VLOOKUP($R$5,'Sectors Trend'!$B$50:$AR$67,VLOOKUP(A9,$U:$V,2,),)</f>
        <v/>
      </c>
      <c r="S9" s="68">
        <f>VLOOKUP($S$5,'Sectors Trend'!$B$50:$AR$67,VLOOKUP(A9,$U:$V,2,),)</f>
        <v/>
      </c>
      <c r="U9" s="62">
        <f>DATE(YEAR(U10),MONTH(U10)-1,DAY(U10))</f>
        <v/>
      </c>
      <c r="V9" s="13">
        <f>V10-1</f>
        <v/>
      </c>
    </row>
    <row r="10">
      <c r="A10" s="67">
        <f>DATE(YEAR(A11),MONTH(A11)-1,DAY(A11))</f>
        <v/>
      </c>
      <c r="B10" s="5">
        <f>VLOOKUP($B$5,'Sectors Trend'!$B$50:$AR$67,VLOOKUP(A10,$U:$V,2,),)</f>
        <v/>
      </c>
      <c r="C10" s="5">
        <f>VLOOKUP($C$5,'Sectors Trend'!$B$50:$AR$67,VLOOKUP(A10,$U:$V,2,),)</f>
        <v/>
      </c>
      <c r="D10" s="5">
        <f>VLOOKUP($D$5,'Sectors Trend'!$B$50:$AR$67,VLOOKUP(A10,$U:$V,2,),)</f>
        <v/>
      </c>
      <c r="E10" s="5">
        <f>VLOOKUP($E$5,'Sectors Trend'!$B$50:$AR$67,VLOOKUP(A10,$U:$V,2,),)</f>
        <v/>
      </c>
      <c r="F10" s="5">
        <f>VLOOKUP($F$5,'Sectors Trend'!$B$50:$AR$67,VLOOKUP(A10,$U:$V,2,),)</f>
        <v/>
      </c>
      <c r="G10" s="5">
        <f>VLOOKUP($G$5,'Sectors Trend'!$B$50:$AR$67,VLOOKUP(A10,$U:$V,2,),)</f>
        <v/>
      </c>
      <c r="H10" s="5">
        <f>VLOOKUP($H$5,'Sectors Trend'!$B$50:$AR$67,VLOOKUP(A10,$U:$V,2,),)</f>
        <v/>
      </c>
      <c r="I10" s="5">
        <f>VLOOKUP($I$5,'Sectors Trend'!$B$50:$AR$67,VLOOKUP(A10,$U:$V,2,),)</f>
        <v/>
      </c>
      <c r="J10" s="5">
        <f>VLOOKUP($J$5,'Sectors Trend'!$B$50:$AR$67,VLOOKUP(A10,$U:$V,2,),)</f>
        <v/>
      </c>
      <c r="K10" s="5">
        <f>VLOOKUP($K$5,'Sectors Trend'!$B$50:$AR$67,VLOOKUP(A10,$U:$V,2,),)</f>
        <v/>
      </c>
      <c r="L10" s="5">
        <f>VLOOKUP($L$5,'Sectors Trend'!$B$50:$AR$67,VLOOKUP(A10,$U:$V,2,),)</f>
        <v/>
      </c>
      <c r="M10" s="5">
        <f>VLOOKUP($M$5,'Sectors Trend'!$B$50:$AR$67,VLOOKUP(A10,$U:$V,2,),)</f>
        <v/>
      </c>
      <c r="N10" s="5">
        <f>VLOOKUP($N$5,'Sectors Trend'!$B$50:$AR$67,VLOOKUP(A10,$U:$V,2,),)</f>
        <v/>
      </c>
      <c r="O10" s="5">
        <f>VLOOKUP($O$5,'Sectors Trend'!$B$50:$AR$67,VLOOKUP(A10,$U:$V,2,),)</f>
        <v/>
      </c>
      <c r="P10" s="5">
        <f>VLOOKUP($P$5,'Sectors Trend'!$B$50:$AR$67,VLOOKUP(A10,$U:$V,2,),)</f>
        <v/>
      </c>
      <c r="Q10" s="5">
        <f>VLOOKUP($Q$5,'Sectors Trend'!$B$50:$AR$67,VLOOKUP(A10,$U:$V,2,),)</f>
        <v/>
      </c>
      <c r="R10" s="5">
        <f>VLOOKUP($R$5,'Sectors Trend'!$B$50:$AR$67,VLOOKUP(A10,$U:$V,2,),)</f>
        <v/>
      </c>
      <c r="S10" s="68">
        <f>VLOOKUP($S$5,'Sectors Trend'!$B$50:$AR$67,VLOOKUP(A10,$U:$V,2,),)</f>
        <v/>
      </c>
      <c r="U10" s="62">
        <f>DATE(YEAR(U11),MONTH(U11)-1,DAY(U11))</f>
        <v/>
      </c>
      <c r="V10" s="13">
        <f>V11-1</f>
        <v/>
      </c>
    </row>
    <row r="11" ht="16" customHeight="1" s="90" thickBot="1">
      <c r="A11" s="69">
        <f>L1</f>
        <v/>
      </c>
      <c r="B11" s="70">
        <f>VLOOKUP($B$5,'Sectors Trend'!$B$50:$AR$67,VLOOKUP(A11,$U:$V,2,),)</f>
        <v/>
      </c>
      <c r="C11" s="70">
        <f>VLOOKUP($C$5,'Sectors Trend'!$B$50:$AR$67,VLOOKUP(A11,$U:$V,2,),)</f>
        <v/>
      </c>
      <c r="D11" s="70">
        <f>VLOOKUP($D$5,'Sectors Trend'!$B$50:$AR$67,VLOOKUP(A11,$U:$V,2,),)</f>
        <v/>
      </c>
      <c r="E11" s="70">
        <f>VLOOKUP($E$5,'Sectors Trend'!$B$50:$AR$67,VLOOKUP(A11,$U:$V,2,),)</f>
        <v/>
      </c>
      <c r="F11" s="70">
        <f>VLOOKUP($F$5,'Sectors Trend'!$B$50:$AR$67,VLOOKUP(A11,$U:$V,2,),)</f>
        <v/>
      </c>
      <c r="G11" s="70">
        <f>VLOOKUP($G$5,'Sectors Trend'!$B$50:$AR$67,VLOOKUP(A11,$U:$V,2,),)</f>
        <v/>
      </c>
      <c r="H11" s="70">
        <f>VLOOKUP($H$5,'Sectors Trend'!$B$50:$AR$67,VLOOKUP(A11,$U:$V,2,),)</f>
        <v/>
      </c>
      <c r="I11" s="70">
        <f>VLOOKUP($I$5,'Sectors Trend'!$B$50:$AR$67,VLOOKUP(A11,$U:$V,2,),)</f>
        <v/>
      </c>
      <c r="J11" s="70">
        <f>VLOOKUP($J$5,'Sectors Trend'!$B$50:$AR$67,VLOOKUP(A11,$U:$V,2,),)</f>
        <v/>
      </c>
      <c r="K11" s="70">
        <f>VLOOKUP($K$5,'Sectors Trend'!$B$50:$AR$67,VLOOKUP(A11,$U:$V,2,),)</f>
        <v/>
      </c>
      <c r="L11" s="70">
        <f>VLOOKUP($L$5,'Sectors Trend'!$B$50:$AR$67,VLOOKUP(A11,$U:$V,2,),)</f>
        <v/>
      </c>
      <c r="M11" s="70">
        <f>VLOOKUP($M$5,'Sectors Trend'!$B$50:$AR$67,VLOOKUP(A11,$U:$V,2,),)</f>
        <v/>
      </c>
      <c r="N11" s="70">
        <f>VLOOKUP($N$5,'Sectors Trend'!$B$50:$AR$67,VLOOKUP(A11,$U:$V,2,),)</f>
        <v/>
      </c>
      <c r="O11" s="70">
        <f>VLOOKUP($O$5,'Sectors Trend'!$B$50:$AR$67,VLOOKUP(A11,$U:$V,2,),)</f>
        <v/>
      </c>
      <c r="P11" s="70">
        <f>VLOOKUP($P$5,'Sectors Trend'!$B$50:$AR$67,VLOOKUP(A11,$U:$V,2,),)</f>
        <v/>
      </c>
      <c r="Q11" s="70">
        <f>VLOOKUP($Q$5,'Sectors Trend'!$B$50:$AR$67,VLOOKUP(A11,$U:$V,2,),)</f>
        <v/>
      </c>
      <c r="R11" s="70">
        <f>VLOOKUP($R$5,'Sectors Trend'!$B$50:$AR$67,VLOOKUP(A11,$U:$V,2,),)</f>
        <v/>
      </c>
      <c r="S11" s="71">
        <f>VLOOKUP($S$5,'Sectors Trend'!$B$50:$AR$67,VLOOKUP(A11,$U:$V,2,),)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U68"/>
  <sheetViews>
    <sheetView zoomScale="160" zoomScaleNormal="160" workbookViewId="0">
      <pane xSplit="2" ySplit="5" topLeftCell="AJ37" activePane="bottomRight" state="frozen"/>
      <selection pane="topRight" activeCell="B1" sqref="B1"/>
      <selection pane="bottomLeft" activeCell="A6" sqref="A6"/>
      <selection pane="bottomRight" activeCell="AT64" sqref="AT64"/>
    </sheetView>
  </sheetViews>
  <sheetFormatPr baseColWidth="10" defaultColWidth="8.83203125" defaultRowHeight="15"/>
  <cols>
    <col width="9.1640625" customWidth="1" style="98" min="1" max="1"/>
    <col width="30.33203125" customWidth="1" style="98" min="2" max="2"/>
    <col width="10.6640625" customWidth="1" style="19" min="3" max="40"/>
    <col width="10.1640625" customWidth="1" style="98" min="41" max="44"/>
    <col width="9.1640625" customWidth="1" style="98" min="45" max="46"/>
    <col width="10.6640625" bestFit="1" customWidth="1" style="98" min="47" max="47"/>
    <col width="9.1640625" customWidth="1" style="98" min="48" max="247"/>
    <col width="28.6640625" customWidth="1" style="98" min="248" max="248"/>
    <col width="9" bestFit="1" customWidth="1" style="98" min="249" max="249"/>
    <col width="5.33203125" customWidth="1" style="98" min="250" max="250"/>
    <col width="9" bestFit="1" customWidth="1" style="98" min="251" max="251"/>
    <col width="5.33203125" customWidth="1" style="98" min="252" max="252"/>
    <col width="9" bestFit="1" customWidth="1" style="98" min="253" max="253"/>
    <col width="5" customWidth="1" style="98" min="254" max="254"/>
    <col width="9" bestFit="1" customWidth="1" style="98" min="255" max="255"/>
    <col width="5.1640625" customWidth="1" style="98" min="256" max="256"/>
    <col width="9.1640625" customWidth="1" style="98" min="257" max="257"/>
    <col width="6" customWidth="1" style="98" min="258" max="258"/>
    <col width="9.1640625" customWidth="1" style="98" min="259" max="259"/>
    <col width="6" customWidth="1" style="98" min="260" max="260"/>
    <col width="10.1640625" customWidth="1" style="98" min="261" max="262"/>
    <col width="10" customWidth="1" style="98" min="263" max="263"/>
    <col width="10.33203125" customWidth="1" style="98" min="264" max="264"/>
    <col width="9.1640625" customWidth="1" style="98" min="265" max="275"/>
    <col width="11.33203125" customWidth="1" style="98" min="276" max="276"/>
    <col hidden="1" width="13" customWidth="1" style="98" min="277" max="297"/>
    <col width="9.1640625" customWidth="1" style="98" min="298" max="503"/>
    <col width="28.6640625" customWidth="1" style="98" min="504" max="504"/>
    <col width="9" bestFit="1" customWidth="1" style="98" min="505" max="505"/>
    <col width="5.33203125" customWidth="1" style="98" min="506" max="506"/>
    <col width="9" bestFit="1" customWidth="1" style="98" min="507" max="507"/>
    <col width="5.33203125" customWidth="1" style="98" min="508" max="508"/>
    <col width="9" bestFit="1" customWidth="1" style="98" min="509" max="509"/>
    <col width="5" customWidth="1" style="98" min="510" max="510"/>
    <col width="9" bestFit="1" customWidth="1" style="98" min="511" max="511"/>
    <col width="5.1640625" customWidth="1" style="98" min="512" max="512"/>
    <col width="9.1640625" customWidth="1" style="98" min="513" max="513"/>
    <col width="6" customWidth="1" style="98" min="514" max="514"/>
    <col width="9.1640625" customWidth="1" style="98" min="515" max="515"/>
    <col width="6" customWidth="1" style="98" min="516" max="516"/>
    <col width="10.1640625" customWidth="1" style="98" min="517" max="518"/>
    <col width="10" customWidth="1" style="98" min="519" max="519"/>
    <col width="10.33203125" customWidth="1" style="98" min="520" max="520"/>
    <col width="9.1640625" customWidth="1" style="98" min="521" max="531"/>
    <col width="11.33203125" customWidth="1" style="98" min="532" max="532"/>
    <col hidden="1" width="13" customWidth="1" style="98" min="533" max="553"/>
    <col width="9.1640625" customWidth="1" style="98" min="554" max="759"/>
    <col width="28.6640625" customWidth="1" style="98" min="760" max="760"/>
    <col width="9" bestFit="1" customWidth="1" style="98" min="761" max="761"/>
    <col width="5.33203125" customWidth="1" style="98" min="762" max="762"/>
    <col width="9" bestFit="1" customWidth="1" style="98" min="763" max="763"/>
    <col width="5.33203125" customWidth="1" style="98" min="764" max="764"/>
    <col width="9" bestFit="1" customWidth="1" style="98" min="765" max="765"/>
    <col width="5" customWidth="1" style="98" min="766" max="766"/>
    <col width="9" bestFit="1" customWidth="1" style="98" min="767" max="767"/>
    <col width="5.1640625" customWidth="1" style="98" min="768" max="768"/>
    <col width="9.1640625" customWidth="1" style="98" min="769" max="769"/>
    <col width="6" customWidth="1" style="98" min="770" max="770"/>
    <col width="9.1640625" customWidth="1" style="98" min="771" max="771"/>
    <col width="6" customWidth="1" style="98" min="772" max="772"/>
    <col width="10.1640625" customWidth="1" style="98" min="773" max="774"/>
    <col width="10" customWidth="1" style="98" min="775" max="775"/>
    <col width="10.33203125" customWidth="1" style="98" min="776" max="776"/>
    <col width="9.1640625" customWidth="1" style="98" min="777" max="787"/>
    <col width="11.33203125" customWidth="1" style="98" min="788" max="788"/>
    <col hidden="1" width="13" customWidth="1" style="98" min="789" max="809"/>
    <col width="9.1640625" customWidth="1" style="98" min="810" max="1015"/>
    <col width="28.6640625" customWidth="1" style="98" min="1016" max="1016"/>
    <col width="9" bestFit="1" customWidth="1" style="98" min="1017" max="1017"/>
    <col width="5.33203125" customWidth="1" style="98" min="1018" max="1018"/>
    <col width="9" bestFit="1" customWidth="1" style="98" min="1019" max="1019"/>
    <col width="5.33203125" customWidth="1" style="98" min="1020" max="1020"/>
    <col width="9" bestFit="1" customWidth="1" style="98" min="1021" max="1021"/>
    <col width="5" customWidth="1" style="98" min="1022" max="1022"/>
    <col width="9" bestFit="1" customWidth="1" style="98" min="1023" max="1023"/>
    <col width="5.1640625" customWidth="1" style="98" min="1024" max="1024"/>
    <col width="9.1640625" customWidth="1" style="98" min="1025" max="1025"/>
    <col width="6" customWidth="1" style="98" min="1026" max="1026"/>
    <col width="9.1640625" customWidth="1" style="98" min="1027" max="1027"/>
    <col width="6" customWidth="1" style="98" min="1028" max="1028"/>
    <col width="10.1640625" customWidth="1" style="98" min="1029" max="1030"/>
    <col width="10" customWidth="1" style="98" min="1031" max="1031"/>
    <col width="10.33203125" customWidth="1" style="98" min="1032" max="1032"/>
    <col width="9.1640625" customWidth="1" style="98" min="1033" max="1043"/>
    <col width="11.33203125" customWidth="1" style="98" min="1044" max="1044"/>
    <col hidden="1" width="13" customWidth="1" style="98" min="1045" max="1065"/>
    <col width="9.1640625" customWidth="1" style="98" min="1066" max="1271"/>
    <col width="28.6640625" customWidth="1" style="98" min="1272" max="1272"/>
    <col width="9" bestFit="1" customWidth="1" style="98" min="1273" max="1273"/>
    <col width="5.33203125" customWidth="1" style="98" min="1274" max="1274"/>
    <col width="9" bestFit="1" customWidth="1" style="98" min="1275" max="1275"/>
    <col width="5.33203125" customWidth="1" style="98" min="1276" max="1276"/>
    <col width="9" bestFit="1" customWidth="1" style="98" min="1277" max="1277"/>
    <col width="5" customWidth="1" style="98" min="1278" max="1278"/>
    <col width="9" bestFit="1" customWidth="1" style="98" min="1279" max="1279"/>
    <col width="5.1640625" customWidth="1" style="98" min="1280" max="1280"/>
    <col width="9.1640625" customWidth="1" style="98" min="1281" max="1281"/>
    <col width="6" customWidth="1" style="98" min="1282" max="1282"/>
    <col width="9.1640625" customWidth="1" style="98" min="1283" max="1283"/>
    <col width="6" customWidth="1" style="98" min="1284" max="1284"/>
    <col width="10.1640625" customWidth="1" style="98" min="1285" max="1286"/>
    <col width="10" customWidth="1" style="98" min="1287" max="1287"/>
    <col width="10.33203125" customWidth="1" style="98" min="1288" max="1288"/>
    <col width="9.1640625" customWidth="1" style="98" min="1289" max="1299"/>
    <col width="11.33203125" customWidth="1" style="98" min="1300" max="1300"/>
    <col hidden="1" width="13" customWidth="1" style="98" min="1301" max="1321"/>
    <col width="9.1640625" customWidth="1" style="98" min="1322" max="1527"/>
    <col width="28.6640625" customWidth="1" style="98" min="1528" max="1528"/>
    <col width="9" bestFit="1" customWidth="1" style="98" min="1529" max="1529"/>
    <col width="5.33203125" customWidth="1" style="98" min="1530" max="1530"/>
    <col width="9" bestFit="1" customWidth="1" style="98" min="1531" max="1531"/>
    <col width="5.33203125" customWidth="1" style="98" min="1532" max="1532"/>
    <col width="9" bestFit="1" customWidth="1" style="98" min="1533" max="1533"/>
    <col width="5" customWidth="1" style="98" min="1534" max="1534"/>
    <col width="9" bestFit="1" customWidth="1" style="98" min="1535" max="1535"/>
    <col width="5.1640625" customWidth="1" style="98" min="1536" max="1536"/>
    <col width="9.1640625" customWidth="1" style="98" min="1537" max="1537"/>
    <col width="6" customWidth="1" style="98" min="1538" max="1538"/>
    <col width="9.1640625" customWidth="1" style="98" min="1539" max="1539"/>
    <col width="6" customWidth="1" style="98" min="1540" max="1540"/>
    <col width="10.1640625" customWidth="1" style="98" min="1541" max="1542"/>
    <col width="10" customWidth="1" style="98" min="1543" max="1543"/>
    <col width="10.33203125" customWidth="1" style="98" min="1544" max="1544"/>
    <col width="9.1640625" customWidth="1" style="98" min="1545" max="1555"/>
    <col width="11.33203125" customWidth="1" style="98" min="1556" max="1556"/>
    <col hidden="1" width="13" customWidth="1" style="98" min="1557" max="1577"/>
    <col width="9.1640625" customWidth="1" style="98" min="1578" max="1783"/>
    <col width="28.6640625" customWidth="1" style="98" min="1784" max="1784"/>
    <col width="9" bestFit="1" customWidth="1" style="98" min="1785" max="1785"/>
    <col width="5.33203125" customWidth="1" style="98" min="1786" max="1786"/>
    <col width="9" bestFit="1" customWidth="1" style="98" min="1787" max="1787"/>
    <col width="5.33203125" customWidth="1" style="98" min="1788" max="1788"/>
    <col width="9" bestFit="1" customWidth="1" style="98" min="1789" max="1789"/>
    <col width="5" customWidth="1" style="98" min="1790" max="1790"/>
    <col width="9" bestFit="1" customWidth="1" style="98" min="1791" max="1791"/>
    <col width="5.1640625" customWidth="1" style="98" min="1792" max="1792"/>
    <col width="9.1640625" customWidth="1" style="98" min="1793" max="1793"/>
    <col width="6" customWidth="1" style="98" min="1794" max="1794"/>
    <col width="9.1640625" customWidth="1" style="98" min="1795" max="1795"/>
    <col width="6" customWidth="1" style="98" min="1796" max="1796"/>
    <col width="10.1640625" customWidth="1" style="98" min="1797" max="1798"/>
    <col width="10" customWidth="1" style="98" min="1799" max="1799"/>
    <col width="10.33203125" customWidth="1" style="98" min="1800" max="1800"/>
    <col width="9.1640625" customWidth="1" style="98" min="1801" max="1811"/>
    <col width="11.33203125" customWidth="1" style="98" min="1812" max="1812"/>
    <col hidden="1" width="13" customWidth="1" style="98" min="1813" max="1833"/>
    <col width="9.1640625" customWidth="1" style="98" min="1834" max="2039"/>
    <col width="28.6640625" customWidth="1" style="98" min="2040" max="2040"/>
    <col width="9" bestFit="1" customWidth="1" style="98" min="2041" max="2041"/>
    <col width="5.33203125" customWidth="1" style="98" min="2042" max="2042"/>
    <col width="9" bestFit="1" customWidth="1" style="98" min="2043" max="2043"/>
    <col width="5.33203125" customWidth="1" style="98" min="2044" max="2044"/>
    <col width="9" bestFit="1" customWidth="1" style="98" min="2045" max="2045"/>
    <col width="5" customWidth="1" style="98" min="2046" max="2046"/>
    <col width="9" bestFit="1" customWidth="1" style="98" min="2047" max="2047"/>
    <col width="5.1640625" customWidth="1" style="98" min="2048" max="2048"/>
    <col width="9.1640625" customWidth="1" style="98" min="2049" max="2049"/>
    <col width="6" customWidth="1" style="98" min="2050" max="2050"/>
    <col width="9.1640625" customWidth="1" style="98" min="2051" max="2051"/>
    <col width="6" customWidth="1" style="98" min="2052" max="2052"/>
    <col width="10.1640625" customWidth="1" style="98" min="2053" max="2054"/>
    <col width="10" customWidth="1" style="98" min="2055" max="2055"/>
    <col width="10.33203125" customWidth="1" style="98" min="2056" max="2056"/>
    <col width="9.1640625" customWidth="1" style="98" min="2057" max="2067"/>
    <col width="11.33203125" customWidth="1" style="98" min="2068" max="2068"/>
    <col hidden="1" width="13" customWidth="1" style="98" min="2069" max="2089"/>
    <col width="9.1640625" customWidth="1" style="98" min="2090" max="2295"/>
    <col width="28.6640625" customWidth="1" style="98" min="2296" max="2296"/>
    <col width="9" bestFit="1" customWidth="1" style="98" min="2297" max="2297"/>
    <col width="5.33203125" customWidth="1" style="98" min="2298" max="2298"/>
    <col width="9" bestFit="1" customWidth="1" style="98" min="2299" max="2299"/>
    <col width="5.33203125" customWidth="1" style="98" min="2300" max="2300"/>
    <col width="9" bestFit="1" customWidth="1" style="98" min="2301" max="2301"/>
    <col width="5" customWidth="1" style="98" min="2302" max="2302"/>
    <col width="9" bestFit="1" customWidth="1" style="98" min="2303" max="2303"/>
    <col width="5.1640625" customWidth="1" style="98" min="2304" max="2304"/>
    <col width="9.1640625" customWidth="1" style="98" min="2305" max="2305"/>
    <col width="6" customWidth="1" style="98" min="2306" max="2306"/>
    <col width="9.1640625" customWidth="1" style="98" min="2307" max="2307"/>
    <col width="6" customWidth="1" style="98" min="2308" max="2308"/>
    <col width="10.1640625" customWidth="1" style="98" min="2309" max="2310"/>
    <col width="10" customWidth="1" style="98" min="2311" max="2311"/>
    <col width="10.33203125" customWidth="1" style="98" min="2312" max="2312"/>
    <col width="9.1640625" customWidth="1" style="98" min="2313" max="2323"/>
    <col width="11.33203125" customWidth="1" style="98" min="2324" max="2324"/>
    <col hidden="1" width="13" customWidth="1" style="98" min="2325" max="2345"/>
    <col width="9.1640625" customWidth="1" style="98" min="2346" max="2551"/>
    <col width="28.6640625" customWidth="1" style="98" min="2552" max="2552"/>
    <col width="9" bestFit="1" customWidth="1" style="98" min="2553" max="2553"/>
    <col width="5.33203125" customWidth="1" style="98" min="2554" max="2554"/>
    <col width="9" bestFit="1" customWidth="1" style="98" min="2555" max="2555"/>
    <col width="5.33203125" customWidth="1" style="98" min="2556" max="2556"/>
    <col width="9" bestFit="1" customWidth="1" style="98" min="2557" max="2557"/>
    <col width="5" customWidth="1" style="98" min="2558" max="2558"/>
    <col width="9" bestFit="1" customWidth="1" style="98" min="2559" max="2559"/>
    <col width="5.1640625" customWidth="1" style="98" min="2560" max="2560"/>
    <col width="9.1640625" customWidth="1" style="98" min="2561" max="2561"/>
    <col width="6" customWidth="1" style="98" min="2562" max="2562"/>
    <col width="9.1640625" customWidth="1" style="98" min="2563" max="2563"/>
    <col width="6" customWidth="1" style="98" min="2564" max="2564"/>
    <col width="10.1640625" customWidth="1" style="98" min="2565" max="2566"/>
    <col width="10" customWidth="1" style="98" min="2567" max="2567"/>
    <col width="10.33203125" customWidth="1" style="98" min="2568" max="2568"/>
    <col width="9.1640625" customWidth="1" style="98" min="2569" max="2579"/>
    <col width="11.33203125" customWidth="1" style="98" min="2580" max="2580"/>
    <col hidden="1" width="13" customWidth="1" style="98" min="2581" max="2601"/>
    <col width="9.1640625" customWidth="1" style="98" min="2602" max="2807"/>
    <col width="28.6640625" customWidth="1" style="98" min="2808" max="2808"/>
    <col width="9" bestFit="1" customWidth="1" style="98" min="2809" max="2809"/>
    <col width="5.33203125" customWidth="1" style="98" min="2810" max="2810"/>
    <col width="9" bestFit="1" customWidth="1" style="98" min="2811" max="2811"/>
    <col width="5.33203125" customWidth="1" style="98" min="2812" max="2812"/>
    <col width="9" bestFit="1" customWidth="1" style="98" min="2813" max="2813"/>
    <col width="5" customWidth="1" style="98" min="2814" max="2814"/>
    <col width="9" bestFit="1" customWidth="1" style="98" min="2815" max="2815"/>
    <col width="5.1640625" customWidth="1" style="98" min="2816" max="2816"/>
    <col width="9.1640625" customWidth="1" style="98" min="2817" max="2817"/>
    <col width="6" customWidth="1" style="98" min="2818" max="2818"/>
    <col width="9.1640625" customWidth="1" style="98" min="2819" max="2819"/>
    <col width="6" customWidth="1" style="98" min="2820" max="2820"/>
    <col width="10.1640625" customWidth="1" style="98" min="2821" max="2822"/>
    <col width="10" customWidth="1" style="98" min="2823" max="2823"/>
    <col width="10.33203125" customWidth="1" style="98" min="2824" max="2824"/>
    <col width="9.1640625" customWidth="1" style="98" min="2825" max="2835"/>
    <col width="11.33203125" customWidth="1" style="98" min="2836" max="2836"/>
    <col hidden="1" width="13" customWidth="1" style="98" min="2837" max="2857"/>
    <col width="9.1640625" customWidth="1" style="98" min="2858" max="3063"/>
    <col width="28.6640625" customWidth="1" style="98" min="3064" max="3064"/>
    <col width="9" bestFit="1" customWidth="1" style="98" min="3065" max="3065"/>
    <col width="5.33203125" customWidth="1" style="98" min="3066" max="3066"/>
    <col width="9" bestFit="1" customWidth="1" style="98" min="3067" max="3067"/>
    <col width="5.33203125" customWidth="1" style="98" min="3068" max="3068"/>
    <col width="9" bestFit="1" customWidth="1" style="98" min="3069" max="3069"/>
    <col width="5" customWidth="1" style="98" min="3070" max="3070"/>
    <col width="9" bestFit="1" customWidth="1" style="98" min="3071" max="3071"/>
    <col width="5.1640625" customWidth="1" style="98" min="3072" max="3072"/>
    <col width="9.1640625" customWidth="1" style="98" min="3073" max="3073"/>
    <col width="6" customWidth="1" style="98" min="3074" max="3074"/>
    <col width="9.1640625" customWidth="1" style="98" min="3075" max="3075"/>
    <col width="6" customWidth="1" style="98" min="3076" max="3076"/>
    <col width="10.1640625" customWidth="1" style="98" min="3077" max="3078"/>
    <col width="10" customWidth="1" style="98" min="3079" max="3079"/>
    <col width="10.33203125" customWidth="1" style="98" min="3080" max="3080"/>
    <col width="9.1640625" customWidth="1" style="98" min="3081" max="3091"/>
    <col width="11.33203125" customWidth="1" style="98" min="3092" max="3092"/>
    <col hidden="1" width="13" customWidth="1" style="98" min="3093" max="3113"/>
    <col width="9.1640625" customWidth="1" style="98" min="3114" max="3319"/>
    <col width="28.6640625" customWidth="1" style="98" min="3320" max="3320"/>
    <col width="9" bestFit="1" customWidth="1" style="98" min="3321" max="3321"/>
    <col width="5.33203125" customWidth="1" style="98" min="3322" max="3322"/>
    <col width="9" bestFit="1" customWidth="1" style="98" min="3323" max="3323"/>
    <col width="5.33203125" customWidth="1" style="98" min="3324" max="3324"/>
    <col width="9" bestFit="1" customWidth="1" style="98" min="3325" max="3325"/>
    <col width="5" customWidth="1" style="98" min="3326" max="3326"/>
    <col width="9" bestFit="1" customWidth="1" style="98" min="3327" max="3327"/>
    <col width="5.1640625" customWidth="1" style="98" min="3328" max="3328"/>
    <col width="9.1640625" customWidth="1" style="98" min="3329" max="3329"/>
    <col width="6" customWidth="1" style="98" min="3330" max="3330"/>
    <col width="9.1640625" customWidth="1" style="98" min="3331" max="3331"/>
    <col width="6" customWidth="1" style="98" min="3332" max="3332"/>
    <col width="10.1640625" customWidth="1" style="98" min="3333" max="3334"/>
    <col width="10" customWidth="1" style="98" min="3335" max="3335"/>
    <col width="10.33203125" customWidth="1" style="98" min="3336" max="3336"/>
    <col width="9.1640625" customWidth="1" style="98" min="3337" max="3347"/>
    <col width="11.33203125" customWidth="1" style="98" min="3348" max="3348"/>
    <col hidden="1" width="13" customWidth="1" style="98" min="3349" max="3369"/>
    <col width="9.1640625" customWidth="1" style="98" min="3370" max="3575"/>
    <col width="28.6640625" customWidth="1" style="98" min="3576" max="3576"/>
    <col width="9" bestFit="1" customWidth="1" style="98" min="3577" max="3577"/>
    <col width="5.33203125" customWidth="1" style="98" min="3578" max="3578"/>
    <col width="9" bestFit="1" customWidth="1" style="98" min="3579" max="3579"/>
    <col width="5.33203125" customWidth="1" style="98" min="3580" max="3580"/>
    <col width="9" bestFit="1" customWidth="1" style="98" min="3581" max="3581"/>
    <col width="5" customWidth="1" style="98" min="3582" max="3582"/>
    <col width="9" bestFit="1" customWidth="1" style="98" min="3583" max="3583"/>
    <col width="5.1640625" customWidth="1" style="98" min="3584" max="3584"/>
    <col width="9.1640625" customWidth="1" style="98" min="3585" max="3585"/>
    <col width="6" customWidth="1" style="98" min="3586" max="3586"/>
    <col width="9.1640625" customWidth="1" style="98" min="3587" max="3587"/>
    <col width="6" customWidth="1" style="98" min="3588" max="3588"/>
    <col width="10.1640625" customWidth="1" style="98" min="3589" max="3590"/>
    <col width="10" customWidth="1" style="98" min="3591" max="3591"/>
    <col width="10.33203125" customWidth="1" style="98" min="3592" max="3592"/>
    <col width="9.1640625" customWidth="1" style="98" min="3593" max="3603"/>
    <col width="11.33203125" customWidth="1" style="98" min="3604" max="3604"/>
    <col hidden="1" width="13" customWidth="1" style="98" min="3605" max="3625"/>
    <col width="9.1640625" customWidth="1" style="98" min="3626" max="3831"/>
    <col width="28.6640625" customWidth="1" style="98" min="3832" max="3832"/>
    <col width="9" bestFit="1" customWidth="1" style="98" min="3833" max="3833"/>
    <col width="5.33203125" customWidth="1" style="98" min="3834" max="3834"/>
    <col width="9" bestFit="1" customWidth="1" style="98" min="3835" max="3835"/>
    <col width="5.33203125" customWidth="1" style="98" min="3836" max="3836"/>
    <col width="9" bestFit="1" customWidth="1" style="98" min="3837" max="3837"/>
    <col width="5" customWidth="1" style="98" min="3838" max="3838"/>
    <col width="9" bestFit="1" customWidth="1" style="98" min="3839" max="3839"/>
    <col width="5.1640625" customWidth="1" style="98" min="3840" max="3840"/>
    <col width="9.1640625" customWidth="1" style="98" min="3841" max="3841"/>
    <col width="6" customWidth="1" style="98" min="3842" max="3842"/>
    <col width="9.1640625" customWidth="1" style="98" min="3843" max="3843"/>
    <col width="6" customWidth="1" style="98" min="3844" max="3844"/>
    <col width="10.1640625" customWidth="1" style="98" min="3845" max="3846"/>
    <col width="10" customWidth="1" style="98" min="3847" max="3847"/>
    <col width="10.33203125" customWidth="1" style="98" min="3848" max="3848"/>
    <col width="9.1640625" customWidth="1" style="98" min="3849" max="3859"/>
    <col width="11.33203125" customWidth="1" style="98" min="3860" max="3860"/>
    <col hidden="1" width="13" customWidth="1" style="98" min="3861" max="3881"/>
    <col width="9.1640625" customWidth="1" style="98" min="3882" max="4087"/>
    <col width="28.6640625" customWidth="1" style="98" min="4088" max="4088"/>
    <col width="9" bestFit="1" customWidth="1" style="98" min="4089" max="4089"/>
    <col width="5.33203125" customWidth="1" style="98" min="4090" max="4090"/>
    <col width="9" bestFit="1" customWidth="1" style="98" min="4091" max="4091"/>
    <col width="5.33203125" customWidth="1" style="98" min="4092" max="4092"/>
    <col width="9" bestFit="1" customWidth="1" style="98" min="4093" max="4093"/>
    <col width="5" customWidth="1" style="98" min="4094" max="4094"/>
    <col width="9" bestFit="1" customWidth="1" style="98" min="4095" max="4095"/>
    <col width="5.1640625" customWidth="1" style="98" min="4096" max="4096"/>
    <col width="9.1640625" customWidth="1" style="98" min="4097" max="4097"/>
    <col width="6" customWidth="1" style="98" min="4098" max="4098"/>
    <col width="9.1640625" customWidth="1" style="98" min="4099" max="4099"/>
    <col width="6" customWidth="1" style="98" min="4100" max="4100"/>
    <col width="10.1640625" customWidth="1" style="98" min="4101" max="4102"/>
    <col width="10" customWidth="1" style="98" min="4103" max="4103"/>
    <col width="10.33203125" customWidth="1" style="98" min="4104" max="4104"/>
    <col width="9.1640625" customWidth="1" style="98" min="4105" max="4115"/>
    <col width="11.33203125" customWidth="1" style="98" min="4116" max="4116"/>
    <col hidden="1" width="13" customWidth="1" style="98" min="4117" max="4137"/>
    <col width="9.1640625" customWidth="1" style="98" min="4138" max="4343"/>
    <col width="28.6640625" customWidth="1" style="98" min="4344" max="4344"/>
    <col width="9" bestFit="1" customWidth="1" style="98" min="4345" max="4345"/>
    <col width="5.33203125" customWidth="1" style="98" min="4346" max="4346"/>
    <col width="9" bestFit="1" customWidth="1" style="98" min="4347" max="4347"/>
    <col width="5.33203125" customWidth="1" style="98" min="4348" max="4348"/>
    <col width="9" bestFit="1" customWidth="1" style="98" min="4349" max="4349"/>
    <col width="5" customWidth="1" style="98" min="4350" max="4350"/>
    <col width="9" bestFit="1" customWidth="1" style="98" min="4351" max="4351"/>
    <col width="5.1640625" customWidth="1" style="98" min="4352" max="4352"/>
    <col width="9.1640625" customWidth="1" style="98" min="4353" max="4353"/>
    <col width="6" customWidth="1" style="98" min="4354" max="4354"/>
    <col width="9.1640625" customWidth="1" style="98" min="4355" max="4355"/>
    <col width="6" customWidth="1" style="98" min="4356" max="4356"/>
    <col width="10.1640625" customWidth="1" style="98" min="4357" max="4358"/>
    <col width="10" customWidth="1" style="98" min="4359" max="4359"/>
    <col width="10.33203125" customWidth="1" style="98" min="4360" max="4360"/>
    <col width="9.1640625" customWidth="1" style="98" min="4361" max="4371"/>
    <col width="11.33203125" customWidth="1" style="98" min="4372" max="4372"/>
    <col hidden="1" width="13" customWidth="1" style="98" min="4373" max="4393"/>
    <col width="9.1640625" customWidth="1" style="98" min="4394" max="4599"/>
    <col width="28.6640625" customWidth="1" style="98" min="4600" max="4600"/>
    <col width="9" bestFit="1" customWidth="1" style="98" min="4601" max="4601"/>
    <col width="5.33203125" customWidth="1" style="98" min="4602" max="4602"/>
    <col width="9" bestFit="1" customWidth="1" style="98" min="4603" max="4603"/>
    <col width="5.33203125" customWidth="1" style="98" min="4604" max="4604"/>
    <col width="9" bestFit="1" customWidth="1" style="98" min="4605" max="4605"/>
    <col width="5" customWidth="1" style="98" min="4606" max="4606"/>
    <col width="9" bestFit="1" customWidth="1" style="98" min="4607" max="4607"/>
    <col width="5.1640625" customWidth="1" style="98" min="4608" max="4608"/>
    <col width="9.1640625" customWidth="1" style="98" min="4609" max="4609"/>
    <col width="6" customWidth="1" style="98" min="4610" max="4610"/>
    <col width="9.1640625" customWidth="1" style="98" min="4611" max="4611"/>
    <col width="6" customWidth="1" style="98" min="4612" max="4612"/>
    <col width="10.1640625" customWidth="1" style="98" min="4613" max="4614"/>
    <col width="10" customWidth="1" style="98" min="4615" max="4615"/>
    <col width="10.33203125" customWidth="1" style="98" min="4616" max="4616"/>
    <col width="9.1640625" customWidth="1" style="98" min="4617" max="4627"/>
    <col width="11.33203125" customWidth="1" style="98" min="4628" max="4628"/>
    <col hidden="1" width="13" customWidth="1" style="98" min="4629" max="4649"/>
    <col width="9.1640625" customWidth="1" style="98" min="4650" max="4855"/>
    <col width="28.6640625" customWidth="1" style="98" min="4856" max="4856"/>
    <col width="9" bestFit="1" customWidth="1" style="98" min="4857" max="4857"/>
    <col width="5.33203125" customWidth="1" style="98" min="4858" max="4858"/>
    <col width="9" bestFit="1" customWidth="1" style="98" min="4859" max="4859"/>
    <col width="5.33203125" customWidth="1" style="98" min="4860" max="4860"/>
    <col width="9" bestFit="1" customWidth="1" style="98" min="4861" max="4861"/>
    <col width="5" customWidth="1" style="98" min="4862" max="4862"/>
    <col width="9" bestFit="1" customWidth="1" style="98" min="4863" max="4863"/>
    <col width="5.1640625" customWidth="1" style="98" min="4864" max="4864"/>
    <col width="9.1640625" customWidth="1" style="98" min="4865" max="4865"/>
    <col width="6" customWidth="1" style="98" min="4866" max="4866"/>
    <col width="9.1640625" customWidth="1" style="98" min="4867" max="4867"/>
    <col width="6" customWidth="1" style="98" min="4868" max="4868"/>
    <col width="10.1640625" customWidth="1" style="98" min="4869" max="4870"/>
    <col width="10" customWidth="1" style="98" min="4871" max="4871"/>
    <col width="10.33203125" customWidth="1" style="98" min="4872" max="4872"/>
    <col width="9.1640625" customWidth="1" style="98" min="4873" max="4883"/>
    <col width="11.33203125" customWidth="1" style="98" min="4884" max="4884"/>
    <col hidden="1" width="13" customWidth="1" style="98" min="4885" max="4905"/>
    <col width="9.1640625" customWidth="1" style="98" min="4906" max="5111"/>
    <col width="28.6640625" customWidth="1" style="98" min="5112" max="5112"/>
    <col width="9" bestFit="1" customWidth="1" style="98" min="5113" max="5113"/>
    <col width="5.33203125" customWidth="1" style="98" min="5114" max="5114"/>
    <col width="9" bestFit="1" customWidth="1" style="98" min="5115" max="5115"/>
    <col width="5.33203125" customWidth="1" style="98" min="5116" max="5116"/>
    <col width="9" bestFit="1" customWidth="1" style="98" min="5117" max="5117"/>
    <col width="5" customWidth="1" style="98" min="5118" max="5118"/>
    <col width="9" bestFit="1" customWidth="1" style="98" min="5119" max="5119"/>
    <col width="5.1640625" customWidth="1" style="98" min="5120" max="5120"/>
    <col width="9.1640625" customWidth="1" style="98" min="5121" max="5121"/>
    <col width="6" customWidth="1" style="98" min="5122" max="5122"/>
    <col width="9.1640625" customWidth="1" style="98" min="5123" max="5123"/>
    <col width="6" customWidth="1" style="98" min="5124" max="5124"/>
    <col width="10.1640625" customWidth="1" style="98" min="5125" max="5126"/>
    <col width="10" customWidth="1" style="98" min="5127" max="5127"/>
    <col width="10.33203125" customWidth="1" style="98" min="5128" max="5128"/>
    <col width="9.1640625" customWidth="1" style="98" min="5129" max="5139"/>
    <col width="11.33203125" customWidth="1" style="98" min="5140" max="5140"/>
    <col hidden="1" width="13" customWidth="1" style="98" min="5141" max="5161"/>
    <col width="9.1640625" customWidth="1" style="98" min="5162" max="5367"/>
    <col width="28.6640625" customWidth="1" style="98" min="5368" max="5368"/>
    <col width="9" bestFit="1" customWidth="1" style="98" min="5369" max="5369"/>
    <col width="5.33203125" customWidth="1" style="98" min="5370" max="5370"/>
    <col width="9" bestFit="1" customWidth="1" style="98" min="5371" max="5371"/>
    <col width="5.33203125" customWidth="1" style="98" min="5372" max="5372"/>
    <col width="9" bestFit="1" customWidth="1" style="98" min="5373" max="5373"/>
    <col width="5" customWidth="1" style="98" min="5374" max="5374"/>
    <col width="9" bestFit="1" customWidth="1" style="98" min="5375" max="5375"/>
    <col width="5.1640625" customWidth="1" style="98" min="5376" max="5376"/>
    <col width="9.1640625" customWidth="1" style="98" min="5377" max="5377"/>
    <col width="6" customWidth="1" style="98" min="5378" max="5378"/>
    <col width="9.1640625" customWidth="1" style="98" min="5379" max="5379"/>
    <col width="6" customWidth="1" style="98" min="5380" max="5380"/>
    <col width="10.1640625" customWidth="1" style="98" min="5381" max="5382"/>
    <col width="10" customWidth="1" style="98" min="5383" max="5383"/>
    <col width="10.33203125" customWidth="1" style="98" min="5384" max="5384"/>
    <col width="9.1640625" customWidth="1" style="98" min="5385" max="5395"/>
    <col width="11.33203125" customWidth="1" style="98" min="5396" max="5396"/>
    <col hidden="1" width="13" customWidth="1" style="98" min="5397" max="5417"/>
    <col width="9.1640625" customWidth="1" style="98" min="5418" max="5623"/>
    <col width="28.6640625" customWidth="1" style="98" min="5624" max="5624"/>
    <col width="9" bestFit="1" customWidth="1" style="98" min="5625" max="5625"/>
    <col width="5.33203125" customWidth="1" style="98" min="5626" max="5626"/>
    <col width="9" bestFit="1" customWidth="1" style="98" min="5627" max="5627"/>
    <col width="5.33203125" customWidth="1" style="98" min="5628" max="5628"/>
    <col width="9" bestFit="1" customWidth="1" style="98" min="5629" max="5629"/>
    <col width="5" customWidth="1" style="98" min="5630" max="5630"/>
    <col width="9" bestFit="1" customWidth="1" style="98" min="5631" max="5631"/>
    <col width="5.1640625" customWidth="1" style="98" min="5632" max="5632"/>
    <col width="9.1640625" customWidth="1" style="98" min="5633" max="5633"/>
    <col width="6" customWidth="1" style="98" min="5634" max="5634"/>
    <col width="9.1640625" customWidth="1" style="98" min="5635" max="5635"/>
    <col width="6" customWidth="1" style="98" min="5636" max="5636"/>
    <col width="10.1640625" customWidth="1" style="98" min="5637" max="5638"/>
    <col width="10" customWidth="1" style="98" min="5639" max="5639"/>
    <col width="10.33203125" customWidth="1" style="98" min="5640" max="5640"/>
    <col width="9.1640625" customWidth="1" style="98" min="5641" max="5651"/>
    <col width="11.33203125" customWidth="1" style="98" min="5652" max="5652"/>
    <col hidden="1" width="13" customWidth="1" style="98" min="5653" max="5673"/>
    <col width="9.1640625" customWidth="1" style="98" min="5674" max="5879"/>
    <col width="28.6640625" customWidth="1" style="98" min="5880" max="5880"/>
    <col width="9" bestFit="1" customWidth="1" style="98" min="5881" max="5881"/>
    <col width="5.33203125" customWidth="1" style="98" min="5882" max="5882"/>
    <col width="9" bestFit="1" customWidth="1" style="98" min="5883" max="5883"/>
    <col width="5.33203125" customWidth="1" style="98" min="5884" max="5884"/>
    <col width="9" bestFit="1" customWidth="1" style="98" min="5885" max="5885"/>
    <col width="5" customWidth="1" style="98" min="5886" max="5886"/>
    <col width="9" bestFit="1" customWidth="1" style="98" min="5887" max="5887"/>
    <col width="5.1640625" customWidth="1" style="98" min="5888" max="5888"/>
    <col width="9.1640625" customWidth="1" style="98" min="5889" max="5889"/>
    <col width="6" customWidth="1" style="98" min="5890" max="5890"/>
    <col width="9.1640625" customWidth="1" style="98" min="5891" max="5891"/>
    <col width="6" customWidth="1" style="98" min="5892" max="5892"/>
    <col width="10.1640625" customWidth="1" style="98" min="5893" max="5894"/>
    <col width="10" customWidth="1" style="98" min="5895" max="5895"/>
    <col width="10.33203125" customWidth="1" style="98" min="5896" max="5896"/>
    <col width="9.1640625" customWidth="1" style="98" min="5897" max="5907"/>
    <col width="11.33203125" customWidth="1" style="98" min="5908" max="5908"/>
    <col hidden="1" width="13" customWidth="1" style="98" min="5909" max="5929"/>
    <col width="9.1640625" customWidth="1" style="98" min="5930" max="6135"/>
    <col width="28.6640625" customWidth="1" style="98" min="6136" max="6136"/>
    <col width="9" bestFit="1" customWidth="1" style="98" min="6137" max="6137"/>
    <col width="5.33203125" customWidth="1" style="98" min="6138" max="6138"/>
    <col width="9" bestFit="1" customWidth="1" style="98" min="6139" max="6139"/>
    <col width="5.33203125" customWidth="1" style="98" min="6140" max="6140"/>
    <col width="9" bestFit="1" customWidth="1" style="98" min="6141" max="6141"/>
    <col width="5" customWidth="1" style="98" min="6142" max="6142"/>
    <col width="9" bestFit="1" customWidth="1" style="98" min="6143" max="6143"/>
    <col width="5.1640625" customWidth="1" style="98" min="6144" max="6144"/>
    <col width="9.1640625" customWidth="1" style="98" min="6145" max="6145"/>
    <col width="6" customWidth="1" style="98" min="6146" max="6146"/>
    <col width="9.1640625" customWidth="1" style="98" min="6147" max="6147"/>
    <col width="6" customWidth="1" style="98" min="6148" max="6148"/>
    <col width="10.1640625" customWidth="1" style="98" min="6149" max="6150"/>
    <col width="10" customWidth="1" style="98" min="6151" max="6151"/>
    <col width="10.33203125" customWidth="1" style="98" min="6152" max="6152"/>
    <col width="9.1640625" customWidth="1" style="98" min="6153" max="6163"/>
    <col width="11.33203125" customWidth="1" style="98" min="6164" max="6164"/>
    <col hidden="1" width="13" customWidth="1" style="98" min="6165" max="6185"/>
    <col width="9.1640625" customWidth="1" style="98" min="6186" max="6391"/>
    <col width="28.6640625" customWidth="1" style="98" min="6392" max="6392"/>
    <col width="9" bestFit="1" customWidth="1" style="98" min="6393" max="6393"/>
    <col width="5.33203125" customWidth="1" style="98" min="6394" max="6394"/>
    <col width="9" bestFit="1" customWidth="1" style="98" min="6395" max="6395"/>
    <col width="5.33203125" customWidth="1" style="98" min="6396" max="6396"/>
    <col width="9" bestFit="1" customWidth="1" style="98" min="6397" max="6397"/>
    <col width="5" customWidth="1" style="98" min="6398" max="6398"/>
    <col width="9" bestFit="1" customWidth="1" style="98" min="6399" max="6399"/>
    <col width="5.1640625" customWidth="1" style="98" min="6400" max="6400"/>
    <col width="9.1640625" customWidth="1" style="98" min="6401" max="6401"/>
    <col width="6" customWidth="1" style="98" min="6402" max="6402"/>
    <col width="9.1640625" customWidth="1" style="98" min="6403" max="6403"/>
    <col width="6" customWidth="1" style="98" min="6404" max="6404"/>
    <col width="10.1640625" customWidth="1" style="98" min="6405" max="6406"/>
    <col width="10" customWidth="1" style="98" min="6407" max="6407"/>
    <col width="10.33203125" customWidth="1" style="98" min="6408" max="6408"/>
    <col width="9.1640625" customWidth="1" style="98" min="6409" max="6419"/>
    <col width="11.33203125" customWidth="1" style="98" min="6420" max="6420"/>
    <col hidden="1" width="13" customWidth="1" style="98" min="6421" max="6441"/>
    <col width="9.1640625" customWidth="1" style="98" min="6442" max="6647"/>
    <col width="28.6640625" customWidth="1" style="98" min="6648" max="6648"/>
    <col width="9" bestFit="1" customWidth="1" style="98" min="6649" max="6649"/>
    <col width="5.33203125" customWidth="1" style="98" min="6650" max="6650"/>
    <col width="9" bestFit="1" customWidth="1" style="98" min="6651" max="6651"/>
    <col width="5.33203125" customWidth="1" style="98" min="6652" max="6652"/>
    <col width="9" bestFit="1" customWidth="1" style="98" min="6653" max="6653"/>
    <col width="5" customWidth="1" style="98" min="6654" max="6654"/>
    <col width="9" bestFit="1" customWidth="1" style="98" min="6655" max="6655"/>
    <col width="5.1640625" customWidth="1" style="98" min="6656" max="6656"/>
    <col width="9.1640625" customWidth="1" style="98" min="6657" max="6657"/>
    <col width="6" customWidth="1" style="98" min="6658" max="6658"/>
    <col width="9.1640625" customWidth="1" style="98" min="6659" max="6659"/>
    <col width="6" customWidth="1" style="98" min="6660" max="6660"/>
    <col width="10.1640625" customWidth="1" style="98" min="6661" max="6662"/>
    <col width="10" customWidth="1" style="98" min="6663" max="6663"/>
    <col width="10.33203125" customWidth="1" style="98" min="6664" max="6664"/>
    <col width="9.1640625" customWidth="1" style="98" min="6665" max="6675"/>
    <col width="11.33203125" customWidth="1" style="98" min="6676" max="6676"/>
    <col hidden="1" width="13" customWidth="1" style="98" min="6677" max="6697"/>
    <col width="9.1640625" customWidth="1" style="98" min="6698" max="6903"/>
    <col width="28.6640625" customWidth="1" style="98" min="6904" max="6904"/>
    <col width="9" bestFit="1" customWidth="1" style="98" min="6905" max="6905"/>
    <col width="5.33203125" customWidth="1" style="98" min="6906" max="6906"/>
    <col width="9" bestFit="1" customWidth="1" style="98" min="6907" max="6907"/>
    <col width="5.33203125" customWidth="1" style="98" min="6908" max="6908"/>
    <col width="9" bestFit="1" customWidth="1" style="98" min="6909" max="6909"/>
    <col width="5" customWidth="1" style="98" min="6910" max="6910"/>
    <col width="9" bestFit="1" customWidth="1" style="98" min="6911" max="6911"/>
    <col width="5.1640625" customWidth="1" style="98" min="6912" max="6912"/>
    <col width="9.1640625" customWidth="1" style="98" min="6913" max="6913"/>
    <col width="6" customWidth="1" style="98" min="6914" max="6914"/>
    <col width="9.1640625" customWidth="1" style="98" min="6915" max="6915"/>
    <col width="6" customWidth="1" style="98" min="6916" max="6916"/>
    <col width="10.1640625" customWidth="1" style="98" min="6917" max="6918"/>
    <col width="10" customWidth="1" style="98" min="6919" max="6919"/>
    <col width="10.33203125" customWidth="1" style="98" min="6920" max="6920"/>
    <col width="9.1640625" customWidth="1" style="98" min="6921" max="6931"/>
    <col width="11.33203125" customWidth="1" style="98" min="6932" max="6932"/>
    <col hidden="1" width="13" customWidth="1" style="98" min="6933" max="6953"/>
    <col width="9.1640625" customWidth="1" style="98" min="6954" max="7159"/>
    <col width="28.6640625" customWidth="1" style="98" min="7160" max="7160"/>
    <col width="9" bestFit="1" customWidth="1" style="98" min="7161" max="7161"/>
    <col width="5.33203125" customWidth="1" style="98" min="7162" max="7162"/>
    <col width="9" bestFit="1" customWidth="1" style="98" min="7163" max="7163"/>
    <col width="5.33203125" customWidth="1" style="98" min="7164" max="7164"/>
    <col width="9" bestFit="1" customWidth="1" style="98" min="7165" max="7165"/>
    <col width="5" customWidth="1" style="98" min="7166" max="7166"/>
    <col width="9" bestFit="1" customWidth="1" style="98" min="7167" max="7167"/>
    <col width="5.1640625" customWidth="1" style="98" min="7168" max="7168"/>
    <col width="9.1640625" customWidth="1" style="98" min="7169" max="7169"/>
    <col width="6" customWidth="1" style="98" min="7170" max="7170"/>
    <col width="9.1640625" customWidth="1" style="98" min="7171" max="7171"/>
    <col width="6" customWidth="1" style="98" min="7172" max="7172"/>
    <col width="10.1640625" customWidth="1" style="98" min="7173" max="7174"/>
    <col width="10" customWidth="1" style="98" min="7175" max="7175"/>
    <col width="10.33203125" customWidth="1" style="98" min="7176" max="7176"/>
    <col width="9.1640625" customWidth="1" style="98" min="7177" max="7187"/>
    <col width="11.33203125" customWidth="1" style="98" min="7188" max="7188"/>
    <col hidden="1" width="13" customWidth="1" style="98" min="7189" max="7209"/>
    <col width="9.1640625" customWidth="1" style="98" min="7210" max="7415"/>
    <col width="28.6640625" customWidth="1" style="98" min="7416" max="7416"/>
    <col width="9" bestFit="1" customWidth="1" style="98" min="7417" max="7417"/>
    <col width="5.33203125" customWidth="1" style="98" min="7418" max="7418"/>
    <col width="9" bestFit="1" customWidth="1" style="98" min="7419" max="7419"/>
    <col width="5.33203125" customWidth="1" style="98" min="7420" max="7420"/>
    <col width="9" bestFit="1" customWidth="1" style="98" min="7421" max="7421"/>
    <col width="5" customWidth="1" style="98" min="7422" max="7422"/>
    <col width="9" bestFit="1" customWidth="1" style="98" min="7423" max="7423"/>
    <col width="5.1640625" customWidth="1" style="98" min="7424" max="7424"/>
    <col width="9.1640625" customWidth="1" style="98" min="7425" max="7425"/>
    <col width="6" customWidth="1" style="98" min="7426" max="7426"/>
    <col width="9.1640625" customWidth="1" style="98" min="7427" max="7427"/>
    <col width="6" customWidth="1" style="98" min="7428" max="7428"/>
    <col width="10.1640625" customWidth="1" style="98" min="7429" max="7430"/>
    <col width="10" customWidth="1" style="98" min="7431" max="7431"/>
    <col width="10.33203125" customWidth="1" style="98" min="7432" max="7432"/>
    <col width="9.1640625" customWidth="1" style="98" min="7433" max="7443"/>
    <col width="11.33203125" customWidth="1" style="98" min="7444" max="7444"/>
    <col hidden="1" width="13" customWidth="1" style="98" min="7445" max="7465"/>
    <col width="9.1640625" customWidth="1" style="98" min="7466" max="7671"/>
    <col width="28.6640625" customWidth="1" style="98" min="7672" max="7672"/>
    <col width="9" bestFit="1" customWidth="1" style="98" min="7673" max="7673"/>
    <col width="5.33203125" customWidth="1" style="98" min="7674" max="7674"/>
    <col width="9" bestFit="1" customWidth="1" style="98" min="7675" max="7675"/>
    <col width="5.33203125" customWidth="1" style="98" min="7676" max="7676"/>
    <col width="9" bestFit="1" customWidth="1" style="98" min="7677" max="7677"/>
    <col width="5" customWidth="1" style="98" min="7678" max="7678"/>
    <col width="9" bestFit="1" customWidth="1" style="98" min="7679" max="7679"/>
    <col width="5.1640625" customWidth="1" style="98" min="7680" max="7680"/>
    <col width="9.1640625" customWidth="1" style="98" min="7681" max="7681"/>
    <col width="6" customWidth="1" style="98" min="7682" max="7682"/>
    <col width="9.1640625" customWidth="1" style="98" min="7683" max="7683"/>
    <col width="6" customWidth="1" style="98" min="7684" max="7684"/>
    <col width="10.1640625" customWidth="1" style="98" min="7685" max="7686"/>
    <col width="10" customWidth="1" style="98" min="7687" max="7687"/>
    <col width="10.33203125" customWidth="1" style="98" min="7688" max="7688"/>
    <col width="9.1640625" customWidth="1" style="98" min="7689" max="7699"/>
    <col width="11.33203125" customWidth="1" style="98" min="7700" max="7700"/>
    <col hidden="1" width="13" customWidth="1" style="98" min="7701" max="7721"/>
    <col width="9.1640625" customWidth="1" style="98" min="7722" max="7927"/>
    <col width="28.6640625" customWidth="1" style="98" min="7928" max="7928"/>
    <col width="9" bestFit="1" customWidth="1" style="98" min="7929" max="7929"/>
    <col width="5.33203125" customWidth="1" style="98" min="7930" max="7930"/>
    <col width="9" bestFit="1" customWidth="1" style="98" min="7931" max="7931"/>
    <col width="5.33203125" customWidth="1" style="98" min="7932" max="7932"/>
    <col width="9" bestFit="1" customWidth="1" style="98" min="7933" max="7933"/>
    <col width="5" customWidth="1" style="98" min="7934" max="7934"/>
    <col width="9" bestFit="1" customWidth="1" style="98" min="7935" max="7935"/>
    <col width="5.1640625" customWidth="1" style="98" min="7936" max="7936"/>
    <col width="9.1640625" customWidth="1" style="98" min="7937" max="7937"/>
    <col width="6" customWidth="1" style="98" min="7938" max="7938"/>
    <col width="9.1640625" customWidth="1" style="98" min="7939" max="7939"/>
    <col width="6" customWidth="1" style="98" min="7940" max="7940"/>
    <col width="10.1640625" customWidth="1" style="98" min="7941" max="7942"/>
    <col width="10" customWidth="1" style="98" min="7943" max="7943"/>
    <col width="10.33203125" customWidth="1" style="98" min="7944" max="7944"/>
    <col width="9.1640625" customWidth="1" style="98" min="7945" max="7955"/>
    <col width="11.33203125" customWidth="1" style="98" min="7956" max="7956"/>
    <col hidden="1" width="13" customWidth="1" style="98" min="7957" max="7977"/>
    <col width="9.1640625" customWidth="1" style="98" min="7978" max="8183"/>
    <col width="28.6640625" customWidth="1" style="98" min="8184" max="8184"/>
    <col width="9" bestFit="1" customWidth="1" style="98" min="8185" max="8185"/>
    <col width="5.33203125" customWidth="1" style="98" min="8186" max="8186"/>
    <col width="9" bestFit="1" customWidth="1" style="98" min="8187" max="8187"/>
    <col width="5.33203125" customWidth="1" style="98" min="8188" max="8188"/>
    <col width="9" bestFit="1" customWidth="1" style="98" min="8189" max="8189"/>
    <col width="5" customWidth="1" style="98" min="8190" max="8190"/>
    <col width="9" bestFit="1" customWidth="1" style="98" min="8191" max="8191"/>
    <col width="5.1640625" customWidth="1" style="98" min="8192" max="8192"/>
    <col width="9.1640625" customWidth="1" style="98" min="8193" max="8193"/>
    <col width="6" customWidth="1" style="98" min="8194" max="8194"/>
    <col width="9.1640625" customWidth="1" style="98" min="8195" max="8195"/>
    <col width="6" customWidth="1" style="98" min="8196" max="8196"/>
    <col width="10.1640625" customWidth="1" style="98" min="8197" max="8198"/>
    <col width="10" customWidth="1" style="98" min="8199" max="8199"/>
    <col width="10.33203125" customWidth="1" style="98" min="8200" max="8200"/>
    <col width="9.1640625" customWidth="1" style="98" min="8201" max="8211"/>
    <col width="11.33203125" customWidth="1" style="98" min="8212" max="8212"/>
    <col hidden="1" width="13" customWidth="1" style="98" min="8213" max="8233"/>
    <col width="9.1640625" customWidth="1" style="98" min="8234" max="8439"/>
    <col width="28.6640625" customWidth="1" style="98" min="8440" max="8440"/>
    <col width="9" bestFit="1" customWidth="1" style="98" min="8441" max="8441"/>
    <col width="5.33203125" customWidth="1" style="98" min="8442" max="8442"/>
    <col width="9" bestFit="1" customWidth="1" style="98" min="8443" max="8443"/>
    <col width="5.33203125" customWidth="1" style="98" min="8444" max="8444"/>
    <col width="9" bestFit="1" customWidth="1" style="98" min="8445" max="8445"/>
    <col width="5" customWidth="1" style="98" min="8446" max="8446"/>
    <col width="9" bestFit="1" customWidth="1" style="98" min="8447" max="8447"/>
    <col width="5.1640625" customWidth="1" style="98" min="8448" max="8448"/>
    <col width="9.1640625" customWidth="1" style="98" min="8449" max="8449"/>
    <col width="6" customWidth="1" style="98" min="8450" max="8450"/>
    <col width="9.1640625" customWidth="1" style="98" min="8451" max="8451"/>
    <col width="6" customWidth="1" style="98" min="8452" max="8452"/>
    <col width="10.1640625" customWidth="1" style="98" min="8453" max="8454"/>
    <col width="10" customWidth="1" style="98" min="8455" max="8455"/>
    <col width="10.33203125" customWidth="1" style="98" min="8456" max="8456"/>
    <col width="9.1640625" customWidth="1" style="98" min="8457" max="8467"/>
    <col width="11.33203125" customWidth="1" style="98" min="8468" max="8468"/>
    <col hidden="1" width="13" customWidth="1" style="98" min="8469" max="8489"/>
    <col width="9.1640625" customWidth="1" style="98" min="8490" max="8695"/>
    <col width="28.6640625" customWidth="1" style="98" min="8696" max="8696"/>
    <col width="9" bestFit="1" customWidth="1" style="98" min="8697" max="8697"/>
    <col width="5.33203125" customWidth="1" style="98" min="8698" max="8698"/>
    <col width="9" bestFit="1" customWidth="1" style="98" min="8699" max="8699"/>
    <col width="5.33203125" customWidth="1" style="98" min="8700" max="8700"/>
    <col width="9" bestFit="1" customWidth="1" style="98" min="8701" max="8701"/>
    <col width="5" customWidth="1" style="98" min="8702" max="8702"/>
    <col width="9" bestFit="1" customWidth="1" style="98" min="8703" max="8703"/>
    <col width="5.1640625" customWidth="1" style="98" min="8704" max="8704"/>
    <col width="9.1640625" customWidth="1" style="98" min="8705" max="8705"/>
    <col width="6" customWidth="1" style="98" min="8706" max="8706"/>
    <col width="9.1640625" customWidth="1" style="98" min="8707" max="8707"/>
    <col width="6" customWidth="1" style="98" min="8708" max="8708"/>
    <col width="10.1640625" customWidth="1" style="98" min="8709" max="8710"/>
    <col width="10" customWidth="1" style="98" min="8711" max="8711"/>
    <col width="10.33203125" customWidth="1" style="98" min="8712" max="8712"/>
    <col width="9.1640625" customWidth="1" style="98" min="8713" max="8723"/>
    <col width="11.33203125" customWidth="1" style="98" min="8724" max="8724"/>
    <col hidden="1" width="13" customWidth="1" style="98" min="8725" max="8745"/>
    <col width="9.1640625" customWidth="1" style="98" min="8746" max="8951"/>
    <col width="28.6640625" customWidth="1" style="98" min="8952" max="8952"/>
    <col width="9" bestFit="1" customWidth="1" style="98" min="8953" max="8953"/>
    <col width="5.33203125" customWidth="1" style="98" min="8954" max="8954"/>
    <col width="9" bestFit="1" customWidth="1" style="98" min="8955" max="8955"/>
    <col width="5.33203125" customWidth="1" style="98" min="8956" max="8956"/>
    <col width="9" bestFit="1" customWidth="1" style="98" min="8957" max="8957"/>
    <col width="5" customWidth="1" style="98" min="8958" max="8958"/>
    <col width="9" bestFit="1" customWidth="1" style="98" min="8959" max="8959"/>
    <col width="5.1640625" customWidth="1" style="98" min="8960" max="8960"/>
    <col width="9.1640625" customWidth="1" style="98" min="8961" max="8961"/>
    <col width="6" customWidth="1" style="98" min="8962" max="8962"/>
    <col width="9.1640625" customWidth="1" style="98" min="8963" max="8963"/>
    <col width="6" customWidth="1" style="98" min="8964" max="8964"/>
    <col width="10.1640625" customWidth="1" style="98" min="8965" max="8966"/>
    <col width="10" customWidth="1" style="98" min="8967" max="8967"/>
    <col width="10.33203125" customWidth="1" style="98" min="8968" max="8968"/>
    <col width="9.1640625" customWidth="1" style="98" min="8969" max="8979"/>
    <col width="11.33203125" customWidth="1" style="98" min="8980" max="8980"/>
    <col hidden="1" width="13" customWidth="1" style="98" min="8981" max="9001"/>
    <col width="9.1640625" customWidth="1" style="98" min="9002" max="9207"/>
    <col width="28.6640625" customWidth="1" style="98" min="9208" max="9208"/>
    <col width="9" bestFit="1" customWidth="1" style="98" min="9209" max="9209"/>
    <col width="5.33203125" customWidth="1" style="98" min="9210" max="9210"/>
    <col width="9" bestFit="1" customWidth="1" style="98" min="9211" max="9211"/>
    <col width="5.33203125" customWidth="1" style="98" min="9212" max="9212"/>
    <col width="9" bestFit="1" customWidth="1" style="98" min="9213" max="9213"/>
    <col width="5" customWidth="1" style="98" min="9214" max="9214"/>
    <col width="9" bestFit="1" customWidth="1" style="98" min="9215" max="9215"/>
    <col width="5.1640625" customWidth="1" style="98" min="9216" max="9216"/>
    <col width="9.1640625" customWidth="1" style="98" min="9217" max="9217"/>
    <col width="6" customWidth="1" style="98" min="9218" max="9218"/>
    <col width="9.1640625" customWidth="1" style="98" min="9219" max="9219"/>
    <col width="6" customWidth="1" style="98" min="9220" max="9220"/>
    <col width="10.1640625" customWidth="1" style="98" min="9221" max="9222"/>
    <col width="10" customWidth="1" style="98" min="9223" max="9223"/>
    <col width="10.33203125" customWidth="1" style="98" min="9224" max="9224"/>
    <col width="9.1640625" customWidth="1" style="98" min="9225" max="9235"/>
    <col width="11.33203125" customWidth="1" style="98" min="9236" max="9236"/>
    <col hidden="1" width="13" customWidth="1" style="98" min="9237" max="9257"/>
    <col width="9.1640625" customWidth="1" style="98" min="9258" max="9463"/>
    <col width="28.6640625" customWidth="1" style="98" min="9464" max="9464"/>
    <col width="9" bestFit="1" customWidth="1" style="98" min="9465" max="9465"/>
    <col width="5.33203125" customWidth="1" style="98" min="9466" max="9466"/>
    <col width="9" bestFit="1" customWidth="1" style="98" min="9467" max="9467"/>
    <col width="5.33203125" customWidth="1" style="98" min="9468" max="9468"/>
    <col width="9" bestFit="1" customWidth="1" style="98" min="9469" max="9469"/>
    <col width="5" customWidth="1" style="98" min="9470" max="9470"/>
    <col width="9" bestFit="1" customWidth="1" style="98" min="9471" max="9471"/>
    <col width="5.1640625" customWidth="1" style="98" min="9472" max="9472"/>
    <col width="9.1640625" customWidth="1" style="98" min="9473" max="9473"/>
    <col width="6" customWidth="1" style="98" min="9474" max="9474"/>
    <col width="9.1640625" customWidth="1" style="98" min="9475" max="9475"/>
    <col width="6" customWidth="1" style="98" min="9476" max="9476"/>
    <col width="10.1640625" customWidth="1" style="98" min="9477" max="9478"/>
    <col width="10" customWidth="1" style="98" min="9479" max="9479"/>
    <col width="10.33203125" customWidth="1" style="98" min="9480" max="9480"/>
    <col width="9.1640625" customWidth="1" style="98" min="9481" max="9491"/>
    <col width="11.33203125" customWidth="1" style="98" min="9492" max="9492"/>
    <col hidden="1" width="13" customWidth="1" style="98" min="9493" max="9513"/>
    <col width="9.1640625" customWidth="1" style="98" min="9514" max="9719"/>
    <col width="28.6640625" customWidth="1" style="98" min="9720" max="9720"/>
    <col width="9" bestFit="1" customWidth="1" style="98" min="9721" max="9721"/>
    <col width="5.33203125" customWidth="1" style="98" min="9722" max="9722"/>
    <col width="9" bestFit="1" customWidth="1" style="98" min="9723" max="9723"/>
    <col width="5.33203125" customWidth="1" style="98" min="9724" max="9724"/>
    <col width="9" bestFit="1" customWidth="1" style="98" min="9725" max="9725"/>
    <col width="5" customWidth="1" style="98" min="9726" max="9726"/>
    <col width="9" bestFit="1" customWidth="1" style="98" min="9727" max="9727"/>
    <col width="5.1640625" customWidth="1" style="98" min="9728" max="9728"/>
    <col width="9.1640625" customWidth="1" style="98" min="9729" max="9729"/>
    <col width="6" customWidth="1" style="98" min="9730" max="9730"/>
    <col width="9.1640625" customWidth="1" style="98" min="9731" max="9731"/>
    <col width="6" customWidth="1" style="98" min="9732" max="9732"/>
    <col width="10.1640625" customWidth="1" style="98" min="9733" max="9734"/>
    <col width="10" customWidth="1" style="98" min="9735" max="9735"/>
    <col width="10.33203125" customWidth="1" style="98" min="9736" max="9736"/>
    <col width="9.1640625" customWidth="1" style="98" min="9737" max="9747"/>
    <col width="11.33203125" customWidth="1" style="98" min="9748" max="9748"/>
    <col hidden="1" width="13" customWidth="1" style="98" min="9749" max="9769"/>
    <col width="9.1640625" customWidth="1" style="98" min="9770" max="9975"/>
    <col width="28.6640625" customWidth="1" style="98" min="9976" max="9976"/>
    <col width="9" bestFit="1" customWidth="1" style="98" min="9977" max="9977"/>
    <col width="5.33203125" customWidth="1" style="98" min="9978" max="9978"/>
    <col width="9" bestFit="1" customWidth="1" style="98" min="9979" max="9979"/>
    <col width="5.33203125" customWidth="1" style="98" min="9980" max="9980"/>
    <col width="9" bestFit="1" customWidth="1" style="98" min="9981" max="9981"/>
    <col width="5" customWidth="1" style="98" min="9982" max="9982"/>
    <col width="9" bestFit="1" customWidth="1" style="98" min="9983" max="9983"/>
    <col width="5.1640625" customWidth="1" style="98" min="9984" max="9984"/>
    <col width="9.1640625" customWidth="1" style="98" min="9985" max="9985"/>
    <col width="6" customWidth="1" style="98" min="9986" max="9986"/>
    <col width="9.1640625" customWidth="1" style="98" min="9987" max="9987"/>
    <col width="6" customWidth="1" style="98" min="9988" max="9988"/>
    <col width="10.1640625" customWidth="1" style="98" min="9989" max="9990"/>
    <col width="10" customWidth="1" style="98" min="9991" max="9991"/>
    <col width="10.33203125" customWidth="1" style="98" min="9992" max="9992"/>
    <col width="9.1640625" customWidth="1" style="98" min="9993" max="10003"/>
    <col width="11.33203125" customWidth="1" style="98" min="10004" max="10004"/>
    <col hidden="1" width="13" customWidth="1" style="98" min="10005" max="10025"/>
    <col width="9.1640625" customWidth="1" style="98" min="10026" max="10231"/>
    <col width="28.6640625" customWidth="1" style="98" min="10232" max="10232"/>
    <col width="9" bestFit="1" customWidth="1" style="98" min="10233" max="10233"/>
    <col width="5.33203125" customWidth="1" style="98" min="10234" max="10234"/>
    <col width="9" bestFit="1" customWidth="1" style="98" min="10235" max="10235"/>
    <col width="5.33203125" customWidth="1" style="98" min="10236" max="10236"/>
    <col width="9" bestFit="1" customWidth="1" style="98" min="10237" max="10237"/>
    <col width="5" customWidth="1" style="98" min="10238" max="10238"/>
    <col width="9" bestFit="1" customWidth="1" style="98" min="10239" max="10239"/>
    <col width="5.1640625" customWidth="1" style="98" min="10240" max="10240"/>
    <col width="9.1640625" customWidth="1" style="98" min="10241" max="10241"/>
    <col width="6" customWidth="1" style="98" min="10242" max="10242"/>
    <col width="9.1640625" customWidth="1" style="98" min="10243" max="10243"/>
    <col width="6" customWidth="1" style="98" min="10244" max="10244"/>
    <col width="10.1640625" customWidth="1" style="98" min="10245" max="10246"/>
    <col width="10" customWidth="1" style="98" min="10247" max="10247"/>
    <col width="10.33203125" customWidth="1" style="98" min="10248" max="10248"/>
    <col width="9.1640625" customWidth="1" style="98" min="10249" max="10259"/>
    <col width="11.33203125" customWidth="1" style="98" min="10260" max="10260"/>
    <col hidden="1" width="13" customWidth="1" style="98" min="10261" max="10281"/>
    <col width="9.1640625" customWidth="1" style="98" min="10282" max="10487"/>
    <col width="28.6640625" customWidth="1" style="98" min="10488" max="10488"/>
    <col width="9" bestFit="1" customWidth="1" style="98" min="10489" max="10489"/>
    <col width="5.33203125" customWidth="1" style="98" min="10490" max="10490"/>
    <col width="9" bestFit="1" customWidth="1" style="98" min="10491" max="10491"/>
    <col width="5.33203125" customWidth="1" style="98" min="10492" max="10492"/>
    <col width="9" bestFit="1" customWidth="1" style="98" min="10493" max="10493"/>
    <col width="5" customWidth="1" style="98" min="10494" max="10494"/>
    <col width="9" bestFit="1" customWidth="1" style="98" min="10495" max="10495"/>
    <col width="5.1640625" customWidth="1" style="98" min="10496" max="10496"/>
    <col width="9.1640625" customWidth="1" style="98" min="10497" max="10497"/>
    <col width="6" customWidth="1" style="98" min="10498" max="10498"/>
    <col width="9.1640625" customWidth="1" style="98" min="10499" max="10499"/>
    <col width="6" customWidth="1" style="98" min="10500" max="10500"/>
    <col width="10.1640625" customWidth="1" style="98" min="10501" max="10502"/>
    <col width="10" customWidth="1" style="98" min="10503" max="10503"/>
    <col width="10.33203125" customWidth="1" style="98" min="10504" max="10504"/>
    <col width="9.1640625" customWidth="1" style="98" min="10505" max="10515"/>
    <col width="11.33203125" customWidth="1" style="98" min="10516" max="10516"/>
    <col hidden="1" width="13" customWidth="1" style="98" min="10517" max="10537"/>
    <col width="9.1640625" customWidth="1" style="98" min="10538" max="10743"/>
    <col width="28.6640625" customWidth="1" style="98" min="10744" max="10744"/>
    <col width="9" bestFit="1" customWidth="1" style="98" min="10745" max="10745"/>
    <col width="5.33203125" customWidth="1" style="98" min="10746" max="10746"/>
    <col width="9" bestFit="1" customWidth="1" style="98" min="10747" max="10747"/>
    <col width="5.33203125" customWidth="1" style="98" min="10748" max="10748"/>
    <col width="9" bestFit="1" customWidth="1" style="98" min="10749" max="10749"/>
    <col width="5" customWidth="1" style="98" min="10750" max="10750"/>
    <col width="9" bestFit="1" customWidth="1" style="98" min="10751" max="10751"/>
    <col width="5.1640625" customWidth="1" style="98" min="10752" max="10752"/>
    <col width="9.1640625" customWidth="1" style="98" min="10753" max="10753"/>
    <col width="6" customWidth="1" style="98" min="10754" max="10754"/>
    <col width="9.1640625" customWidth="1" style="98" min="10755" max="10755"/>
    <col width="6" customWidth="1" style="98" min="10756" max="10756"/>
    <col width="10.1640625" customWidth="1" style="98" min="10757" max="10758"/>
    <col width="10" customWidth="1" style="98" min="10759" max="10759"/>
    <col width="10.33203125" customWidth="1" style="98" min="10760" max="10760"/>
    <col width="9.1640625" customWidth="1" style="98" min="10761" max="10771"/>
    <col width="11.33203125" customWidth="1" style="98" min="10772" max="10772"/>
    <col hidden="1" width="13" customWidth="1" style="98" min="10773" max="10793"/>
    <col width="9.1640625" customWidth="1" style="98" min="10794" max="10999"/>
    <col width="28.6640625" customWidth="1" style="98" min="11000" max="11000"/>
    <col width="9" bestFit="1" customWidth="1" style="98" min="11001" max="11001"/>
    <col width="5.33203125" customWidth="1" style="98" min="11002" max="11002"/>
    <col width="9" bestFit="1" customWidth="1" style="98" min="11003" max="11003"/>
    <col width="5.33203125" customWidth="1" style="98" min="11004" max="11004"/>
    <col width="9" bestFit="1" customWidth="1" style="98" min="11005" max="11005"/>
    <col width="5" customWidth="1" style="98" min="11006" max="11006"/>
    <col width="9" bestFit="1" customWidth="1" style="98" min="11007" max="11007"/>
    <col width="5.1640625" customWidth="1" style="98" min="11008" max="11008"/>
    <col width="9.1640625" customWidth="1" style="98" min="11009" max="11009"/>
    <col width="6" customWidth="1" style="98" min="11010" max="11010"/>
    <col width="9.1640625" customWidth="1" style="98" min="11011" max="11011"/>
    <col width="6" customWidth="1" style="98" min="11012" max="11012"/>
    <col width="10.1640625" customWidth="1" style="98" min="11013" max="11014"/>
    <col width="10" customWidth="1" style="98" min="11015" max="11015"/>
    <col width="10.33203125" customWidth="1" style="98" min="11016" max="11016"/>
    <col width="9.1640625" customWidth="1" style="98" min="11017" max="11027"/>
    <col width="11.33203125" customWidth="1" style="98" min="11028" max="11028"/>
    <col hidden="1" width="13" customWidth="1" style="98" min="11029" max="11049"/>
    <col width="9.1640625" customWidth="1" style="98" min="11050" max="11255"/>
    <col width="28.6640625" customWidth="1" style="98" min="11256" max="11256"/>
    <col width="9" bestFit="1" customWidth="1" style="98" min="11257" max="11257"/>
    <col width="5.33203125" customWidth="1" style="98" min="11258" max="11258"/>
    <col width="9" bestFit="1" customWidth="1" style="98" min="11259" max="11259"/>
    <col width="5.33203125" customWidth="1" style="98" min="11260" max="11260"/>
    <col width="9" bestFit="1" customWidth="1" style="98" min="11261" max="11261"/>
    <col width="5" customWidth="1" style="98" min="11262" max="11262"/>
    <col width="9" bestFit="1" customWidth="1" style="98" min="11263" max="11263"/>
    <col width="5.1640625" customWidth="1" style="98" min="11264" max="11264"/>
    <col width="9.1640625" customWidth="1" style="98" min="11265" max="11265"/>
    <col width="6" customWidth="1" style="98" min="11266" max="11266"/>
    <col width="9.1640625" customWidth="1" style="98" min="11267" max="11267"/>
    <col width="6" customWidth="1" style="98" min="11268" max="11268"/>
    <col width="10.1640625" customWidth="1" style="98" min="11269" max="11270"/>
    <col width="10" customWidth="1" style="98" min="11271" max="11271"/>
    <col width="10.33203125" customWidth="1" style="98" min="11272" max="11272"/>
    <col width="9.1640625" customWidth="1" style="98" min="11273" max="11283"/>
    <col width="11.33203125" customWidth="1" style="98" min="11284" max="11284"/>
    <col hidden="1" width="13" customWidth="1" style="98" min="11285" max="11305"/>
    <col width="9.1640625" customWidth="1" style="98" min="11306" max="11511"/>
    <col width="28.6640625" customWidth="1" style="98" min="11512" max="11512"/>
    <col width="9" bestFit="1" customWidth="1" style="98" min="11513" max="11513"/>
    <col width="5.33203125" customWidth="1" style="98" min="11514" max="11514"/>
    <col width="9" bestFit="1" customWidth="1" style="98" min="11515" max="11515"/>
    <col width="5.33203125" customWidth="1" style="98" min="11516" max="11516"/>
    <col width="9" bestFit="1" customWidth="1" style="98" min="11517" max="11517"/>
    <col width="5" customWidth="1" style="98" min="11518" max="11518"/>
    <col width="9" bestFit="1" customWidth="1" style="98" min="11519" max="11519"/>
    <col width="5.1640625" customWidth="1" style="98" min="11520" max="11520"/>
    <col width="9.1640625" customWidth="1" style="98" min="11521" max="11521"/>
    <col width="6" customWidth="1" style="98" min="11522" max="11522"/>
    <col width="9.1640625" customWidth="1" style="98" min="11523" max="11523"/>
    <col width="6" customWidth="1" style="98" min="11524" max="11524"/>
    <col width="10.1640625" customWidth="1" style="98" min="11525" max="11526"/>
    <col width="10" customWidth="1" style="98" min="11527" max="11527"/>
    <col width="10.33203125" customWidth="1" style="98" min="11528" max="11528"/>
    <col width="9.1640625" customWidth="1" style="98" min="11529" max="11539"/>
    <col width="11.33203125" customWidth="1" style="98" min="11540" max="11540"/>
    <col hidden="1" width="13" customWidth="1" style="98" min="11541" max="11561"/>
    <col width="9.1640625" customWidth="1" style="98" min="11562" max="11767"/>
    <col width="28.6640625" customWidth="1" style="98" min="11768" max="11768"/>
    <col width="9" bestFit="1" customWidth="1" style="98" min="11769" max="11769"/>
    <col width="5.33203125" customWidth="1" style="98" min="11770" max="11770"/>
    <col width="9" bestFit="1" customWidth="1" style="98" min="11771" max="11771"/>
    <col width="5.33203125" customWidth="1" style="98" min="11772" max="11772"/>
    <col width="9" bestFit="1" customWidth="1" style="98" min="11773" max="11773"/>
    <col width="5" customWidth="1" style="98" min="11774" max="11774"/>
    <col width="9" bestFit="1" customWidth="1" style="98" min="11775" max="11775"/>
    <col width="5.1640625" customWidth="1" style="98" min="11776" max="11776"/>
    <col width="9.1640625" customWidth="1" style="98" min="11777" max="11777"/>
    <col width="6" customWidth="1" style="98" min="11778" max="11778"/>
    <col width="9.1640625" customWidth="1" style="98" min="11779" max="11779"/>
    <col width="6" customWidth="1" style="98" min="11780" max="11780"/>
    <col width="10.1640625" customWidth="1" style="98" min="11781" max="11782"/>
    <col width="10" customWidth="1" style="98" min="11783" max="11783"/>
    <col width="10.33203125" customWidth="1" style="98" min="11784" max="11784"/>
    <col width="9.1640625" customWidth="1" style="98" min="11785" max="11795"/>
    <col width="11.33203125" customWidth="1" style="98" min="11796" max="11796"/>
    <col hidden="1" width="13" customWidth="1" style="98" min="11797" max="11817"/>
    <col width="9.1640625" customWidth="1" style="98" min="11818" max="12023"/>
    <col width="28.6640625" customWidth="1" style="98" min="12024" max="12024"/>
    <col width="9" bestFit="1" customWidth="1" style="98" min="12025" max="12025"/>
    <col width="5.33203125" customWidth="1" style="98" min="12026" max="12026"/>
    <col width="9" bestFit="1" customWidth="1" style="98" min="12027" max="12027"/>
    <col width="5.33203125" customWidth="1" style="98" min="12028" max="12028"/>
    <col width="9" bestFit="1" customWidth="1" style="98" min="12029" max="12029"/>
    <col width="5" customWidth="1" style="98" min="12030" max="12030"/>
    <col width="9" bestFit="1" customWidth="1" style="98" min="12031" max="12031"/>
    <col width="5.1640625" customWidth="1" style="98" min="12032" max="12032"/>
    <col width="9.1640625" customWidth="1" style="98" min="12033" max="12033"/>
    <col width="6" customWidth="1" style="98" min="12034" max="12034"/>
    <col width="9.1640625" customWidth="1" style="98" min="12035" max="12035"/>
    <col width="6" customWidth="1" style="98" min="12036" max="12036"/>
    <col width="10.1640625" customWidth="1" style="98" min="12037" max="12038"/>
    <col width="10" customWidth="1" style="98" min="12039" max="12039"/>
    <col width="10.33203125" customWidth="1" style="98" min="12040" max="12040"/>
    <col width="9.1640625" customWidth="1" style="98" min="12041" max="12051"/>
    <col width="11.33203125" customWidth="1" style="98" min="12052" max="12052"/>
    <col hidden="1" width="13" customWidth="1" style="98" min="12053" max="12073"/>
    <col width="9.1640625" customWidth="1" style="98" min="12074" max="12279"/>
    <col width="28.6640625" customWidth="1" style="98" min="12280" max="12280"/>
    <col width="9" bestFit="1" customWidth="1" style="98" min="12281" max="12281"/>
    <col width="5.33203125" customWidth="1" style="98" min="12282" max="12282"/>
    <col width="9" bestFit="1" customWidth="1" style="98" min="12283" max="12283"/>
    <col width="5.33203125" customWidth="1" style="98" min="12284" max="12284"/>
    <col width="9" bestFit="1" customWidth="1" style="98" min="12285" max="12285"/>
    <col width="5" customWidth="1" style="98" min="12286" max="12286"/>
    <col width="9" bestFit="1" customWidth="1" style="98" min="12287" max="12287"/>
    <col width="5.1640625" customWidth="1" style="98" min="12288" max="12288"/>
    <col width="9.1640625" customWidth="1" style="98" min="12289" max="12289"/>
    <col width="6" customWidth="1" style="98" min="12290" max="12290"/>
    <col width="9.1640625" customWidth="1" style="98" min="12291" max="12291"/>
    <col width="6" customWidth="1" style="98" min="12292" max="12292"/>
    <col width="10.1640625" customWidth="1" style="98" min="12293" max="12294"/>
    <col width="10" customWidth="1" style="98" min="12295" max="12295"/>
    <col width="10.33203125" customWidth="1" style="98" min="12296" max="12296"/>
    <col width="9.1640625" customWidth="1" style="98" min="12297" max="12307"/>
    <col width="11.33203125" customWidth="1" style="98" min="12308" max="12308"/>
    <col hidden="1" width="13" customWidth="1" style="98" min="12309" max="12329"/>
    <col width="9.1640625" customWidth="1" style="98" min="12330" max="12535"/>
    <col width="28.6640625" customWidth="1" style="98" min="12536" max="12536"/>
    <col width="9" bestFit="1" customWidth="1" style="98" min="12537" max="12537"/>
    <col width="5.33203125" customWidth="1" style="98" min="12538" max="12538"/>
    <col width="9" bestFit="1" customWidth="1" style="98" min="12539" max="12539"/>
    <col width="5.33203125" customWidth="1" style="98" min="12540" max="12540"/>
    <col width="9" bestFit="1" customWidth="1" style="98" min="12541" max="12541"/>
    <col width="5" customWidth="1" style="98" min="12542" max="12542"/>
    <col width="9" bestFit="1" customWidth="1" style="98" min="12543" max="12543"/>
    <col width="5.1640625" customWidth="1" style="98" min="12544" max="12544"/>
    <col width="9.1640625" customWidth="1" style="98" min="12545" max="12545"/>
    <col width="6" customWidth="1" style="98" min="12546" max="12546"/>
    <col width="9.1640625" customWidth="1" style="98" min="12547" max="12547"/>
    <col width="6" customWidth="1" style="98" min="12548" max="12548"/>
    <col width="10.1640625" customWidth="1" style="98" min="12549" max="12550"/>
    <col width="10" customWidth="1" style="98" min="12551" max="12551"/>
    <col width="10.33203125" customWidth="1" style="98" min="12552" max="12552"/>
    <col width="9.1640625" customWidth="1" style="98" min="12553" max="12563"/>
    <col width="11.33203125" customWidth="1" style="98" min="12564" max="12564"/>
    <col hidden="1" width="13" customWidth="1" style="98" min="12565" max="12585"/>
    <col width="9.1640625" customWidth="1" style="98" min="12586" max="12791"/>
    <col width="28.6640625" customWidth="1" style="98" min="12792" max="12792"/>
    <col width="9" bestFit="1" customWidth="1" style="98" min="12793" max="12793"/>
    <col width="5.33203125" customWidth="1" style="98" min="12794" max="12794"/>
    <col width="9" bestFit="1" customWidth="1" style="98" min="12795" max="12795"/>
    <col width="5.33203125" customWidth="1" style="98" min="12796" max="12796"/>
    <col width="9" bestFit="1" customWidth="1" style="98" min="12797" max="12797"/>
    <col width="5" customWidth="1" style="98" min="12798" max="12798"/>
    <col width="9" bestFit="1" customWidth="1" style="98" min="12799" max="12799"/>
    <col width="5.1640625" customWidth="1" style="98" min="12800" max="12800"/>
    <col width="9.1640625" customWidth="1" style="98" min="12801" max="12801"/>
    <col width="6" customWidth="1" style="98" min="12802" max="12802"/>
    <col width="9.1640625" customWidth="1" style="98" min="12803" max="12803"/>
    <col width="6" customWidth="1" style="98" min="12804" max="12804"/>
    <col width="10.1640625" customWidth="1" style="98" min="12805" max="12806"/>
    <col width="10" customWidth="1" style="98" min="12807" max="12807"/>
    <col width="10.33203125" customWidth="1" style="98" min="12808" max="12808"/>
    <col width="9.1640625" customWidth="1" style="98" min="12809" max="12819"/>
    <col width="11.33203125" customWidth="1" style="98" min="12820" max="12820"/>
    <col hidden="1" width="13" customWidth="1" style="98" min="12821" max="12841"/>
    <col width="9.1640625" customWidth="1" style="98" min="12842" max="13047"/>
    <col width="28.6640625" customWidth="1" style="98" min="13048" max="13048"/>
    <col width="9" bestFit="1" customWidth="1" style="98" min="13049" max="13049"/>
    <col width="5.33203125" customWidth="1" style="98" min="13050" max="13050"/>
    <col width="9" bestFit="1" customWidth="1" style="98" min="13051" max="13051"/>
    <col width="5.33203125" customWidth="1" style="98" min="13052" max="13052"/>
    <col width="9" bestFit="1" customWidth="1" style="98" min="13053" max="13053"/>
    <col width="5" customWidth="1" style="98" min="13054" max="13054"/>
    <col width="9" bestFit="1" customWidth="1" style="98" min="13055" max="13055"/>
    <col width="5.1640625" customWidth="1" style="98" min="13056" max="13056"/>
    <col width="9.1640625" customWidth="1" style="98" min="13057" max="13057"/>
    <col width="6" customWidth="1" style="98" min="13058" max="13058"/>
    <col width="9.1640625" customWidth="1" style="98" min="13059" max="13059"/>
    <col width="6" customWidth="1" style="98" min="13060" max="13060"/>
    <col width="10.1640625" customWidth="1" style="98" min="13061" max="13062"/>
    <col width="10" customWidth="1" style="98" min="13063" max="13063"/>
    <col width="10.33203125" customWidth="1" style="98" min="13064" max="13064"/>
    <col width="9.1640625" customWidth="1" style="98" min="13065" max="13075"/>
    <col width="11.33203125" customWidth="1" style="98" min="13076" max="13076"/>
    <col hidden="1" width="13" customWidth="1" style="98" min="13077" max="13097"/>
    <col width="9.1640625" customWidth="1" style="98" min="13098" max="13303"/>
    <col width="28.6640625" customWidth="1" style="98" min="13304" max="13304"/>
    <col width="9" bestFit="1" customWidth="1" style="98" min="13305" max="13305"/>
    <col width="5.33203125" customWidth="1" style="98" min="13306" max="13306"/>
    <col width="9" bestFit="1" customWidth="1" style="98" min="13307" max="13307"/>
    <col width="5.33203125" customWidth="1" style="98" min="13308" max="13308"/>
    <col width="9" bestFit="1" customWidth="1" style="98" min="13309" max="13309"/>
    <col width="5" customWidth="1" style="98" min="13310" max="13310"/>
    <col width="9" bestFit="1" customWidth="1" style="98" min="13311" max="13311"/>
    <col width="5.1640625" customWidth="1" style="98" min="13312" max="13312"/>
    <col width="9.1640625" customWidth="1" style="98" min="13313" max="13313"/>
    <col width="6" customWidth="1" style="98" min="13314" max="13314"/>
    <col width="9.1640625" customWidth="1" style="98" min="13315" max="13315"/>
    <col width="6" customWidth="1" style="98" min="13316" max="13316"/>
    <col width="10.1640625" customWidth="1" style="98" min="13317" max="13318"/>
    <col width="10" customWidth="1" style="98" min="13319" max="13319"/>
    <col width="10.33203125" customWidth="1" style="98" min="13320" max="13320"/>
    <col width="9.1640625" customWidth="1" style="98" min="13321" max="13331"/>
    <col width="11.33203125" customWidth="1" style="98" min="13332" max="13332"/>
    <col hidden="1" width="13" customWidth="1" style="98" min="13333" max="13353"/>
    <col width="9.1640625" customWidth="1" style="98" min="13354" max="13559"/>
    <col width="28.6640625" customWidth="1" style="98" min="13560" max="13560"/>
    <col width="9" bestFit="1" customWidth="1" style="98" min="13561" max="13561"/>
    <col width="5.33203125" customWidth="1" style="98" min="13562" max="13562"/>
    <col width="9" bestFit="1" customWidth="1" style="98" min="13563" max="13563"/>
    <col width="5.33203125" customWidth="1" style="98" min="13564" max="13564"/>
    <col width="9" bestFit="1" customWidth="1" style="98" min="13565" max="13565"/>
    <col width="5" customWidth="1" style="98" min="13566" max="13566"/>
    <col width="9" bestFit="1" customWidth="1" style="98" min="13567" max="13567"/>
    <col width="5.1640625" customWidth="1" style="98" min="13568" max="13568"/>
    <col width="9.1640625" customWidth="1" style="98" min="13569" max="13569"/>
    <col width="6" customWidth="1" style="98" min="13570" max="13570"/>
    <col width="9.1640625" customWidth="1" style="98" min="13571" max="13571"/>
    <col width="6" customWidth="1" style="98" min="13572" max="13572"/>
    <col width="10.1640625" customWidth="1" style="98" min="13573" max="13574"/>
    <col width="10" customWidth="1" style="98" min="13575" max="13575"/>
    <col width="10.33203125" customWidth="1" style="98" min="13576" max="13576"/>
    <col width="9.1640625" customWidth="1" style="98" min="13577" max="13587"/>
    <col width="11.33203125" customWidth="1" style="98" min="13588" max="13588"/>
    <col hidden="1" width="13" customWidth="1" style="98" min="13589" max="13609"/>
    <col width="9.1640625" customWidth="1" style="98" min="13610" max="13815"/>
    <col width="28.6640625" customWidth="1" style="98" min="13816" max="13816"/>
    <col width="9" bestFit="1" customWidth="1" style="98" min="13817" max="13817"/>
    <col width="5.33203125" customWidth="1" style="98" min="13818" max="13818"/>
    <col width="9" bestFit="1" customWidth="1" style="98" min="13819" max="13819"/>
    <col width="5.33203125" customWidth="1" style="98" min="13820" max="13820"/>
    <col width="9" bestFit="1" customWidth="1" style="98" min="13821" max="13821"/>
    <col width="5" customWidth="1" style="98" min="13822" max="13822"/>
    <col width="9" bestFit="1" customWidth="1" style="98" min="13823" max="13823"/>
    <col width="5.1640625" customWidth="1" style="98" min="13824" max="13824"/>
    <col width="9.1640625" customWidth="1" style="98" min="13825" max="13825"/>
    <col width="6" customWidth="1" style="98" min="13826" max="13826"/>
    <col width="9.1640625" customWidth="1" style="98" min="13827" max="13827"/>
    <col width="6" customWidth="1" style="98" min="13828" max="13828"/>
    <col width="10.1640625" customWidth="1" style="98" min="13829" max="13830"/>
    <col width="10" customWidth="1" style="98" min="13831" max="13831"/>
    <col width="10.33203125" customWidth="1" style="98" min="13832" max="13832"/>
    <col width="9.1640625" customWidth="1" style="98" min="13833" max="13843"/>
    <col width="11.33203125" customWidth="1" style="98" min="13844" max="13844"/>
    <col hidden="1" width="13" customWidth="1" style="98" min="13845" max="13865"/>
    <col width="9.1640625" customWidth="1" style="98" min="13866" max="14071"/>
    <col width="28.6640625" customWidth="1" style="98" min="14072" max="14072"/>
    <col width="9" bestFit="1" customWidth="1" style="98" min="14073" max="14073"/>
    <col width="5.33203125" customWidth="1" style="98" min="14074" max="14074"/>
    <col width="9" bestFit="1" customWidth="1" style="98" min="14075" max="14075"/>
    <col width="5.33203125" customWidth="1" style="98" min="14076" max="14076"/>
    <col width="9" bestFit="1" customWidth="1" style="98" min="14077" max="14077"/>
    <col width="5" customWidth="1" style="98" min="14078" max="14078"/>
    <col width="9" bestFit="1" customWidth="1" style="98" min="14079" max="14079"/>
    <col width="5.1640625" customWidth="1" style="98" min="14080" max="14080"/>
    <col width="9.1640625" customWidth="1" style="98" min="14081" max="14081"/>
    <col width="6" customWidth="1" style="98" min="14082" max="14082"/>
    <col width="9.1640625" customWidth="1" style="98" min="14083" max="14083"/>
    <col width="6" customWidth="1" style="98" min="14084" max="14084"/>
    <col width="10.1640625" customWidth="1" style="98" min="14085" max="14086"/>
    <col width="10" customWidth="1" style="98" min="14087" max="14087"/>
    <col width="10.33203125" customWidth="1" style="98" min="14088" max="14088"/>
    <col width="9.1640625" customWidth="1" style="98" min="14089" max="14099"/>
    <col width="11.33203125" customWidth="1" style="98" min="14100" max="14100"/>
    <col hidden="1" width="13" customWidth="1" style="98" min="14101" max="14121"/>
    <col width="9.1640625" customWidth="1" style="98" min="14122" max="14327"/>
    <col width="28.6640625" customWidth="1" style="98" min="14328" max="14328"/>
    <col width="9" bestFit="1" customWidth="1" style="98" min="14329" max="14329"/>
    <col width="5.33203125" customWidth="1" style="98" min="14330" max="14330"/>
    <col width="9" bestFit="1" customWidth="1" style="98" min="14331" max="14331"/>
    <col width="5.33203125" customWidth="1" style="98" min="14332" max="14332"/>
    <col width="9" bestFit="1" customWidth="1" style="98" min="14333" max="14333"/>
    <col width="5" customWidth="1" style="98" min="14334" max="14334"/>
    <col width="9" bestFit="1" customWidth="1" style="98" min="14335" max="14335"/>
    <col width="5.1640625" customWidth="1" style="98" min="14336" max="14336"/>
    <col width="9.1640625" customWidth="1" style="98" min="14337" max="14337"/>
    <col width="6" customWidth="1" style="98" min="14338" max="14338"/>
    <col width="9.1640625" customWidth="1" style="98" min="14339" max="14339"/>
    <col width="6" customWidth="1" style="98" min="14340" max="14340"/>
    <col width="10.1640625" customWidth="1" style="98" min="14341" max="14342"/>
    <col width="10" customWidth="1" style="98" min="14343" max="14343"/>
    <col width="10.33203125" customWidth="1" style="98" min="14344" max="14344"/>
    <col width="9.1640625" customWidth="1" style="98" min="14345" max="14355"/>
    <col width="11.33203125" customWidth="1" style="98" min="14356" max="14356"/>
    <col hidden="1" width="13" customWidth="1" style="98" min="14357" max="14377"/>
    <col width="9.1640625" customWidth="1" style="98" min="14378" max="14583"/>
    <col width="28.6640625" customWidth="1" style="98" min="14584" max="14584"/>
    <col width="9" bestFit="1" customWidth="1" style="98" min="14585" max="14585"/>
    <col width="5.33203125" customWidth="1" style="98" min="14586" max="14586"/>
    <col width="9" bestFit="1" customWidth="1" style="98" min="14587" max="14587"/>
    <col width="5.33203125" customWidth="1" style="98" min="14588" max="14588"/>
    <col width="9" bestFit="1" customWidth="1" style="98" min="14589" max="14589"/>
    <col width="5" customWidth="1" style="98" min="14590" max="14590"/>
    <col width="9" bestFit="1" customWidth="1" style="98" min="14591" max="14591"/>
    <col width="5.1640625" customWidth="1" style="98" min="14592" max="14592"/>
    <col width="9.1640625" customWidth="1" style="98" min="14593" max="14593"/>
    <col width="6" customWidth="1" style="98" min="14594" max="14594"/>
    <col width="9.1640625" customWidth="1" style="98" min="14595" max="14595"/>
    <col width="6" customWidth="1" style="98" min="14596" max="14596"/>
    <col width="10.1640625" customWidth="1" style="98" min="14597" max="14598"/>
    <col width="10" customWidth="1" style="98" min="14599" max="14599"/>
    <col width="10.33203125" customWidth="1" style="98" min="14600" max="14600"/>
    <col width="9.1640625" customWidth="1" style="98" min="14601" max="14611"/>
    <col width="11.33203125" customWidth="1" style="98" min="14612" max="14612"/>
    <col hidden="1" width="13" customWidth="1" style="98" min="14613" max="14633"/>
    <col width="9.1640625" customWidth="1" style="98" min="14634" max="14839"/>
    <col width="28.6640625" customWidth="1" style="98" min="14840" max="14840"/>
    <col width="9" bestFit="1" customWidth="1" style="98" min="14841" max="14841"/>
    <col width="5.33203125" customWidth="1" style="98" min="14842" max="14842"/>
    <col width="9" bestFit="1" customWidth="1" style="98" min="14843" max="14843"/>
    <col width="5.33203125" customWidth="1" style="98" min="14844" max="14844"/>
    <col width="9" bestFit="1" customWidth="1" style="98" min="14845" max="14845"/>
    <col width="5" customWidth="1" style="98" min="14846" max="14846"/>
    <col width="9" bestFit="1" customWidth="1" style="98" min="14847" max="14847"/>
    <col width="5.1640625" customWidth="1" style="98" min="14848" max="14848"/>
    <col width="9.1640625" customWidth="1" style="98" min="14849" max="14849"/>
    <col width="6" customWidth="1" style="98" min="14850" max="14850"/>
    <col width="9.1640625" customWidth="1" style="98" min="14851" max="14851"/>
    <col width="6" customWidth="1" style="98" min="14852" max="14852"/>
    <col width="10.1640625" customWidth="1" style="98" min="14853" max="14854"/>
    <col width="10" customWidth="1" style="98" min="14855" max="14855"/>
    <col width="10.33203125" customWidth="1" style="98" min="14856" max="14856"/>
    <col width="9.1640625" customWidth="1" style="98" min="14857" max="14867"/>
    <col width="11.33203125" customWidth="1" style="98" min="14868" max="14868"/>
    <col hidden="1" width="13" customWidth="1" style="98" min="14869" max="14889"/>
    <col width="9.1640625" customWidth="1" style="98" min="14890" max="15095"/>
    <col width="28.6640625" customWidth="1" style="98" min="15096" max="15096"/>
    <col width="9" bestFit="1" customWidth="1" style="98" min="15097" max="15097"/>
    <col width="5.33203125" customWidth="1" style="98" min="15098" max="15098"/>
    <col width="9" bestFit="1" customWidth="1" style="98" min="15099" max="15099"/>
    <col width="5.33203125" customWidth="1" style="98" min="15100" max="15100"/>
    <col width="9" bestFit="1" customWidth="1" style="98" min="15101" max="15101"/>
    <col width="5" customWidth="1" style="98" min="15102" max="15102"/>
    <col width="9" bestFit="1" customWidth="1" style="98" min="15103" max="15103"/>
    <col width="5.1640625" customWidth="1" style="98" min="15104" max="15104"/>
    <col width="9.1640625" customWidth="1" style="98" min="15105" max="15105"/>
    <col width="6" customWidth="1" style="98" min="15106" max="15106"/>
    <col width="9.1640625" customWidth="1" style="98" min="15107" max="15107"/>
    <col width="6" customWidth="1" style="98" min="15108" max="15108"/>
    <col width="10.1640625" customWidth="1" style="98" min="15109" max="15110"/>
    <col width="10" customWidth="1" style="98" min="15111" max="15111"/>
    <col width="10.33203125" customWidth="1" style="98" min="15112" max="15112"/>
    <col width="9.1640625" customWidth="1" style="98" min="15113" max="15123"/>
    <col width="11.33203125" customWidth="1" style="98" min="15124" max="15124"/>
    <col hidden="1" width="13" customWidth="1" style="98" min="15125" max="15145"/>
    <col width="9.1640625" customWidth="1" style="98" min="15146" max="15351"/>
    <col width="28.6640625" customWidth="1" style="98" min="15352" max="15352"/>
    <col width="9" bestFit="1" customWidth="1" style="98" min="15353" max="15353"/>
    <col width="5.33203125" customWidth="1" style="98" min="15354" max="15354"/>
    <col width="9" bestFit="1" customWidth="1" style="98" min="15355" max="15355"/>
    <col width="5.33203125" customWidth="1" style="98" min="15356" max="15356"/>
    <col width="9" bestFit="1" customWidth="1" style="98" min="15357" max="15357"/>
    <col width="5" customWidth="1" style="98" min="15358" max="15358"/>
    <col width="9" bestFit="1" customWidth="1" style="98" min="15359" max="15359"/>
    <col width="5.1640625" customWidth="1" style="98" min="15360" max="15360"/>
    <col width="9.1640625" customWidth="1" style="98" min="15361" max="15361"/>
    <col width="6" customWidth="1" style="98" min="15362" max="15362"/>
    <col width="9.1640625" customWidth="1" style="98" min="15363" max="15363"/>
    <col width="6" customWidth="1" style="98" min="15364" max="15364"/>
    <col width="10.1640625" customWidth="1" style="98" min="15365" max="15366"/>
    <col width="10" customWidth="1" style="98" min="15367" max="15367"/>
    <col width="10.33203125" customWidth="1" style="98" min="15368" max="15368"/>
    <col width="9.1640625" customWidth="1" style="98" min="15369" max="15379"/>
    <col width="11.33203125" customWidth="1" style="98" min="15380" max="15380"/>
    <col hidden="1" width="13" customWidth="1" style="98" min="15381" max="15401"/>
    <col width="9.1640625" customWidth="1" style="98" min="15402" max="15607"/>
    <col width="28.6640625" customWidth="1" style="98" min="15608" max="15608"/>
    <col width="9" bestFit="1" customWidth="1" style="98" min="15609" max="15609"/>
    <col width="5.33203125" customWidth="1" style="98" min="15610" max="15610"/>
    <col width="9" bestFit="1" customWidth="1" style="98" min="15611" max="15611"/>
    <col width="5.33203125" customWidth="1" style="98" min="15612" max="15612"/>
    <col width="9" bestFit="1" customWidth="1" style="98" min="15613" max="15613"/>
    <col width="5" customWidth="1" style="98" min="15614" max="15614"/>
    <col width="9" bestFit="1" customWidth="1" style="98" min="15615" max="15615"/>
    <col width="5.1640625" customWidth="1" style="98" min="15616" max="15616"/>
    <col width="9.1640625" customWidth="1" style="98" min="15617" max="15617"/>
    <col width="6" customWidth="1" style="98" min="15618" max="15618"/>
    <col width="9.1640625" customWidth="1" style="98" min="15619" max="15619"/>
    <col width="6" customWidth="1" style="98" min="15620" max="15620"/>
    <col width="10.1640625" customWidth="1" style="98" min="15621" max="15622"/>
    <col width="10" customWidth="1" style="98" min="15623" max="15623"/>
    <col width="10.33203125" customWidth="1" style="98" min="15624" max="15624"/>
    <col width="9.1640625" customWidth="1" style="98" min="15625" max="15635"/>
    <col width="11.33203125" customWidth="1" style="98" min="15636" max="15636"/>
    <col hidden="1" width="13" customWidth="1" style="98" min="15637" max="15657"/>
    <col width="9.1640625" customWidth="1" style="98" min="15658" max="15863"/>
    <col width="28.6640625" customWidth="1" style="98" min="15864" max="15864"/>
    <col width="9" bestFit="1" customWidth="1" style="98" min="15865" max="15865"/>
    <col width="5.33203125" customWidth="1" style="98" min="15866" max="15866"/>
    <col width="9" bestFit="1" customWidth="1" style="98" min="15867" max="15867"/>
    <col width="5.33203125" customWidth="1" style="98" min="15868" max="15868"/>
    <col width="9" bestFit="1" customWidth="1" style="98" min="15869" max="15869"/>
    <col width="5" customWidth="1" style="98" min="15870" max="15870"/>
    <col width="9" bestFit="1" customWidth="1" style="98" min="15871" max="15871"/>
    <col width="5.1640625" customWidth="1" style="98" min="15872" max="15872"/>
    <col width="9.1640625" customWidth="1" style="98" min="15873" max="15873"/>
    <col width="6" customWidth="1" style="98" min="15874" max="15874"/>
    <col width="9.1640625" customWidth="1" style="98" min="15875" max="15875"/>
    <col width="6" customWidth="1" style="98" min="15876" max="15876"/>
    <col width="10.1640625" customWidth="1" style="98" min="15877" max="15878"/>
    <col width="10" customWidth="1" style="98" min="15879" max="15879"/>
    <col width="10.33203125" customWidth="1" style="98" min="15880" max="15880"/>
    <col width="9.1640625" customWidth="1" style="98" min="15881" max="15891"/>
    <col width="11.33203125" customWidth="1" style="98" min="15892" max="15892"/>
    <col hidden="1" width="13" customWidth="1" style="98" min="15893" max="15913"/>
    <col width="9.1640625" customWidth="1" style="98" min="15914" max="16119"/>
    <col width="28.6640625" customWidth="1" style="98" min="16120" max="16120"/>
    <col width="9" bestFit="1" customWidth="1" style="98" min="16121" max="16121"/>
    <col width="5.33203125" customWidth="1" style="98" min="16122" max="16122"/>
    <col width="9" bestFit="1" customWidth="1" style="98" min="16123" max="16123"/>
    <col width="5.33203125" customWidth="1" style="98" min="16124" max="16124"/>
    <col width="9" bestFit="1" customWidth="1" style="98" min="16125" max="16125"/>
    <col width="5" customWidth="1" style="98" min="16126" max="16126"/>
    <col width="9" bestFit="1" customWidth="1" style="98" min="16127" max="16127"/>
    <col width="5.1640625" customWidth="1" style="98" min="16128" max="16128"/>
    <col width="9.1640625" customWidth="1" style="98" min="16129" max="16129"/>
    <col width="6" customWidth="1" style="98" min="16130" max="16130"/>
    <col width="9.1640625" customWidth="1" style="98" min="16131" max="16131"/>
    <col width="6" customWidth="1" style="98" min="16132" max="16132"/>
    <col width="10.1640625" customWidth="1" style="98" min="16133" max="16134"/>
    <col width="10" customWidth="1" style="98" min="16135" max="16135"/>
    <col width="10.33203125" customWidth="1" style="98" min="16136" max="16136"/>
    <col width="9.1640625" customWidth="1" style="98" min="16137" max="16147"/>
    <col width="11.33203125" customWidth="1" style="98" min="16148" max="16148"/>
    <col hidden="1" width="13" customWidth="1" style="98" min="16149" max="16169"/>
    <col width="9.1640625" customWidth="1" style="98" min="16170" max="16384"/>
  </cols>
  <sheetData>
    <row r="1">
      <c r="AO1" s="33" t="inlineStr">
        <is>
          <t>Add column</t>
        </is>
      </c>
      <c r="AP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Q3" s="120" t="inlineStr">
        <is>
          <t>Average</t>
        </is>
      </c>
      <c r="AR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11" t="n"/>
      <c r="AP4" s="121" t="inlineStr">
        <is>
          <t>mom</t>
        </is>
      </c>
      <c r="AQ4" s="121" t="inlineStr">
        <is>
          <t>3 months</t>
        </is>
      </c>
      <c r="AR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11" t="n"/>
      <c r="AP5" s="122" t="n"/>
      <c r="AQ5" s="122" t="n"/>
      <c r="AR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13" t="n"/>
      <c r="AP6" s="20">
        <f>AN6-AM6</f>
        <v/>
      </c>
      <c r="AQ6" s="23">
        <f>AVERAGE(AL6:AN6)</f>
        <v/>
      </c>
      <c r="AR6" s="23">
        <f>AVERAGE(AI6:AN6)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13" t="n"/>
      <c r="AP7" s="20">
        <f>AN7-AM7</f>
        <v/>
      </c>
      <c r="AQ7" s="23">
        <f>AVERAGE(AL7:AN7)</f>
        <v/>
      </c>
      <c r="AR7" s="23">
        <f>AVERAGE(AI7:AN7)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13" t="n"/>
      <c r="AP8" s="20">
        <f>AN8-AM8</f>
        <v/>
      </c>
      <c r="AQ8" s="23">
        <f>AVERAGE(AL8:AN8)</f>
        <v/>
      </c>
      <c r="AR8" s="23">
        <f>AVERAGE(AI8:AN8)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13" t="n"/>
      <c r="AP9" s="20">
        <f>AN9-AM9</f>
        <v/>
      </c>
      <c r="AQ9" s="23">
        <f>AVERAGE(AL9:AN9)</f>
        <v/>
      </c>
      <c r="AR9" s="23">
        <f>AVERAGE(AI9:AN9)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13" t="n"/>
      <c r="AP10" s="20">
        <f>AN10-AM10</f>
        <v/>
      </c>
      <c r="AQ10" s="23">
        <f>AVERAGE(AL10:AN10)</f>
        <v/>
      </c>
      <c r="AR10" s="23">
        <f>AVERAGE(AI10:AN10)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13" t="n"/>
      <c r="AP11" s="20">
        <f>AN11-AM11</f>
        <v/>
      </c>
      <c r="AQ11" s="23">
        <f>AVERAGE(AL11:AN11)</f>
        <v/>
      </c>
      <c r="AR11" s="23">
        <f>AVERAGE(AI11:AN11)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13" t="n"/>
      <c r="AP12" s="20">
        <f>AN12-AM12</f>
        <v/>
      </c>
      <c r="AQ12" s="23">
        <f>AVERAGE(AL12:AN12)</f>
        <v/>
      </c>
      <c r="AR12" s="23">
        <f>AVERAGE(AI12:AN12)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13" t="n"/>
      <c r="AP13" s="20">
        <f>AN13-AM13</f>
        <v/>
      </c>
      <c r="AQ13" s="23">
        <f>AVERAGE(AL13:AN13)</f>
        <v/>
      </c>
      <c r="AR13" s="23">
        <f>AVERAGE(AI13:AN13)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13" t="n"/>
      <c r="AP14" s="20">
        <f>AN14-AM14</f>
        <v/>
      </c>
      <c r="AQ14" s="23">
        <f>AVERAGE(AL14:AN14)</f>
        <v/>
      </c>
      <c r="AR14" s="23">
        <f>AVERAGE(AI14:AN14)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13" t="n"/>
      <c r="AP15" s="20">
        <f>AN15-AM15</f>
        <v/>
      </c>
      <c r="AQ15" s="23">
        <f>AVERAGE(AL15:AN15)</f>
        <v/>
      </c>
      <c r="AR15" s="23">
        <f>AVERAGE(AI15:AN15)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13" t="n"/>
      <c r="AP16" s="20">
        <f>AN16-AM16</f>
        <v/>
      </c>
      <c r="AQ16" s="23">
        <f>AVERAGE(AL16:AN16)</f>
        <v/>
      </c>
      <c r="AR16" s="23">
        <f>AVERAGE(AI16:AN16)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13" t="n"/>
      <c r="AP17" s="20">
        <f>AN17-AM17</f>
        <v/>
      </c>
      <c r="AQ17" s="23">
        <f>AVERAGE(AL17:AN17)</f>
        <v/>
      </c>
      <c r="AR17" s="23">
        <f>AVERAGE(AI17:AN17)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13" t="n"/>
      <c r="AP18" s="20">
        <f>AN18-AM18</f>
        <v/>
      </c>
      <c r="AQ18" s="23">
        <f>AVERAGE(AL18:AN18)</f>
        <v/>
      </c>
      <c r="AR18" s="23">
        <f>AVERAGE(AI18:AN18)</f>
        <v/>
      </c>
      <c r="AU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13" t="n"/>
      <c r="AP19" s="20">
        <f>AN19-AM19</f>
        <v/>
      </c>
      <c r="AQ19" s="23">
        <f>AVERAGE(AL19:AN19)</f>
        <v/>
      </c>
      <c r="AR19" s="23">
        <f>AVERAGE(AI19:AN19)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13" t="n"/>
      <c r="AP20" s="20">
        <f>AN20-AM20</f>
        <v/>
      </c>
      <c r="AQ20" s="23">
        <f>AVERAGE(AL20:AN20)</f>
        <v/>
      </c>
      <c r="AR20" s="23">
        <f>AVERAGE(AI20:AN20)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13" t="n"/>
      <c r="AP21" s="20">
        <f>AN21-AM21</f>
        <v/>
      </c>
      <c r="AQ21" s="23">
        <f>AVERAGE(AL21:AN21)</f>
        <v/>
      </c>
      <c r="AR21" s="23">
        <f>AVERAGE(AI21:AN21)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13" t="n"/>
      <c r="AP22" s="20">
        <f>AN22-AM22</f>
        <v/>
      </c>
      <c r="AQ22" s="23">
        <f>AVERAGE(AL22:AN22)</f>
        <v/>
      </c>
      <c r="AR22" s="23">
        <f>AVERAGE(AI22:AN22)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13" t="n"/>
      <c r="AP23" s="20">
        <f>AN23-AM23</f>
        <v/>
      </c>
      <c r="AQ23" s="23">
        <f>AVERAGE(AL23:AN23)</f>
        <v/>
      </c>
      <c r="AR23" s="23">
        <f>AVERAGE(AI23:AN23)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13" t="n"/>
      <c r="AP24" s="13" t="n"/>
      <c r="AQ24" s="13" t="n"/>
      <c r="AR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11" t="n"/>
      <c r="AP26" s="121" t="inlineStr">
        <is>
          <t>mom</t>
        </is>
      </c>
      <c r="AQ26" s="121" t="inlineStr">
        <is>
          <t>3 months</t>
        </is>
      </c>
      <c r="AR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11" t="n"/>
      <c r="AP27" s="122" t="n"/>
      <c r="AQ27" s="122" t="n"/>
      <c r="AR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P28" s="20">
        <f>AN28-AM28</f>
        <v/>
      </c>
      <c r="AQ28" s="23">
        <f>AVERAGE(AL28:AN28)</f>
        <v/>
      </c>
      <c r="AR28" s="23">
        <f>AVERAGE(AI28:AN28)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P29" s="20">
        <f>AN29-AM29</f>
        <v/>
      </c>
      <c r="AQ29" s="23">
        <f>AVERAGE(AL29:AN29)</f>
        <v/>
      </c>
      <c r="AR29" s="23">
        <f>AVERAGE(AI29:AN29)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P30" s="20">
        <f>AN30-AM30</f>
        <v/>
      </c>
      <c r="AQ30" s="23">
        <f>AVERAGE(AL30:AN30)</f>
        <v/>
      </c>
      <c r="AR30" s="23">
        <f>AVERAGE(AI30:AN30)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P31" s="20">
        <f>AN31-AM31</f>
        <v/>
      </c>
      <c r="AQ31" s="23">
        <f>AVERAGE(AL31:AN31)</f>
        <v/>
      </c>
      <c r="AR31" s="23">
        <f>AVERAGE(AI31:AN31)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P32" s="20">
        <f>AN32-AM32</f>
        <v/>
      </c>
      <c r="AQ32" s="23">
        <f>AVERAGE(AL32:AN32)</f>
        <v/>
      </c>
      <c r="AR32" s="23">
        <f>AVERAGE(AI32:AN32)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P33" s="20">
        <f>AN33-AM33</f>
        <v/>
      </c>
      <c r="AQ33" s="23">
        <f>AVERAGE(AL33:AN33)</f>
        <v/>
      </c>
      <c r="AR33" s="23">
        <f>AVERAGE(AI33:AN33)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P34" s="20">
        <f>AN34-AM34</f>
        <v/>
      </c>
      <c r="AQ34" s="23">
        <f>AVERAGE(AL34:AN34)</f>
        <v/>
      </c>
      <c r="AR34" s="23">
        <f>AVERAGE(AI34:AN34)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P35" s="20">
        <f>AN35-AM35</f>
        <v/>
      </c>
      <c r="AQ35" s="23">
        <f>AVERAGE(AL35:AN35)</f>
        <v/>
      </c>
      <c r="AR35" s="23">
        <f>AVERAGE(AI35:AN35)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P36" s="20">
        <f>AN36-AM36</f>
        <v/>
      </c>
      <c r="AQ36" s="23">
        <f>AVERAGE(AL36:AN36)</f>
        <v/>
      </c>
      <c r="AR36" s="23">
        <f>AVERAGE(AI36:AN36)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P37" s="20">
        <f>AN37-AM37</f>
        <v/>
      </c>
      <c r="AQ37" s="23">
        <f>AVERAGE(AL37:AN37)</f>
        <v/>
      </c>
      <c r="AR37" s="23">
        <f>AVERAGE(AI37:AN37)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P38" s="20">
        <f>AN38-AM38</f>
        <v/>
      </c>
      <c r="AQ38" s="23">
        <f>AVERAGE(AL38:AN38)</f>
        <v/>
      </c>
      <c r="AR38" s="23">
        <f>AVERAGE(AI38:AN38)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P39" s="20">
        <f>AN39-AM39</f>
        <v/>
      </c>
      <c r="AQ39" s="23">
        <f>AVERAGE(AL39:AN39)</f>
        <v/>
      </c>
      <c r="AR39" s="23">
        <f>AVERAGE(AI39:AN39)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P40" s="20">
        <f>AN40-AM40</f>
        <v/>
      </c>
      <c r="AQ40" s="23">
        <f>AVERAGE(AL40:AN40)</f>
        <v/>
      </c>
      <c r="AR40" s="23">
        <f>AVERAGE(AI40:AN40)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P41" s="20">
        <f>AN41-AM41</f>
        <v/>
      </c>
      <c r="AQ41" s="23">
        <f>AVERAGE(AL41:AN41)</f>
        <v/>
      </c>
      <c r="AR41" s="23">
        <f>AVERAGE(AI41:AN41)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P42" s="20">
        <f>AN42-AM42</f>
        <v/>
      </c>
      <c r="AQ42" s="23">
        <f>AVERAGE(AL42:AN42)</f>
        <v/>
      </c>
      <c r="AR42" s="23">
        <f>AVERAGE(AI42:AN42)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P43" s="20">
        <f>AN43-AM43</f>
        <v/>
      </c>
      <c r="AQ43" s="23">
        <f>AVERAGE(AL43:AN43)</f>
        <v/>
      </c>
      <c r="AR43" s="23">
        <f>AVERAGE(AI43:AN43)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P44" s="20">
        <f>AN44-AM44</f>
        <v/>
      </c>
      <c r="AQ44" s="23">
        <f>AVERAGE(AL44:AN44)</f>
        <v/>
      </c>
      <c r="AR44" s="23">
        <f>AVERAGE(AI44:AN44)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P45" s="20">
        <f>AN45-AM45</f>
        <v/>
      </c>
      <c r="AQ45" s="23">
        <f>AVERAGE(AL45:AN45)</f>
        <v/>
      </c>
      <c r="AR45" s="23">
        <f>AVERAGE(AI45:AN45)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11" t="n"/>
      <c r="AP48" s="121" t="inlineStr">
        <is>
          <t>mom</t>
        </is>
      </c>
      <c r="AQ48" s="121" t="inlineStr">
        <is>
          <t>3 months</t>
        </is>
      </c>
      <c r="AR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11" t="n"/>
      <c r="AP49" s="122" t="n"/>
      <c r="AQ49" s="122" t="n"/>
      <c r="AR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P50" s="20">
        <f>AN50-AM50</f>
        <v/>
      </c>
      <c r="AQ50" s="23">
        <f>AVERAGE(AL50:AN50)</f>
        <v/>
      </c>
      <c r="AR50" s="23">
        <f>AVERAGE(AI50:AN50)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P51" s="20">
        <f>AN51-AM51</f>
        <v/>
      </c>
      <c r="AQ51" s="23">
        <f>AVERAGE(AL51:AN51)</f>
        <v/>
      </c>
      <c r="AR51" s="23">
        <f>AVERAGE(AI51:AN51)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P52" s="20">
        <f>AN52-AM52</f>
        <v/>
      </c>
      <c r="AQ52" s="23">
        <f>AVERAGE(AL52:AN52)</f>
        <v/>
      </c>
      <c r="AR52" s="23">
        <f>AVERAGE(AI52:AN52)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P53" s="20">
        <f>AN53-AM53</f>
        <v/>
      </c>
      <c r="AQ53" s="23">
        <f>AVERAGE(AL53:AN53)</f>
        <v/>
      </c>
      <c r="AR53" s="23">
        <f>AVERAGE(AI53:AN53)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P54" s="20">
        <f>AN54-AM54</f>
        <v/>
      </c>
      <c r="AQ54" s="23">
        <f>AVERAGE(AL54:AN54)</f>
        <v/>
      </c>
      <c r="AR54" s="23">
        <f>AVERAGE(AI54:AN54)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P55" s="20">
        <f>AN55-AM55</f>
        <v/>
      </c>
      <c r="AQ55" s="23">
        <f>AVERAGE(AL55:AN55)</f>
        <v/>
      </c>
      <c r="AR55" s="23">
        <f>AVERAGE(AI55:AN55)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P56" s="20">
        <f>AN56-AM56</f>
        <v/>
      </c>
      <c r="AQ56" s="23">
        <f>AVERAGE(AL56:AN56)</f>
        <v/>
      </c>
      <c r="AR56" s="23">
        <f>AVERAGE(AI56:AN56)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P57" s="20">
        <f>AN57-AM57</f>
        <v/>
      </c>
      <c r="AQ57" s="23">
        <f>AVERAGE(AL57:AN57)</f>
        <v/>
      </c>
      <c r="AR57" s="23">
        <f>AVERAGE(AI57:AN57)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P58" s="20">
        <f>AN58-AM58</f>
        <v/>
      </c>
      <c r="AQ58" s="23">
        <f>AVERAGE(AL58:AN58)</f>
        <v/>
      </c>
      <c r="AR58" s="23">
        <f>AVERAGE(AI58:AN58)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P59" s="20">
        <f>AN59-AM59</f>
        <v/>
      </c>
      <c r="AQ59" s="23">
        <f>AVERAGE(AL59:AN59)</f>
        <v/>
      </c>
      <c r="AR59" s="23">
        <f>AVERAGE(AI59:AN59)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P60" s="20">
        <f>AN60-AM60</f>
        <v/>
      </c>
      <c r="AQ60" s="23">
        <f>AVERAGE(AL60:AN60)</f>
        <v/>
      </c>
      <c r="AR60" s="23">
        <f>AVERAGE(AI60:AN60)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P61" s="20">
        <f>AN61-AM61</f>
        <v/>
      </c>
      <c r="AQ61" s="23">
        <f>AVERAGE(AL61:AN61)</f>
        <v/>
      </c>
      <c r="AR61" s="23">
        <f>AVERAGE(AI61:AN61)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P62" s="20">
        <f>AN62-AM62</f>
        <v/>
      </c>
      <c r="AQ62" s="23">
        <f>AVERAGE(AL62:AN62)</f>
        <v/>
      </c>
      <c r="AR62" s="23">
        <f>AVERAGE(AI62:AN62)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P63" s="20">
        <f>AN63-AM63</f>
        <v/>
      </c>
      <c r="AQ63" s="23">
        <f>AVERAGE(AL63:AN63)</f>
        <v/>
      </c>
      <c r="AR63" s="23">
        <f>AVERAGE(AI63:AN63)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P64" s="20">
        <f>AN64-AM64</f>
        <v/>
      </c>
      <c r="AQ64" s="23">
        <f>AVERAGE(AL64:AN64)</f>
        <v/>
      </c>
      <c r="AR64" s="23">
        <f>AVERAGE(AI64:AN64)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P65" s="20">
        <f>AN65-AM65</f>
        <v/>
      </c>
      <c r="AQ65" s="23">
        <f>AVERAGE(AL65:AN65)</f>
        <v/>
      </c>
      <c r="AR65" s="23">
        <f>AVERAGE(AI65:AN65)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P66" s="20">
        <f>AN66-AM66</f>
        <v/>
      </c>
      <c r="AQ66" s="23">
        <f>AVERAGE(AL66:AN66)</f>
        <v/>
      </c>
      <c r="AR66" s="23">
        <f>AVERAGE(AI66:AN66)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P67" s="20">
        <f>AN67-AM67</f>
        <v/>
      </c>
      <c r="AQ67" s="23">
        <f>AVERAGE(AL67:AN67)</f>
        <v/>
      </c>
      <c r="AR67" s="23">
        <f>AVERAGE(AI67:AN67)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row>
  </sheetData>
  <mergeCells count="14">
    <mergeCell ref="B4:B5"/>
    <mergeCell ref="B48:B49"/>
    <mergeCell ref="B26:B27"/>
    <mergeCell ref="AP1:AR1"/>
    <mergeCell ref="AQ3:AR3"/>
    <mergeCell ref="AQ4:AQ5"/>
    <mergeCell ref="AQ26:AQ27"/>
    <mergeCell ref="AQ48:AQ49"/>
    <mergeCell ref="AR4:AR5"/>
    <mergeCell ref="AR26:AR27"/>
    <mergeCell ref="AR48:AR49"/>
    <mergeCell ref="AP4:AP5"/>
    <mergeCell ref="AP48:AP49"/>
    <mergeCell ref="AP26:AP27"/>
  </mergeCells>
  <conditionalFormatting sqref="AP6:AP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Q6:AQ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R6:AR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N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N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N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P28:AP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Q28:AQ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R28:AR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P50:AP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Q50:AQ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R50:AR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cfRule type="colorScale" priority="81">
      <colorScale>
        <cfvo type="min"/>
        <cfvo type="percentile" val="50"/>
        <cfvo type="max"/>
        <color rgb="FFF8696B"/>
        <color rgb="FFFFEB84"/>
        <color rgb="FF63BE7B"/>
      </colorScale>
    </cfRule>
  </conditionalFormatting>
  <conditionalFormatting sqref="AK6:AK23 AN6:AN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cfRule type="colorScale" priority="37">
      <colorScale>
        <cfvo type="min"/>
        <cfvo type="percentile" val="50"/>
        <cfvo type="max"/>
        <color rgb="FFF8696B"/>
        <color rgb="FFFFEB84"/>
        <color rgb="FF63BE7B"/>
      </colorScale>
    </cfRule>
  </conditionalFormatting>
  <conditionalFormatting sqref="AJ28:AJ45 AM28:AM45">
    <cfRule type="colorScale" priority="36">
      <colorScale>
        <cfvo type="min"/>
        <cfvo type="percentile" val="50"/>
        <cfvo type="max"/>
        <color rgb="FFF8696B"/>
        <color rgb="FFFFEB84"/>
        <color rgb="FF63BE7B"/>
      </colorScale>
    </cfRule>
  </conditionalFormatting>
  <conditionalFormatting sqref="AK28:AK45 AN28:AN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6"/>
  <sheetViews>
    <sheetView zoomScale="160" zoomScaleNormal="160" workbookViewId="0">
      <pane ySplit="5" topLeftCell="A882" activePane="bottomLeft" state="frozen"/>
      <selection pane="bottomLeft" activeCell="M897" sqref="M897"/>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38"/>
    <col width="9.1640625" customWidth="1" style="98" min="39"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sheetData>
  <conditionalFormatting sqref="B750:B896">
    <cfRule type="colorScale" priority="11">
      <colorScale>
        <cfvo type="min"/>
        <cfvo type="percentile" val="50"/>
        <cfvo type="max"/>
        <color rgb="FFF8696B"/>
        <color rgb="FFFFEB84"/>
        <color rgb="FF63BE7B"/>
      </colorScale>
    </cfRule>
  </conditionalFormatting>
  <conditionalFormatting sqref="C750:C896">
    <cfRule type="colorScale" priority="10">
      <colorScale>
        <cfvo type="min"/>
        <cfvo type="percentile" val="50"/>
        <cfvo type="max"/>
        <color rgb="FFF8696B"/>
        <color rgb="FFFFEB84"/>
        <color rgb="FF63BE7B"/>
      </colorScale>
    </cfRule>
  </conditionalFormatting>
  <conditionalFormatting sqref="D750:D896">
    <cfRule type="colorScale" priority="9">
      <colorScale>
        <cfvo type="min"/>
        <cfvo type="percentile" val="50"/>
        <cfvo type="max"/>
        <color rgb="FFF8696B"/>
        <color rgb="FFFFEB84"/>
        <color rgb="FF63BE7B"/>
      </colorScale>
    </cfRule>
  </conditionalFormatting>
  <conditionalFormatting sqref="E750:E896">
    <cfRule type="colorScale" priority="8">
      <colorScale>
        <cfvo type="min"/>
        <cfvo type="percentile" val="50"/>
        <cfvo type="max"/>
        <color rgb="FFF8696B"/>
        <color rgb="FFFFEB84"/>
        <color rgb="FF63BE7B"/>
      </colorScale>
    </cfRule>
  </conditionalFormatting>
  <conditionalFormatting sqref="F750:F896">
    <cfRule type="colorScale" priority="7">
      <colorScale>
        <cfvo type="min"/>
        <cfvo type="percentile" val="50"/>
        <cfvo type="max"/>
        <color rgb="FFF8696B"/>
        <color rgb="FFFFEB84"/>
        <color rgb="FF63BE7B"/>
      </colorScale>
    </cfRule>
  </conditionalFormatting>
  <conditionalFormatting sqref="G750:G896">
    <cfRule type="colorScale" priority="6">
      <colorScale>
        <cfvo type="min"/>
        <cfvo type="percentile" val="50"/>
        <cfvo type="max"/>
        <color rgb="FFF8696B"/>
        <color rgb="FFFFEB84"/>
        <color rgb="FF63BE7B"/>
      </colorScale>
    </cfRule>
  </conditionalFormatting>
  <conditionalFormatting sqref="H750:H896">
    <cfRule type="colorScale" priority="5">
      <colorScale>
        <cfvo type="min"/>
        <cfvo type="percentile" val="50"/>
        <cfvo type="max"/>
        <color rgb="FFF8696B"/>
        <color rgb="FFFFEB84"/>
        <color rgb="FF63BE7B"/>
      </colorScale>
    </cfRule>
  </conditionalFormatting>
  <conditionalFormatting sqref="I750:I896">
    <cfRule type="colorScale" priority="4">
      <colorScale>
        <cfvo type="min"/>
        <cfvo type="percentile" val="50"/>
        <cfvo type="max"/>
        <color rgb="FFF8696B"/>
        <color rgb="FFFFEB84"/>
        <color rgb="FF63BE7B"/>
      </colorScale>
    </cfRule>
  </conditionalFormatting>
  <conditionalFormatting sqref="J750:J896">
    <cfRule type="colorScale" priority="3">
      <colorScale>
        <cfvo type="min"/>
        <cfvo type="percentile" val="50"/>
        <cfvo type="max"/>
        <color rgb="FFF8696B"/>
        <color rgb="FFFFEB84"/>
        <color rgb="FF63BE7B"/>
      </colorScale>
    </cfRule>
  </conditionalFormatting>
  <conditionalFormatting sqref="K750:K896">
    <cfRule type="colorScale" priority="2">
      <colorScale>
        <cfvo type="min"/>
        <cfvo type="percentile" val="50"/>
        <cfvo type="max"/>
        <color rgb="FFF8696B"/>
        <color rgb="FFFFEB84"/>
        <color rgb="FF63BE7B"/>
      </colorScale>
    </cfRule>
  </conditionalFormatting>
  <conditionalFormatting sqref="L750:L896">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AB38" sqref="AB38"/>
    </sheetView>
  </sheetViews>
  <sheetFormatPr baseColWidth="10" defaultColWidth="9.1640625" defaultRowHeight="15"/>
  <cols>
    <col width="9.1640625" customWidth="1" style="98" min="1" max="27"/>
    <col width="9.1640625" customWidth="1" style="98" min="28"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4"/>
  <sheetViews>
    <sheetView topLeftCell="B1" zoomScale="170" zoomScaleNormal="170" workbookViewId="0">
      <pane ySplit="5" topLeftCell="A876" activePane="bottomLeft" state="frozen"/>
      <selection pane="bottomLeft" activeCell="F895" sqref="F895"/>
    </sheetView>
  </sheetViews>
  <sheetFormatPr baseColWidth="10" defaultColWidth="9.1640625" defaultRowHeight="15"/>
  <cols>
    <col width="12.33203125" customWidth="1" style="98" min="1" max="1"/>
    <col width="14.6640625" customWidth="1" style="98" min="2" max="5"/>
    <col width="9.1640625" customWidth="1" style="98" min="6" max="32"/>
    <col width="9.1640625" customWidth="1" style="98" min="33"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sheetData>
  <conditionalFormatting sqref="B750:B894">
    <cfRule type="colorScale" priority="2">
      <colorScale>
        <cfvo type="min"/>
        <cfvo type="percentile" val="50"/>
        <cfvo type="max"/>
        <color rgb="FFF8696B"/>
        <color rgb="FFFFEB84"/>
        <color rgb="FF63BE7B"/>
      </colorScale>
    </cfRule>
  </conditionalFormatting>
  <conditionalFormatting sqref="E750:E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4"/>
  <sheetViews>
    <sheetView topLeftCell="B1" zoomScale="170" zoomScaleNormal="170" workbookViewId="0">
      <pane ySplit="5" topLeftCell="A872" activePane="bottomLeft" state="frozen"/>
      <selection pane="bottomLeft" activeCell="AA891" sqref="AA891"/>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0"/>
    <col width="9.1640625" customWidth="1" style="98" min="41"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4"/>
  <sheetViews>
    <sheetView zoomScale="160" zoomScaleNormal="160" workbookViewId="0">
      <pane ySplit="5" topLeftCell="A878" activePane="bottomLeft" state="frozen"/>
      <selection pane="bottomLeft" activeCell="O888" sqref="O888"/>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37"/>
    <col width="9.1640625" customWidth="1" style="98" min="38"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sheetData>
  <conditionalFormatting sqref="B750:B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95"/>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44713</v>
      </c>
      <c r="C2" t="inlineStr">
        <is>
          <t>“We are hearing from customers that their inventories are high, and sales are coming down. We expect orders to decline in the coming months until inventories are leveled properly against demand.”</t>
        </is>
      </c>
    </row>
    <row r="3" ht="17" customHeight="1" s="90">
      <c r="A3" t="inlineStr">
        <is>
          <t>Apparel, Leather &amp; Allied Products</t>
        </is>
      </c>
      <c r="B3" s="124"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s="90">
      <c r="A4" t="inlineStr">
        <is>
          <t>Apparel, Leather &amp; Allied Products</t>
        </is>
      </c>
      <c r="B4" s="124" t="n">
        <v>43525</v>
      </c>
      <c r="C4" t="inlineStr">
        <is>
          <t>“Skilled labor is still tough to find.” (Apparel, Leather &amp; Allied Products)</t>
        </is>
      </c>
    </row>
    <row r="5" ht="32" customHeight="1" s="90">
      <c r="A5" t="inlineStr">
        <is>
          <t>Chemical Products</t>
        </is>
      </c>
      <c r="B5" s="124" t="n">
        <v>44713</v>
      </c>
      <c r="C5" t="inlineStr">
        <is>
          <t>“New orders have stabilized and not increased.”</t>
        </is>
      </c>
    </row>
    <row r="6" ht="32" customHeight="1" s="90">
      <c r="A6" t="inlineStr">
        <is>
          <t>Chemical Products</t>
        </is>
      </c>
      <c r="B6" s="124" t="n">
        <v>44682</v>
      </c>
      <c r="C6" t="inlineStr">
        <is>
          <t>“While orders remain strong and backlogs exist, there’s a softening in forecasted orders for leading indicator-type customers and business units.”</t>
        </is>
      </c>
    </row>
    <row r="7" ht="32" customHeight="1" s="90">
      <c r="A7" t="inlineStr">
        <is>
          <t>Chemical Products</t>
        </is>
      </c>
      <c r="B7" s="124" t="n">
        <v>44652</v>
      </c>
      <c r="C7"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8" ht="16" customHeight="1" s="90">
      <c r="A8" t="inlineStr">
        <is>
          <t>Chemical Products</t>
        </is>
      </c>
      <c r="B8" s="124" t="n">
        <v>44621</v>
      </c>
      <c r="C8" t="inlineStr">
        <is>
          <t>“Customer orders are brisk in the face of significant price increases, while we continue to struggle with inbound supplier service and raw material availability issues.”</t>
        </is>
      </c>
    </row>
    <row r="9" ht="32" customHeight="1" s="90">
      <c r="A9" t="inlineStr">
        <is>
          <t>Chemical Products</t>
        </is>
      </c>
      <c r="B9" s="124" t="n">
        <v>44593</v>
      </c>
      <c r="C9" t="inlineStr">
        <is>
          <t>“Strong sales growth as retail continues to return.”</t>
        </is>
      </c>
    </row>
    <row r="10" ht="16" customHeight="1" s="90">
      <c r="A10" t="inlineStr">
        <is>
          <t>Chemical Products</t>
        </is>
      </c>
      <c r="B10" s="124" t="n">
        <v>44562</v>
      </c>
      <c r="C10" t="inlineStr">
        <is>
          <t>“We are experiencing massive interruptions to our production due to supplier COVID-19 problems limiting their manufacturing of key raw (materials) like steel cans and chemicals.”</t>
        </is>
      </c>
    </row>
    <row r="11" ht="16" customHeight="1" s="90">
      <c r="A11" t="inlineStr">
        <is>
          <t>Chemical Products</t>
        </is>
      </c>
      <c r="B11" s="124" t="n">
        <v>44531</v>
      </c>
      <c r="C11" t="inlineStr">
        <is>
          <t>“Chemical supply chains are filling very slowly. Still not full, but (my) gut feeling says it’s getting easier to source chemical raw materials.”</t>
        </is>
      </c>
    </row>
    <row r="12" ht="16" customHeight="1" s="90">
      <c r="A12" t="inlineStr">
        <is>
          <t>Chemical Products</t>
        </is>
      </c>
      <c r="B12" s="124" t="n">
        <v>44470</v>
      </c>
      <c r="C12" t="inlineStr">
        <is>
          <t>“Business is getting stronger, but the supply chain is getting worse every day.” [Chemical Products]</t>
        </is>
      </c>
    </row>
    <row r="13" ht="16" customHeight="1" s="90">
      <c r="A13" t="inlineStr">
        <is>
          <t>Chemical Products</t>
        </is>
      </c>
      <c r="B13" s="124" t="n">
        <v>44440</v>
      </c>
      <c r="C13"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4" ht="16" customHeight="1" s="90">
      <c r="A14" t="inlineStr">
        <is>
          <t>Chemical Products</t>
        </is>
      </c>
      <c r="B14" s="124" t="n">
        <v>44409</v>
      </c>
      <c r="C14"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5" ht="32" customHeight="1" s="90">
      <c r="A15" t="inlineStr">
        <is>
          <t>Chemical Products</t>
        </is>
      </c>
      <c r="B15" s="124" t="n">
        <v>44348</v>
      </c>
      <c r="C15"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6" ht="16" customHeight="1" s="90">
      <c r="A16" t="inlineStr">
        <is>
          <t>Chemical Products</t>
        </is>
      </c>
      <c r="B16" s="124" t="n">
        <v>44317</v>
      </c>
      <c r="C16" t="inlineStr">
        <is>
          <t>“Changes in currency exchange rates favorably contributed to our quarterly performance. Continued strong consumer demand for our high-quality products also provided increased sales.” [Chemical Products]</t>
        </is>
      </c>
    </row>
    <row r="17" ht="16" customHeight="1" s="90">
      <c r="A17" t="inlineStr">
        <is>
          <t>Chemical Products</t>
        </is>
      </c>
      <c r="B17" s="124" t="n">
        <v>44287</v>
      </c>
      <c r="C17"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8" ht="16" customHeight="1" s="90">
      <c r="A18" t="inlineStr">
        <is>
          <t>Chemical Products</t>
        </is>
      </c>
      <c r="B18" s="124" t="n">
        <v>44256</v>
      </c>
      <c r="C18" t="inlineStr">
        <is>
          <t>“Demand remains strong. Significant supply impacts on raw materials due to the Texas freeze. All major raw-material and suppliers on force majeure.” (Chemical Products)</t>
        </is>
      </c>
    </row>
    <row r="19" ht="16" customHeight="1" s="90">
      <c r="A19" t="inlineStr">
        <is>
          <t>Chemical Products</t>
        </is>
      </c>
      <c r="B19" s="124" t="n">
        <v>44228</v>
      </c>
      <c r="C19" t="inlineStr">
        <is>
          <t>“Supply chains are depleted; inventories up and down the supply chain are empty. Lead times increasing, prices increasing, [and] demand increasing. Deep freeze in the Gulf Coast expected to extend duration of shortages.” (Chemical Products)</t>
        </is>
      </c>
    </row>
    <row r="20" ht="16" customHeight="1" s="90">
      <c r="A20" t="inlineStr">
        <is>
          <t>Chemical Products</t>
        </is>
      </c>
      <c r="B20" s="124" t="n">
        <v>44197</v>
      </c>
      <c r="C20" t="inlineStr">
        <is>
          <t>“Business remains strong. Manufacturing running at full capacity.” (Chemical Products)</t>
        </is>
      </c>
    </row>
    <row r="21" ht="16" customHeight="1" s="90">
      <c r="A21" t="inlineStr">
        <is>
          <t>Chemical Products</t>
        </is>
      </c>
      <c r="B21" s="124" t="n">
        <v>44166</v>
      </c>
      <c r="C21" t="inlineStr">
        <is>
          <t>“Continued to survive COVID-19 shutdowns, customer restrictions and personnel issues (work from home and COVID-19 outbreaks) and managed to maintain slight growth over 2019.” (Chemical Products)</t>
        </is>
      </c>
    </row>
    <row r="22" ht="16" customHeight="1" s="90">
      <c r="A22" t="inlineStr">
        <is>
          <t>Chemical Products</t>
        </is>
      </c>
      <c r="B22" s="124" t="n">
        <v>44136</v>
      </c>
      <c r="C22" t="inlineStr">
        <is>
          <t>“Production issues for petrochemicals are getting resolved after a very active hurricane season. That is helping balance supply and demand.” (Chemical Products)</t>
        </is>
      </c>
    </row>
    <row r="23" ht="32" customHeight="1" s="90">
      <c r="A23" t="inlineStr">
        <is>
          <t>Chemical Products</t>
        </is>
      </c>
      <c r="B23" s="124" t="n">
        <v>44105</v>
      </c>
      <c r="C23"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4" ht="16" customHeight="1" s="90">
      <c r="A24" t="inlineStr">
        <is>
          <t>Chemical Products</t>
        </is>
      </c>
      <c r="B24" s="124" t="n">
        <v>44075</v>
      </c>
      <c r="C24" t="inlineStr">
        <is>
          <t>“Volume remains lower than one year ago but has steadily improved over the past two periods.” (Chemical Products)</t>
        </is>
      </c>
    </row>
    <row r="25" ht="16" customHeight="1" s="90">
      <c r="A25" t="inlineStr">
        <is>
          <t>Chemical Products</t>
        </is>
      </c>
      <c r="B25" s="124" t="n">
        <v>44044</v>
      </c>
      <c r="C25" t="inlineStr">
        <is>
          <t>"Business is very good. Production cannot keep up with demand. Some upstream supply chains are starting to have issues with raw material and/or transportation availability. "(Chemical Products)</t>
        </is>
      </c>
    </row>
    <row r="26" ht="16" customHeight="1" s="90">
      <c r="A26" t="inlineStr">
        <is>
          <t>Chemical Products</t>
        </is>
      </c>
      <c r="B26" s="124" t="n">
        <v>44013</v>
      </c>
      <c r="C26" t="inlineStr">
        <is>
          <t>“Orders starting to pick up. [An] increase of about 35 percent to 40 percent.” (Chemical Products)</t>
        </is>
      </c>
    </row>
    <row r="27" ht="16" customHeight="1" s="90">
      <c r="A27" t="inlineStr">
        <is>
          <t>Chemical Products</t>
        </is>
      </c>
      <c r="B27" s="124" t="n">
        <v>43983</v>
      </c>
      <c r="C27" t="inlineStr">
        <is>
          <t>“While we are seeing signs of an uptick in business activity, it is a slow recovery at this point.” (Chemical Products)</t>
        </is>
      </c>
    </row>
    <row r="28" ht="16" customHeight="1" s="90">
      <c r="A28" t="inlineStr">
        <is>
          <t>Chemical Products</t>
        </is>
      </c>
      <c r="B28" s="124" t="n">
        <v>43952</v>
      </c>
      <c r="C28" t="inlineStr">
        <is>
          <t>“Current conditions in the automotive, construction, oil and gas, agriculture equipment, and tube/pipe markets are all adversely impacting our business results.” (Chemical Products)</t>
        </is>
      </c>
    </row>
    <row r="29" ht="16" customHeight="1" s="90">
      <c r="A29" t="inlineStr">
        <is>
          <t>Chemical Products</t>
        </is>
      </c>
      <c r="B29" s="124" t="n">
        <v>43922</v>
      </c>
      <c r="C29" t="inlineStr">
        <is>
          <t>“Production stopped, other than to make hand sanitizer for those in need.” (Chemical Products)</t>
        </is>
      </c>
    </row>
    <row r="30" ht="16" customHeight="1" s="90">
      <c r="A30" t="inlineStr">
        <is>
          <t>Chemical Products</t>
        </is>
      </c>
      <c r="B30" s="124" t="n">
        <v>43891</v>
      </c>
      <c r="C30" t="inlineStr">
        <is>
          <t>“The two main issues affecting our business [are] COVID-19 and the oil-price war. We are in daily discussions and meeting constantly, updating tracking logs to document high risk concerns.” (Chemical Products)</t>
        </is>
      </c>
    </row>
    <row r="31" ht="16" customHeight="1" s="90">
      <c r="A31" t="inlineStr">
        <is>
          <t>Chemical Products</t>
        </is>
      </c>
      <c r="B31" s="124" t="n">
        <v>43862</v>
      </c>
      <c r="C31"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2" ht="16" customHeight="1" s="90">
      <c r="A32" t="inlineStr">
        <is>
          <t>Chemical Products</t>
        </is>
      </c>
      <c r="B32" s="124" t="n">
        <v>43831</v>
      </c>
      <c r="C32" t="inlineStr">
        <is>
          <t>"Small signs of increased global demand in the chemical segment." (Chemical Products)</t>
        </is>
      </c>
    </row>
    <row r="33" ht="16" customHeight="1" s="90">
      <c r="A33" t="inlineStr">
        <is>
          <t>Chemical Products</t>
        </is>
      </c>
      <c r="B33" s="124" t="n">
        <v>43800</v>
      </c>
      <c r="C33" t="inlineStr">
        <is>
          <t>"Due to sluggish sales, we have introduced promotions to generate increased sales." (Chemical Products)</t>
        </is>
      </c>
    </row>
    <row r="34" ht="16" customHeight="1" s="90">
      <c r="A34" t="inlineStr">
        <is>
          <t>Chemical Products</t>
        </is>
      </c>
      <c r="B34" s="124" t="n">
        <v>43770</v>
      </c>
      <c r="C34" t="inlineStr">
        <is>
          <t>“Chemical industry has been slow globally, but the curve seems to be flattening.” (Chemical Products)</t>
        </is>
      </c>
    </row>
    <row r="35" ht="16" customHeight="1" s="90">
      <c r="A35" t="inlineStr">
        <is>
          <t>Chemical Products</t>
        </is>
      </c>
      <c r="B35" s="124" t="n">
        <v>43739</v>
      </c>
      <c r="C35" t="inlineStr">
        <is>
          <t>“The chemical manufacturing industry is depressed; demand across many markets globally is down, and pricing is as a result.” (Chemical Products)</t>
        </is>
      </c>
    </row>
    <row r="36" ht="17" customHeight="1" s="90">
      <c r="A36" t="inlineStr">
        <is>
          <t>Chemical Products</t>
        </is>
      </c>
      <c r="B36" s="124" t="n">
        <v>43709</v>
      </c>
      <c r="C36" t="inlineStr">
        <is>
          <t>“Continued softening in the global automotive market. Trade-war impacts also have localized effects, particularly in select export markets. Seeing warehouses filling again after what appeared to be a short reduction of demand.” (Chemical Products)</t>
        </is>
      </c>
    </row>
    <row r="37" ht="32" customHeight="1" s="90" thickBot="1">
      <c r="A37" t="inlineStr">
        <is>
          <t>Chemical Products</t>
        </is>
      </c>
      <c r="B37" s="124" t="n">
        <v>43678</v>
      </c>
      <c r="C37" t="inlineStr">
        <is>
          <t>"While business is strong, there is an undercurrent of fear and alarm regarding the trade wars and a potential recession." (Chemical Products)</t>
        </is>
      </c>
    </row>
    <row r="38" ht="16" customHeight="1" s="90">
      <c r="A38" t="inlineStr">
        <is>
          <t>Chemical Products</t>
        </is>
      </c>
      <c r="B38" s="124" t="n">
        <v>43647</v>
      </c>
      <c r="C38" t="inlineStr">
        <is>
          <t>“Weakness in end markets accelerating rapidly. Continuing to reduce production based on weakening demand and declining current orders.” (Chemical Products)</t>
        </is>
      </c>
    </row>
    <row r="39" ht="16" customHeight="1" s="90">
      <c r="A39" t="inlineStr">
        <is>
          <t>Chemical Products</t>
        </is>
      </c>
      <c r="B39" s="124" t="n">
        <v>43617</v>
      </c>
      <c r="C39" t="inlineStr">
        <is>
          <t>“Tariffs are causing an increase in cost of goods, meaning U.S. consumers are paying more for products.” (Chemical Products)</t>
        </is>
      </c>
    </row>
    <row r="40" ht="32" customHeight="1" s="90">
      <c r="A40" t="inlineStr">
        <is>
          <t>Chemical Products</t>
        </is>
      </c>
      <c r="B40" s="124" t="n">
        <v>43586</v>
      </c>
      <c r="C40" t="inlineStr">
        <is>
          <t>“The threat of additional tariffs has forced a change in our supply chain strategy; we are shifting business from China to Mexico, which will not increase the number of U.S. jobs.” (Chemical Products)</t>
        </is>
      </c>
    </row>
    <row r="41" ht="48" customHeight="1" s="90">
      <c r="A41" t="inlineStr">
        <is>
          <t>Chemical Products</t>
        </is>
      </c>
      <c r="B41" s="124" t="n">
        <v>43556</v>
      </c>
      <c r="C41" t="inlineStr">
        <is>
          <t>"January and February were strong months. March softened significantly, eroding some of the [previous months'] gains." (Chemical Products)</t>
        </is>
      </c>
    </row>
    <row r="42" ht="16" customHeight="1" s="90">
      <c r="A42" t="inlineStr">
        <is>
          <t>Chemical Products</t>
        </is>
      </c>
      <c r="B42" s="124" t="n">
        <v>43525</v>
      </c>
      <c r="C42" t="inlineStr">
        <is>
          <t>“Brexit continues to be a concern, despite the fact that our organization has already rolled out a plan to minimize its impact.” (Chemical Products)</t>
        </is>
      </c>
    </row>
    <row r="43" ht="16" customHeight="1" s="90">
      <c r="A43" t="inlineStr">
        <is>
          <t>Chemical Products</t>
        </is>
      </c>
      <c r="B43" s="124" t="n">
        <v>43497</v>
      </c>
      <c r="C43" t="inlineStr">
        <is>
          <t>“Strong start to the year, though weather has been a challenge.” (Chemical Products)</t>
        </is>
      </c>
    </row>
    <row r="44" ht="48" customHeight="1" s="90">
      <c r="A44" t="inlineStr">
        <is>
          <t>Chemical Products</t>
        </is>
      </c>
      <c r="B44" s="124" t="n">
        <v>43466</v>
      </c>
      <c r="C44" t="inlineStr">
        <is>
          <t>“Concerns about oil prices are fueling questions of how strong the economy will be the first half of 2019.” (Chemical Products)</t>
        </is>
      </c>
    </row>
    <row r="45" ht="32" customHeight="1" s="90">
      <c r="A45" t="inlineStr">
        <is>
          <t>Computer &amp; Electronic Products</t>
        </is>
      </c>
      <c r="B45" s="124" t="n">
        <v>44713</v>
      </c>
      <c r="C45" t="inlineStr">
        <is>
          <t>“Backlog is high, but incoming orders slowing this month.”</t>
        </is>
      </c>
    </row>
    <row r="46" ht="16" customHeight="1" s="90">
      <c r="A46" t="inlineStr">
        <is>
          <t>Computer &amp; Electronic Products</t>
        </is>
      </c>
      <c r="B46" s="124" t="n">
        <v>44682</v>
      </c>
      <c r="C46" t="inlineStr">
        <is>
          <t>“Suppliers are seeing a light at the end of the tunnel for restoration of (semiconductor) component supply. Second-quarter and Q3 supply appears to be loosening.”</t>
        </is>
      </c>
    </row>
    <row r="47" ht="32" customHeight="1" s="90">
      <c r="A47" t="inlineStr">
        <is>
          <t>Computer &amp; Electronic Products</t>
        </is>
      </c>
      <c r="B47" s="124" t="n">
        <v>44621</v>
      </c>
      <c r="C47" t="inlineStr">
        <is>
          <t>“No letup yet in supply chain challenges, especially electronic components. Relying more and more on the broker market.”</t>
        </is>
      </c>
    </row>
    <row r="48" ht="16" customHeight="1" s="90">
      <c r="A48" t="inlineStr">
        <is>
          <t>Computer &amp; Electronic Products</t>
        </is>
      </c>
      <c r="B48" s="124" t="n">
        <v>44593</v>
      </c>
      <c r="C48" t="inlineStr">
        <is>
          <t>“Electronic supply chain is still a mess.”</t>
        </is>
      </c>
    </row>
    <row r="49" ht="16" customHeight="1" s="90">
      <c r="A49" t="inlineStr">
        <is>
          <t>Computer &amp; Electronic Products</t>
        </is>
      </c>
      <c r="B49" s="124" t="n">
        <v>44562</v>
      </c>
      <c r="C4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50" ht="16" customHeight="1" s="90">
      <c r="A50" t="inlineStr">
        <is>
          <t>Computer &amp; Electronic Products</t>
        </is>
      </c>
      <c r="B50" s="124" t="n">
        <v>44470</v>
      </c>
      <c r="C50" t="inlineStr">
        <is>
          <t>“Global supply chain issues continue. Getting anything from China is near impossible — extreme delays. Microchip and circuit breaker shortages continue and are expected to continue into 2022.” [Computer &amp; Electronic Products]</t>
        </is>
      </c>
    </row>
    <row r="51" ht="16" customHeight="1" s="90">
      <c r="A51" t="inlineStr">
        <is>
          <t>Computer &amp; Electronic Products</t>
        </is>
      </c>
      <c r="B51" s="124" t="n">
        <v>44440</v>
      </c>
      <c r="C5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52" ht="16" customHeight="1" s="90">
      <c r="A52" t="inlineStr">
        <is>
          <t>Computer &amp; Electronic Products</t>
        </is>
      </c>
      <c r="B52" s="124" t="n">
        <v>44409</v>
      </c>
      <c r="C52" t="inlineStr">
        <is>
          <t>“Some factories have been impacted by COVID-19 cases. Malaysian government says factories can operate at only 60 percent of capacity.” [Computer &amp; Electronic Products]</t>
        </is>
      </c>
    </row>
    <row r="53" ht="16" customHeight="1" s="90">
      <c r="A53" t="inlineStr">
        <is>
          <t>Computer &amp; Electronic Products</t>
        </is>
      </c>
      <c r="B53" s="124" t="n">
        <v>44378</v>
      </c>
      <c r="C5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54" ht="16" customHeight="1" s="90">
      <c r="A54" t="inlineStr">
        <is>
          <t>Computer &amp; Electronic Products</t>
        </is>
      </c>
      <c r="B54" s="124" t="n">
        <v>44348</v>
      </c>
      <c r="C5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55" ht="16" customHeight="1" s="90">
      <c r="A55" t="inlineStr">
        <is>
          <t>Computer &amp; Electronic Products</t>
        </is>
      </c>
      <c r="B55" s="124" t="n">
        <v>44317</v>
      </c>
      <c r="C55" t="inlineStr">
        <is>
          <t>“Supplier performance — deliveries, quality, it’s all suffering. Demand is high, and we are struggling to find employees to help us keep up.” [Computer &amp; Electronic Products]</t>
        </is>
      </c>
    </row>
    <row r="56" ht="32" customHeight="1" s="90">
      <c r="A56" t="inlineStr">
        <is>
          <t>Computer &amp; Electronic Products</t>
        </is>
      </c>
      <c r="B56" s="124" t="n">
        <v>44287</v>
      </c>
      <c r="C56" t="inlineStr">
        <is>
          <t>“The current electronics/semiconductor shortage is having tremendous impacts on lead times and pricing. Additionally, there appears to be a general inflation of prices across most, if not all, supply lines.” (Computer &amp; Electronic Products)</t>
        </is>
      </c>
    </row>
    <row r="57" ht="32" customHeight="1" s="90">
      <c r="A57" t="inlineStr">
        <is>
          <t>Computer &amp; Electronic Products</t>
        </is>
      </c>
      <c r="B57" s="124" t="n">
        <v>44256</v>
      </c>
      <c r="C5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58" ht="16" customHeight="1" s="90">
      <c r="A58" t="inlineStr">
        <is>
          <t>Computer &amp; Electronic Products</t>
        </is>
      </c>
      <c r="B58" s="124" t="n">
        <v>44228</v>
      </c>
      <c r="C5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59" ht="16" customHeight="1" s="90">
      <c r="A59" t="inlineStr">
        <is>
          <t>Computer &amp; Electronic Products</t>
        </is>
      </c>
      <c r="B59" s="124" t="n">
        <v>44197</v>
      </c>
      <c r="C59" t="inlineStr">
        <is>
          <t>“Supplier factory capacity is well utilized. Increased demand, labor constraints and upstream supply delays are pushing lead times. This is more prevalent with international than U.S.-based suppliers.” (Computer &amp; Electronic Products)</t>
        </is>
      </c>
    </row>
    <row r="60" ht="32" customHeight="1" s="90">
      <c r="A60" t="inlineStr">
        <is>
          <t>Computer &amp; Electronic Products</t>
        </is>
      </c>
      <c r="B60" s="124" t="n">
        <v>44166</v>
      </c>
      <c r="C6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61" ht="16" customHeight="1" s="90">
      <c r="A61" t="inlineStr">
        <is>
          <t>Computer &amp; Electronic Products</t>
        </is>
      </c>
      <c r="B61" s="124" t="n">
        <v>44136</v>
      </c>
      <c r="C61" t="inlineStr">
        <is>
          <t>“Suppliers are still experiencing labor shortages resulting in component constraints. However, we're seeing life from customers, so there's a positive outlook moving into the first quarter of 2021.” (Computer &amp; Electronic Products)</t>
        </is>
      </c>
    </row>
    <row r="62" ht="32" customHeight="1" s="90">
      <c r="A62" t="inlineStr">
        <is>
          <t>Computer &amp; Electronic Products</t>
        </is>
      </c>
      <c r="B62" s="124" t="n">
        <v>44105</v>
      </c>
      <c r="C62" t="inlineStr">
        <is>
          <t>“COVID-19 continues to have an effect on supplier support and operations, more from a decreased labor perspective rather than unavailable material.” (Computer &amp; Electronic Products)</t>
        </is>
      </c>
    </row>
    <row r="63" ht="16" customHeight="1" s="90">
      <c r="A63" t="inlineStr">
        <is>
          <t>Computer &amp; Electronic Products</t>
        </is>
      </c>
      <c r="B63" s="124" t="n">
        <v>44075</v>
      </c>
      <c r="C63" t="inlineStr">
        <is>
          <t>“Still struggling with long lead times for components coming from China [contract manufacturers].” (Computer &amp; Electronic Products)</t>
        </is>
      </c>
    </row>
    <row r="64" ht="16" customHeight="1" s="90">
      <c r="A64" t="inlineStr">
        <is>
          <t>Computer &amp; Electronic Products</t>
        </is>
      </c>
      <c r="B64" s="124" t="n">
        <v>44044</v>
      </c>
      <c r="C64" t="inlineStr">
        <is>
          <t xml:space="preserve">Watching COVID-19 situations in Mexico, Brazil, Philippines [and] Hong Kong. High rates of COVID-19 surging. Currently, lines of supply no longer impacted by COVID-19 related events. (Computer &amp; Electronic Products) </t>
        </is>
      </c>
    </row>
    <row r="65" ht="16" customHeight="1" s="90">
      <c r="A65" t="inlineStr">
        <is>
          <t>Computer &amp; Electronic Products</t>
        </is>
      </c>
      <c r="B65" s="124" t="n">
        <v>44013</v>
      </c>
      <c r="C65" t="inlineStr">
        <is>
          <t>“Manufacturing outlook has improved greatly in June, as business has resumed at nearly 100 percent. We have implemented a number of safeguards that are costing extra money, but we are running.” (Computer &amp; Electronic Products)</t>
        </is>
      </c>
    </row>
    <row r="66" ht="32" customHeight="1" s="90">
      <c r="A66" t="inlineStr">
        <is>
          <t>Computer &amp; Electronic Products</t>
        </is>
      </c>
      <c r="B66" s="124" t="n">
        <v>43952</v>
      </c>
      <c r="C66" t="inlineStr">
        <is>
          <t>“Despite the COVID-19 issues, we are seeing an increase of quoting activity. This has not turned into orders yet, but it is a positive sign.” (Computer &amp; Electronic Products)</t>
        </is>
      </c>
    </row>
    <row r="67" ht="16" customHeight="1" s="90">
      <c r="A67" t="inlineStr">
        <is>
          <t>Computer &amp; Electronic Products</t>
        </is>
      </c>
      <c r="B67" s="124" t="n">
        <v>43922</v>
      </c>
      <c r="C67" t="inlineStr">
        <is>
          <t>“Thirty-percent decrease for April due to COVID-19 impact on both customers and suppliers.” (Computer &amp; Electronic Products)</t>
        </is>
      </c>
    </row>
    <row r="68" ht="32" customHeight="1" s="90">
      <c r="A68" t="inlineStr">
        <is>
          <t>Computer &amp; Electronic Products</t>
        </is>
      </c>
      <c r="B68" s="124" t="n">
        <v>43891</v>
      </c>
      <c r="C68" t="inlineStr">
        <is>
          <t>“COVID-19 is impacting China’s raw material supply chain. We are now seeing revenue impact in that region. Our operations team is reviewing plans for spread of the virus.” (Computer &amp; Electronic Products)</t>
        </is>
      </c>
    </row>
    <row r="69" ht="17" customHeight="1" s="90">
      <c r="A69" t="inlineStr">
        <is>
          <t>Computer &amp; Electronic Products</t>
        </is>
      </c>
      <c r="B69" s="124" t="n">
        <v>43862</v>
      </c>
      <c r="C6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70" ht="32" customHeight="1" s="90">
      <c r="A70" t="inlineStr">
        <is>
          <t>Computer &amp; Electronic Products</t>
        </is>
      </c>
      <c r="B70" s="124" t="n">
        <v>43831</v>
      </c>
      <c r="C7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71" ht="32" customHeight="1" s="90" thickBot="1">
      <c r="A71" t="inlineStr">
        <is>
          <t>Computer &amp; Electronic Products</t>
        </is>
      </c>
      <c r="B71" s="124" t="n">
        <v>43800</v>
      </c>
      <c r="C71" t="inlineStr">
        <is>
          <t>"Backlog of orders is shrinking due to new order pace continuing to fall." (Computer &amp; Electronic Products)</t>
        </is>
      </c>
    </row>
    <row r="72" ht="16" customHeight="1" s="90">
      <c r="A72" t="inlineStr">
        <is>
          <t>Computer &amp; Electronic Products</t>
        </is>
      </c>
      <c r="B72" s="124" t="n">
        <v>43770</v>
      </c>
      <c r="C72" t="inlineStr">
        <is>
          <t>“Business level is similar to October.” (Computer &amp; Electronic Products)</t>
        </is>
      </c>
    </row>
    <row r="73" ht="16" customHeight="1" s="90">
      <c r="A73" t="inlineStr">
        <is>
          <t>Computer &amp; Electronic Products</t>
        </is>
      </c>
      <c r="B73" s="124" t="n">
        <v>43739</v>
      </c>
      <c r="C7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74" ht="16" customHeight="1" s="90">
      <c r="A74" t="inlineStr">
        <is>
          <t>Computer &amp; Electronic Products</t>
        </is>
      </c>
      <c r="B74" s="124" t="n">
        <v>43709</v>
      </c>
      <c r="C74" t="inlineStr">
        <is>
          <t>“Second month in a row in which shipments have outpaced new orders.” (Computer &amp; Electronic Products)</t>
        </is>
      </c>
    </row>
    <row r="75" ht="16" customHeight="1" s="90">
      <c r="A75" t="inlineStr">
        <is>
          <t>Computer &amp; Electronic Products</t>
        </is>
      </c>
      <c r="B75" s="124" t="n">
        <v>43678</v>
      </c>
      <c r="C7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76" ht="16" customHeight="1" s="90">
      <c r="A76" t="inlineStr">
        <is>
          <t>Computer &amp; Electronic Products</t>
        </is>
      </c>
      <c r="B76" s="124" t="n">
        <v>43617</v>
      </c>
      <c r="C76" t="inlineStr">
        <is>
          <t>“China tariffs continue to be a concern. The uncertainty of future tariffs involving China, Canada, and Mexico is also a concern. China tariffs for electronic parts are averaging 17 percent.” (Computer &amp; Electronic Products)</t>
        </is>
      </c>
    </row>
    <row r="77" ht="32" customHeight="1" s="90">
      <c r="A77" t="inlineStr">
        <is>
          <t>Computer &amp; Electronic Products</t>
        </is>
      </c>
      <c r="B77" s="124" t="n">
        <v>43586</v>
      </c>
      <c r="C77" t="inlineStr">
        <is>
          <t>“Ongoing tariffs [issue is] impacting costs and influencing supplier realignment on country of origin. Border issue is causing delays in imports from Mexico.” (Computer &amp; Electronic Products)</t>
        </is>
      </c>
    </row>
    <row r="78" ht="16" customHeight="1" s="90">
      <c r="A78" t="inlineStr">
        <is>
          <t>Computer &amp; Electronic Products</t>
        </is>
      </c>
      <c r="B78" s="124" t="n">
        <v>43556</v>
      </c>
      <c r="C7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79" ht="32" customHeight="1" s="90">
      <c r="A79" t="inlineStr">
        <is>
          <t>Computer &amp; Electronic Products</t>
        </is>
      </c>
      <c r="B79" s="124" t="n">
        <v>43525</v>
      </c>
      <c r="C79" t="inlineStr">
        <is>
          <t>“The electronics industry seems to be slowly coming out of crisis mode. Lead times and costs have leveled out in some commodities, and dynamic random access memory (DRAM) prices are actually coming down.” (Computer &amp; Electronic Products)</t>
        </is>
      </c>
    </row>
    <row r="80" ht="32" customHeight="1" s="90">
      <c r="A80" t="inlineStr">
        <is>
          <t>Computer &amp; Electronic Products</t>
        </is>
      </c>
      <c r="B80" s="124" t="n">
        <v>43497</v>
      </c>
      <c r="C8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81" ht="16" customHeight="1" s="90">
      <c r="A81" t="inlineStr">
        <is>
          <t>Computer &amp; Electronic Products</t>
        </is>
      </c>
      <c r="B81" s="124" t="n">
        <v>43466</v>
      </c>
      <c r="C81" t="inlineStr">
        <is>
          <t>“Steady supply and production environment.” (Computer &amp; Electronic Products)</t>
        </is>
      </c>
    </row>
    <row r="82" ht="32" customHeight="1" s="90">
      <c r="A82" t="inlineStr">
        <is>
          <t>Electrical Equipment, Appliances &amp; Components</t>
        </is>
      </c>
      <c r="B82" s="124" t="n">
        <v>44713</v>
      </c>
      <c r="C82" t="inlineStr">
        <is>
          <t>“Orders and production continue to be strong, but material availability is holding us back. Cannot run enough hours to eat into the backlog.”</t>
        </is>
      </c>
    </row>
    <row r="83" ht="16" customHeight="1" s="90">
      <c r="A83" t="inlineStr">
        <is>
          <t>Electrical Equipment, Appliances &amp; Components</t>
        </is>
      </c>
      <c r="B83" s="124" t="n">
        <v>44652</v>
      </c>
      <c r="C83" t="inlineStr">
        <is>
          <t>“Business is strong. Backlog continues to grow due to new orders and inconsistent supply chain conditions. Shortages of components are the main factor limiting our production.”</t>
        </is>
      </c>
    </row>
    <row r="84" ht="16" customHeight="1" s="90">
      <c r="A84" t="inlineStr">
        <is>
          <t>Electrical Equipment, Appliances &amp; Components</t>
        </is>
      </c>
      <c r="B84" s="124" t="n">
        <v>44593</v>
      </c>
      <c r="C84" t="inlineStr">
        <is>
          <t>“Demand continues to be strong, increasing our backlog. Production has been more consistent due to availability of parts, but we are not able to increase builds to cut into the backlog.”</t>
        </is>
      </c>
    </row>
    <row r="85" ht="33" customHeight="1" s="90">
      <c r="A85" t="inlineStr">
        <is>
          <t>Electrical Equipment, Appliances &amp; Components</t>
        </is>
      </c>
      <c r="B85" s="124" t="n">
        <v>44562</v>
      </c>
      <c r="C85" t="inlineStr">
        <is>
          <t>“Strong backlog of orders coming into the new year. Potential to beat target revenue, depending on availability of purchased product.”</t>
        </is>
      </c>
    </row>
    <row r="86" ht="32" customHeight="1" s="90">
      <c r="A86" t="inlineStr">
        <is>
          <t>Electrical Equipment, Appliances &amp; Components</t>
        </is>
      </c>
      <c r="B86" s="124" t="n">
        <v>44470</v>
      </c>
      <c r="C86" t="inlineStr">
        <is>
          <t>“Demand continues to be strong, but we continue to be held back by supply chain issues — logistics delays, as well as capacity and labor issues at suppliers.” [Electrical Equipment, Appliances &amp; Components]</t>
        </is>
      </c>
    </row>
    <row r="87" ht="32" customHeight="1" s="90">
      <c r="A87" t="inlineStr">
        <is>
          <t>Electrical Equipment, Appliances &amp; Components</t>
        </is>
      </c>
      <c r="B87" s="124" t="n">
        <v>44440</v>
      </c>
      <c r="C87"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88" ht="32" customHeight="1" s="90" thickBot="1">
      <c r="A88" t="inlineStr">
        <is>
          <t>Electrical Equipment, Appliances &amp; Components</t>
        </is>
      </c>
      <c r="B88" s="124" t="n">
        <v>44409</v>
      </c>
      <c r="C88"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89" ht="32" customHeight="1" s="90">
      <c r="A89" t="inlineStr">
        <is>
          <t>Electrical Equipment, Appliances &amp; Components</t>
        </is>
      </c>
      <c r="B89" s="124" t="n">
        <v>44378</v>
      </c>
      <c r="C89"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0" ht="32" customHeight="1" s="90">
      <c r="A90" t="inlineStr">
        <is>
          <t>Electrical Equipment, Appliances &amp; Components</t>
        </is>
      </c>
      <c r="B90" s="124" t="n">
        <v>44348</v>
      </c>
      <c r="C90" t="inlineStr">
        <is>
          <t>“Higher prices, inflation and lack of available labor are impacting all organizations in our supply chain.” [Electrical Equipment, Appliances &amp; Components]</t>
        </is>
      </c>
    </row>
    <row r="91" ht="16" customHeight="1" s="90">
      <c r="A91" t="inlineStr">
        <is>
          <t>Electrical Equipment, Appliances &amp; Components</t>
        </is>
      </c>
      <c r="B91" s="124" t="n">
        <v>44317</v>
      </c>
      <c r="C91" t="inlineStr">
        <is>
          <t>“Labor shortages impacting internal and supplier production. Logistics performance is terrible.” [Electrical Equipment, Appliances &amp; Components]</t>
        </is>
      </c>
    </row>
    <row r="92" ht="32" customHeight="1" s="90">
      <c r="A92" t="inlineStr">
        <is>
          <t>Electrical Equipment, Appliances &amp; Components</t>
        </is>
      </c>
      <c r="B92" s="124" t="n">
        <v>44287</v>
      </c>
      <c r="C92" t="inlineStr">
        <is>
          <t>“It’s getting much more difficult to supply production with materials that are made with copper or steel. Lots of work on the floor, but I am worried about getting the materials to support.” (Electrical Equipment, Appliances &amp; Components)</t>
        </is>
      </c>
    </row>
    <row r="93" ht="16" customHeight="1" s="90">
      <c r="A93" t="inlineStr">
        <is>
          <t>Electrical Equipment, Appliances &amp; Components</t>
        </is>
      </c>
      <c r="B93" s="124" t="n">
        <v>44256</v>
      </c>
      <c r="C93" t="inlineStr">
        <is>
          <t>“Business is even stronger for us this year through the third quarter, and we expect a very healthy growth of our manufacturing sales.” (Electrical Equipment, Appliances &amp; Components)</t>
        </is>
      </c>
    </row>
    <row r="94" ht="16" customHeight="1" s="90">
      <c r="A94" t="inlineStr">
        <is>
          <t>Electrical Equipment, Appliances &amp; Components</t>
        </is>
      </c>
      <c r="B94" s="124" t="n">
        <v>44228</v>
      </c>
      <c r="C94" t="inlineStr">
        <is>
          <t>“Things are now out of control. Everything is a mess, and we are seeing wide-scale shortages.” (Electrical Equipment, Appliances &amp; Components)</t>
        </is>
      </c>
    </row>
    <row r="95" ht="16" customHeight="1" s="90">
      <c r="A95" t="inlineStr">
        <is>
          <t>Electrical Equipment, Appliances &amp; Components</t>
        </is>
      </c>
      <c r="B95" s="124" t="n">
        <v>44197</v>
      </c>
      <c r="C95"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96" ht="16" customHeight="1" s="90">
      <c r="A96" t="inlineStr">
        <is>
          <t>Electrical Equipment, Appliances &amp; Components</t>
        </is>
      </c>
      <c r="B96" s="124" t="n">
        <v>44166</v>
      </c>
      <c r="C96" t="inlineStr">
        <is>
          <t>“Business is stronger than expected, with higher demand for many products. Volatility continues due to the very persistent pandemic and associated risks.” (Electrical Equipment, Appliances &amp; Components)</t>
        </is>
      </c>
    </row>
    <row r="97" ht="16" customHeight="1" s="90">
      <c r="A97" t="inlineStr">
        <is>
          <t>Electrical Equipment, Appliances &amp; Components</t>
        </is>
      </c>
      <c r="B97" s="124" t="n">
        <v>44136</v>
      </c>
      <c r="C97" t="inlineStr">
        <is>
          <t>“We will finish out the fourth quarter very strong. Customers have increased demand and 2021 is expected to continue to grow.” (Fabricated Metal Products)</t>
        </is>
      </c>
    </row>
    <row r="98" ht="16" customHeight="1" s="90">
      <c r="A98" t="inlineStr">
        <is>
          <t>Electrical Equipment, Appliances &amp; Components</t>
        </is>
      </c>
      <c r="B98" s="124" t="n">
        <v>44105</v>
      </c>
      <c r="C98" t="inlineStr">
        <is>
          <t>“Continue to see increases in customer demand. We still are not back to pre-COVID-19 levels but are continually improving.” (Fabricated Metal Products)</t>
        </is>
      </c>
    </row>
    <row r="99" ht="32" customHeight="1" s="90">
      <c r="A99" t="inlineStr">
        <is>
          <t>Electrical Equipment, Appliances &amp; Components</t>
        </is>
      </c>
      <c r="B99" s="124" t="n">
        <v>44075</v>
      </c>
      <c r="C99"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00" ht="32" customHeight="1" s="90">
      <c r="A100" t="inlineStr">
        <is>
          <t>Electrical Equipment, Appliances &amp; Components</t>
        </is>
      </c>
      <c r="B100" s="124" t="n">
        <v>44044</v>
      </c>
      <c r="C100"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1" ht="16" customHeight="1" s="90">
      <c r="A101" t="inlineStr">
        <is>
          <t>Electrical Equipment, Appliances &amp; Components</t>
        </is>
      </c>
      <c r="B101" s="124" t="n">
        <v>44013</v>
      </c>
      <c r="C101"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2" ht="16" customHeight="1" s="90">
      <c r="A102" t="inlineStr">
        <is>
          <t>Electrical Equipment, Appliances &amp; Components</t>
        </is>
      </c>
      <c r="B102" s="124" t="n">
        <v>43983</v>
      </c>
      <c r="C102" t="inlineStr">
        <is>
          <t>“Thankfully, we are in quite a few industries, so impact wasn't as harsh on us and more stable. However, during the last two weeks, our bookings have grown, and supply seems to be more readily available.” (Fabricated Metal Products)</t>
        </is>
      </c>
    </row>
    <row r="103" ht="16" customHeight="1" s="90">
      <c r="A103" t="inlineStr">
        <is>
          <t>Electrical Equipment, Appliances &amp; Components</t>
        </is>
      </c>
      <c r="B103" s="124" t="n">
        <v>43952</v>
      </c>
      <c r="C103" t="inlineStr">
        <is>
          <t>“Returning to full production for automotive, ramp-up will still depend on speed of automotive start-ups. We have built up inventory to stock. Ready to ship.” (Fabricated Metal Products)</t>
        </is>
      </c>
    </row>
    <row r="104" ht="16" customHeight="1" s="90">
      <c r="A104" t="inlineStr">
        <is>
          <t>Electrical Equipment, Appliances &amp; Components</t>
        </is>
      </c>
      <c r="B104" s="124" t="n">
        <v>43891</v>
      </c>
      <c r="C104" t="inlineStr">
        <is>
          <t>“COVID-19’s spread in the U.S. may start impacting our domestic business. As for Asian suppliers, they are starting to get back up to speed.” (Fabricated Metal Products)</t>
        </is>
      </c>
    </row>
    <row r="105" ht="16" customHeight="1" s="90">
      <c r="A105" t="inlineStr">
        <is>
          <t>Electrical Equipment, Appliances &amp; Components</t>
        </is>
      </c>
      <c r="B105" s="124" t="n">
        <v>43862</v>
      </c>
      <c r="C105" t="inlineStr">
        <is>
          <t>“Coronavirus continues to be front and center as a major supply chain risk to our company. Access to information in China — from our supply base and customers — is slow to come by.” (Fabricated Metal Products)</t>
        </is>
      </c>
    </row>
    <row r="106" ht="16" customHeight="1" s="90">
      <c r="A106" t="inlineStr">
        <is>
          <t>Electrical Equipment, Appliances &amp; Components</t>
        </is>
      </c>
      <c r="B106" s="124" t="n">
        <v>43831</v>
      </c>
      <c r="C106" t="inlineStr">
        <is>
          <t>"Our business is starting 2020 stronger than we finished 2019, as we saw a dramatic downturn in orders over the last four months of 2019. Orders are up to start the year, but slightly behind where they were one year ago." (Fabricated Metal Products)</t>
        </is>
      </c>
    </row>
    <row r="107" ht="32" customHeight="1" s="90">
      <c r="A107" t="inlineStr">
        <is>
          <t>Electrical Equipment, Appliances &amp; Components</t>
        </is>
      </c>
      <c r="B107" s="124" t="n">
        <v>43800</v>
      </c>
      <c r="C107" t="inlineStr">
        <is>
          <t>"Anticipated large export orders did not materialize. As a result, expected U.S. production has decreased." (Fabricated Metal Products)</t>
        </is>
      </c>
    </row>
    <row r="108" ht="16" customHeight="1" s="90">
      <c r="A108" t="inlineStr">
        <is>
          <t>Electrical Equipment, Appliances &amp; Components</t>
        </is>
      </c>
      <c r="B108" s="124" t="n">
        <v>43739</v>
      </c>
      <c r="C108" t="inlineStr">
        <is>
          <t>"The annual holiday slowdown was slightly more significant compared to the previous three years, heightening concerns over the 2020 first-quarter forecast." (Electrical Equipment, Appliances &amp; Components)</t>
        </is>
      </c>
    </row>
    <row r="109" ht="16" customHeight="1" s="90">
      <c r="A109" t="inlineStr">
        <is>
          <t>Electrical Equipment, Appliances &amp; Components</t>
        </is>
      </c>
      <c r="B109" s="124" t="n">
        <v>43709</v>
      </c>
      <c r="C109" t="inlineStr">
        <is>
          <t>“Economy seems to be softening. The tariffs have caused much confusion in the industry.” (Electrical Equipment, Appliances &amp; Components)</t>
        </is>
      </c>
    </row>
    <row r="110" ht="16" customHeight="1" s="90">
      <c r="A110" t="inlineStr">
        <is>
          <t>Electrical Equipment, Appliances &amp; Components</t>
        </is>
      </c>
      <c r="B110" s="124" t="n">
        <v>43678</v>
      </c>
      <c r="C110"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11" ht="16" customHeight="1" s="90">
      <c r="A111" t="inlineStr">
        <is>
          <t>Electrical Equipment, Appliances &amp; Components</t>
        </is>
      </c>
      <c r="B111" s="124" t="n">
        <v>43647</v>
      </c>
      <c r="C111" t="inlineStr">
        <is>
          <t>“General business trends are continuing to show signs of weakness resulting from tariffs and cost impacts of importing and exporting.” (Electrical Equipment, Appliances &amp; Components)</t>
        </is>
      </c>
    </row>
    <row r="112" ht="16" customHeight="1" s="90">
      <c r="A112" t="inlineStr">
        <is>
          <t>Electrical Equipment, Appliances &amp; Components</t>
        </is>
      </c>
      <c r="B112" s="124" t="n">
        <v>43617</v>
      </c>
      <c r="C112" t="inlineStr">
        <is>
          <t>“Tariffs continue to adversely impact decisions and forecasting. Our increasing fear is that current trends will weaken the global economy, influencing our ability to grow in 2020 and beyond.” (Fabricated Metal Products)</t>
        </is>
      </c>
    </row>
    <row r="113" ht="16" customHeight="1" s="90">
      <c r="A113" t="inlineStr">
        <is>
          <t>Electrical Equipment, Appliances &amp; Components</t>
        </is>
      </c>
      <c r="B113" s="124" t="n">
        <v>43556</v>
      </c>
      <c r="C113"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14" ht="32" customHeight="1" s="90">
      <c r="A114" t="inlineStr">
        <is>
          <t>Electrical Equipment, Appliances &amp; Components</t>
        </is>
      </c>
      <c r="B114" s="124" t="n">
        <v>43525</v>
      </c>
      <c r="C114"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5" ht="16" customHeight="1" s="90">
      <c r="A115" t="inlineStr">
        <is>
          <t>Electrical Equipment, Appliances &amp; Components</t>
        </is>
      </c>
      <c r="B115" s="124" t="n">
        <v>43497</v>
      </c>
      <c r="C115" t="inlineStr">
        <is>
          <t>“Business so far this year is meeting, but not exceeding, our forecast. We are concerned about indicators showing a slight recession for the second half of the calendar year.” (Fabricated Metal Products)</t>
        </is>
      </c>
    </row>
    <row r="116" ht="17" customHeight="1" s="90">
      <c r="A116" t="inlineStr">
        <is>
          <t>Electrical Equipment, Appliances &amp; Components</t>
        </is>
      </c>
      <c r="B116" s="124" t="n">
        <v>43466</v>
      </c>
      <c r="C116"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17" ht="30" customHeight="1" s="90">
      <c r="A117" t="inlineStr">
        <is>
          <t>Fabricated Metal Products</t>
        </is>
      </c>
      <c r="B117" s="124" t="n">
        <v>44713</v>
      </c>
      <c r="C117" t="inlineStr">
        <is>
          <t>“Business is still steady. Some customers are pushing orders out because they have too much inventory. We are able to backfill the pushed orders from customers that want theirs earlier, so we aren’t losing capacity.”</t>
        </is>
      </c>
    </row>
    <row r="118" ht="32" customHeight="1" s="90">
      <c r="A118" t="inlineStr">
        <is>
          <t>Fabricated Metal Products</t>
        </is>
      </c>
      <c r="B118" s="124" t="n">
        <v>44682</v>
      </c>
      <c r="C118" t="inlineStr">
        <is>
          <t>“Shanghai has been shut down since mid-March. All of the (population) is in lockdown, with no production or port activities. Steel remains in allocation. Electronics lead times are more than 12 months.”</t>
        </is>
      </c>
    </row>
    <row r="119" ht="16" customHeight="1" s="90">
      <c r="A119" t="inlineStr">
        <is>
          <t>Fabricated Metal Products</t>
        </is>
      </c>
      <c r="B119" s="124" t="n">
        <v>44652</v>
      </c>
      <c r="C119" t="inlineStr">
        <is>
          <t>“Due to electronic component supply chain issues, production output has been lower than normal. Backlog is growing due to the supply chain issues. New order sales are steady, except international orders are lower.”</t>
        </is>
      </c>
    </row>
    <row r="120" ht="16" customHeight="1" s="90" thickBot="1">
      <c r="A120" t="inlineStr">
        <is>
          <t>Fabricated Metal Products</t>
        </is>
      </c>
      <c r="B120" s="124" t="n">
        <v>44621</v>
      </c>
      <c r="C120" t="inlineStr">
        <is>
          <t>“Backlog continues to be strong as we ship delinquent orders resulting from COVID-19 slowdowns.”</t>
        </is>
      </c>
    </row>
    <row r="121" ht="32" customHeight="1" s="90">
      <c r="A121" t="inlineStr">
        <is>
          <t>Fabricated Metal Products</t>
        </is>
      </c>
      <c r="B121" s="124" t="n">
        <v>44593</v>
      </c>
      <c r="C121" t="inlineStr">
        <is>
          <t>“Demand for steel products has increased to historic levels, driven by the automotive and energy industries.”</t>
        </is>
      </c>
    </row>
    <row r="122" ht="16" customHeight="1" s="90">
      <c r="A122" t="inlineStr">
        <is>
          <t>Fabricated Metal Products</t>
        </is>
      </c>
      <c r="B122" s="124" t="n">
        <v>44562</v>
      </c>
      <c r="C122" t="inlineStr">
        <is>
          <t>“Lack of skilled production personnel, either from missing work due to (COVID-19) variants or leaving for better opportunities, making it more difficult to complete work. Working off a backlog.”</t>
        </is>
      </c>
    </row>
    <row r="123" ht="16" customHeight="1" s="90">
      <c r="A123" t="inlineStr">
        <is>
          <t>Fabricated Metal Products</t>
        </is>
      </c>
      <c r="B123" s="124" t="n">
        <v>44531</v>
      </c>
      <c r="C123" t="inlineStr">
        <is>
          <t>“Price increases appear to be slowing. Lead times are shrinking slowly, and inventories are growing. I hope we have reached the top of the hill to start down a gentle slope that lets us get back to something that resembles normal.”</t>
        </is>
      </c>
    </row>
    <row r="124" ht="32" customHeight="1" s="90">
      <c r="A124" t="inlineStr">
        <is>
          <t>Food, Beverage &amp; Tobacco Products</t>
        </is>
      </c>
      <c r="B124" s="124" t="n">
        <v>44713</v>
      </c>
      <c r="C124" t="inlineStr">
        <is>
          <t>“Business is slower than expected in volume, but revenue is on pace with our budget. Ocean freight costs are finally beginning to fall a bit. We are already receiving large orders for the fall, which is encouraging.”</t>
        </is>
      </c>
    </row>
    <row r="125" ht="16" customHeight="1" s="90">
      <c r="A125" t="inlineStr">
        <is>
          <t>Food, Beverage &amp; Tobacco Products</t>
        </is>
      </c>
      <c r="B125" s="124" t="n">
        <v>44682</v>
      </c>
      <c r="C125" t="inlineStr">
        <is>
          <t>“Input costs, particularly grain, oil, dairy and protein, are rising faster than can be passed along at retail and food service, with no relief in sight.”</t>
        </is>
      </c>
    </row>
    <row r="126" ht="32" customHeight="1" s="90">
      <c r="A126" t="inlineStr">
        <is>
          <t>Food, Beverage &amp; Tobacco Products</t>
        </is>
      </c>
      <c r="B126" s="124" t="n">
        <v>44652</v>
      </c>
      <c r="C126" t="inlineStr">
        <is>
          <t>“Supply chain is still constrained, and prices continue to rise. We are focusing on ways to stay profitable while continuing to fill customer orders. Relationship management and strong negotiation skills are extremely important right now.”</t>
        </is>
      </c>
    </row>
    <row r="127" ht="32" customHeight="1" s="90">
      <c r="A127" t="inlineStr">
        <is>
          <t>Food, Beverage &amp; Tobacco Products</t>
        </is>
      </c>
      <c r="B127" s="124" t="n">
        <v>44621</v>
      </c>
      <c r="C127"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28" ht="16" customHeight="1" s="90">
      <c r="A128" t="inlineStr">
        <is>
          <t>Food, Beverage &amp; Tobacco Products</t>
        </is>
      </c>
      <c r="B128" s="124" t="n">
        <v>44593</v>
      </c>
      <c r="C128" t="inlineStr">
        <is>
          <t>“Strong demand has continued beyond our traditional seasonality curves. Coupled with the continuing difficulties in procurement of ocean freight, operational planning and managing costs are our biggest challenges.”</t>
        </is>
      </c>
    </row>
    <row r="129" ht="32" customHeight="1" s="90">
      <c r="A129" t="inlineStr">
        <is>
          <t>Food, Beverage &amp; Tobacco Products</t>
        </is>
      </c>
      <c r="B129" s="124" t="n">
        <v>44562</v>
      </c>
      <c r="C129" t="inlineStr">
        <is>
          <t>“Our suppliers are having difficulty meeting scheduled releases as their suppliers experience delays and shortages, so lead times and inventories are struggling, resulting in lost production.”</t>
        </is>
      </c>
    </row>
    <row r="130" ht="32" customHeight="1" s="90">
      <c r="A130" t="inlineStr">
        <is>
          <t>Food, Beverage &amp; Tobacco Products</t>
        </is>
      </c>
      <c r="B130" s="124" t="n">
        <v>44531</v>
      </c>
      <c r="C130" t="inlineStr">
        <is>
          <t>“Labor is still tight, and turnover continues. Supply chain issues are is still causing customer order cuts. Trucks are scarce, and the teams are burned out from working long hours and dealing with supply constraints daily.”</t>
        </is>
      </c>
    </row>
    <row r="131" ht="32" customHeight="1" s="90">
      <c r="A131" t="inlineStr">
        <is>
          <t>Food, Beverage &amp; Tobacco Products</t>
        </is>
      </c>
      <c r="B131" s="124" t="n">
        <v>44470</v>
      </c>
      <c r="C131" t="inlineStr">
        <is>
          <t>“Import costs and delays hurting business, requiring more safety stock for uncertainty. Rolling blackouts in China starting to hurt shipments even more.” [Food, Beverage &amp; Tobacco Products]</t>
        </is>
      </c>
    </row>
    <row r="132" ht="32" customHeight="1" s="90">
      <c r="A132" t="inlineStr">
        <is>
          <t>Food, Beverage &amp; Tobacco Products</t>
        </is>
      </c>
      <c r="B132" s="124" t="n">
        <v>44440</v>
      </c>
      <c r="C132" t="inlineStr">
        <is>
          <t>“Lack of labor and escalating costs from every direction are very concerning.” [Food, Beverage &amp; Tobacco Products]</t>
        </is>
      </c>
    </row>
    <row r="133" ht="16" customHeight="1" s="90">
      <c r="A133" t="inlineStr">
        <is>
          <t>Food, Beverage &amp; Tobacco Products</t>
        </is>
      </c>
      <c r="B133" s="124" t="n">
        <v>44409</v>
      </c>
      <c r="C133"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34" ht="32" customHeight="1" s="90">
      <c r="A134" t="inlineStr">
        <is>
          <t>Food, Beverage &amp; Tobacco Products</t>
        </is>
      </c>
      <c r="B134" s="124" t="n">
        <v>44378</v>
      </c>
      <c r="C134" t="inlineStr">
        <is>
          <t>Still dealing with price increases from force majeure issues as well as overseas shipping premiums and higher costs of items like fuel. Customer demand still high; pushing plant to max production rates. [Food, Beverage &amp; Tobacco Products]</t>
        </is>
      </c>
    </row>
    <row r="135" ht="16" customHeight="1" s="90">
      <c r="A135" t="inlineStr">
        <is>
          <t>Food, Beverage &amp; Tobacco Products</t>
        </is>
      </c>
      <c r="B135" s="124" t="n">
        <v>44348</v>
      </c>
      <c r="C135" t="inlineStr">
        <is>
          <t>“Poultry markets are higher, as demand for chicken has been very strong. Higher costs are starting to be passed along to customers.” [Food, Beverage &amp; Tobacco Products]</t>
        </is>
      </c>
    </row>
    <row r="136" ht="16" customHeight="1" s="90">
      <c r="A136" t="inlineStr">
        <is>
          <t>Food, Beverage &amp; Tobacco Products</t>
        </is>
      </c>
      <c r="B136" s="124" t="n">
        <v>44317</v>
      </c>
      <c r="C136"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37" ht="16" customHeight="1" s="90">
      <c r="A137" t="inlineStr">
        <is>
          <t>Food, Beverage &amp; Tobacco Products</t>
        </is>
      </c>
      <c r="B137" s="124" t="n">
        <v>44287</v>
      </c>
      <c r="C137" t="inlineStr">
        <is>
          <t>“Business is picking up as restaurants open.” (Food, Beverage &amp; Tobacco Products)</t>
        </is>
      </c>
    </row>
    <row r="138" ht="16" customHeight="1" s="90">
      <c r="A138" t="inlineStr">
        <is>
          <t>Food, Beverage &amp; Tobacco Products</t>
        </is>
      </c>
      <c r="B138" s="124" t="n">
        <v>44256</v>
      </c>
      <c r="C138" t="inlineStr">
        <is>
          <t>“Winter Storm Uri has made daily life in supply chain quite a challenge. Everything from plastic substrates to adhesives have been significantly impacted by the production interruptions.” (Food, Beverage &amp; Tobacco Products)</t>
        </is>
      </c>
    </row>
    <row r="139" ht="16" customHeight="1" s="90">
      <c r="A139" t="inlineStr">
        <is>
          <t>Food, Beverage &amp; Tobacco Products</t>
        </is>
      </c>
      <c r="B139" s="124" t="n">
        <v>44228</v>
      </c>
      <c r="C139"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40" ht="16" customHeight="1" s="90">
      <c r="A140" t="inlineStr">
        <is>
          <t>Food, Beverage &amp; Tobacco Products</t>
        </is>
      </c>
      <c r="B140" s="124" t="n">
        <v>44197</v>
      </c>
      <c r="C140" t="inlineStr">
        <is>
          <t>“Labor continues to be one of our largest challenges.” (Food, Beverage &amp; Tobacco Products)</t>
        </is>
      </c>
    </row>
    <row r="141" ht="16" customHeight="1" s="90">
      <c r="A141" t="inlineStr">
        <is>
          <t>Food, Beverage &amp; Tobacco Products</t>
        </is>
      </c>
      <c r="B141" s="124" t="n">
        <v>44166</v>
      </c>
      <c r="C141"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42" ht="32" customHeight="1" s="90">
      <c r="A142" t="inlineStr">
        <is>
          <t>Food, Beverage &amp; Tobacco Products</t>
        </is>
      </c>
      <c r="B142" s="124" t="n">
        <v>44136</v>
      </c>
      <c r="C142"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43" ht="16" customHeight="1" s="90">
      <c r="A143" t="inlineStr">
        <is>
          <t>Food, Beverage &amp; Tobacco Products</t>
        </is>
      </c>
      <c r="B143" s="124" t="n">
        <v>44105</v>
      </c>
      <c r="C143" t="inlineStr">
        <is>
          <t>“Increased production due to stores stocking up for the second wave of COVID-19.” (Food, Beverage &amp; Tobacco Products)</t>
        </is>
      </c>
    </row>
    <row r="144" ht="16" customHeight="1" s="90">
      <c r="A144" t="inlineStr">
        <is>
          <t>Food, Beverage &amp; Tobacco Products</t>
        </is>
      </c>
      <c r="B144" s="124" t="n">
        <v>44075</v>
      </c>
      <c r="C144"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45" ht="16" customHeight="1" s="90">
      <c r="A145" t="inlineStr">
        <is>
          <t>Food, Beverage &amp; Tobacco Products</t>
        </is>
      </c>
      <c r="B145" s="124" t="n">
        <v>44044</v>
      </c>
      <c r="C145"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46" ht="16" customHeight="1" s="90">
      <c r="A146" t="inlineStr">
        <is>
          <t>Food, Beverage &amp; Tobacco Products</t>
        </is>
      </c>
      <c r="B146" s="124" t="n">
        <v>44013</v>
      </c>
      <c r="C146"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47" ht="32" customHeight="1" s="90">
      <c r="A147" t="inlineStr">
        <is>
          <t>Food, Beverage &amp; Tobacco Products</t>
        </is>
      </c>
      <c r="B147" s="124" t="n">
        <v>43983</v>
      </c>
      <c r="C147"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48" ht="17" customHeight="1" s="90">
      <c r="A148" t="inlineStr">
        <is>
          <t>Food, Beverage &amp; Tobacco Products</t>
        </is>
      </c>
      <c r="B148" s="124" t="n">
        <v>43952</v>
      </c>
      <c r="C148" t="inlineStr">
        <is>
          <t>"Increased COVID-19 sales in the food business has really stressed our production capabilities.” (Food, Beverage &amp; Tobacco Products)</t>
        </is>
      </c>
    </row>
    <row r="149" ht="30" customHeight="1" s="90">
      <c r="A149" t="inlineStr">
        <is>
          <t>Food, Beverage &amp; Tobacco Products</t>
        </is>
      </c>
      <c r="B149" s="124" t="n">
        <v>43922</v>
      </c>
      <c r="C149"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50" ht="32" customHeight="1" s="90">
      <c r="A150" t="inlineStr">
        <is>
          <t>Food, Beverage &amp; Tobacco Products</t>
        </is>
      </c>
      <c r="B150" s="124" t="n">
        <v>43891</v>
      </c>
      <c r="C150" t="inlineStr">
        <is>
          <t>“We are experiencing a record number of orders due to COVID-19.” (Food, Beverage &amp; Tobacco Products)</t>
        </is>
      </c>
    </row>
    <row r="151" ht="16" customHeight="1" s="90">
      <c r="A151" t="inlineStr">
        <is>
          <t>Food, Beverage &amp; Tobacco Products</t>
        </is>
      </c>
      <c r="B151" s="124" t="n">
        <v>43862</v>
      </c>
      <c r="C151" t="inlineStr">
        <is>
          <t>“Coronavirus and its impact on the supply chain: We will see some softness in demand, but also [experience] havoc on items sourced from China that may cause significant delays to production.” (Food, Beverage &amp; Tobacco Products)</t>
        </is>
      </c>
    </row>
    <row r="152" ht="32" customHeight="1" s="90">
      <c r="A152" t="inlineStr">
        <is>
          <t>Food, Beverage &amp; Tobacco Products</t>
        </is>
      </c>
      <c r="B152" s="124" t="n">
        <v>43831</v>
      </c>
      <c r="C152" t="inlineStr">
        <is>
          <t>"Demand for prepared frozen food continues to be strong, but margins compressing as inputs rise with price elasticity preventing accompanying increases." (Food, Beverage &amp; Tobacco Products)</t>
        </is>
      </c>
    </row>
    <row r="153" ht="16" customHeight="1" s="90" thickBot="1">
      <c r="A153" t="inlineStr">
        <is>
          <t>Food, Beverage &amp; Tobacco Products</t>
        </is>
      </c>
      <c r="B153" s="124" t="n">
        <v>43800</v>
      </c>
      <c r="C153" t="inlineStr">
        <is>
          <t>"Starting to see suppliers try to pass on costs associated with tariffs. Uncertainty on the trade front continues to keep agricultural markets on the defensive." (Food, Beverage &amp; Tobacco Products)</t>
        </is>
      </c>
    </row>
    <row r="154" ht="16" customHeight="1" s="90">
      <c r="A154" t="inlineStr">
        <is>
          <t>Food, Beverage &amp; Tobacco Products</t>
        </is>
      </c>
      <c r="B154" s="124" t="n">
        <v>43739</v>
      </c>
      <c r="C154" t="inlineStr">
        <is>
          <t>“Economy is showing slight signs of weakening. The same business headwinds on trade, tariffs, and currency uncertainty are making the environment challenging.” (Food, Beverage &amp; Tobacco Products)</t>
        </is>
      </c>
    </row>
    <row r="155" ht="16" customHeight="1" s="90">
      <c r="A155" t="inlineStr">
        <is>
          <t>Food, Beverage &amp; Tobacco Products</t>
        </is>
      </c>
      <c r="B155" s="124" t="n">
        <v>43709</v>
      </c>
      <c r="C155" t="inlineStr">
        <is>
          <t>“Chinese tariffs going up are hurting our business. Most of the materials are not made in the U.S. and made only in China.” (Food, Beverage &amp; Tobacco Products)</t>
        </is>
      </c>
    </row>
    <row r="156" ht="16" customHeight="1" s="90">
      <c r="A156" t="inlineStr">
        <is>
          <t>Food, Beverage &amp; Tobacco Products</t>
        </is>
      </c>
      <c r="B156" s="124" t="n">
        <v>43678</v>
      </c>
      <c r="C156" t="inlineStr">
        <is>
          <t>"Late planting of the corn and soybean crops has increased uncertainty over the final acres and yields. This is leading to volatile markets." (Food, Beverage &amp; Tobacco Products)</t>
        </is>
      </c>
    </row>
    <row r="157" ht="32" customHeight="1" s="90">
      <c r="A157" t="inlineStr">
        <is>
          <t>Food, Beverage &amp; Tobacco Products</t>
        </is>
      </c>
      <c r="B157" s="124" t="n">
        <v>43647</v>
      </c>
      <c r="C157"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58" ht="16" customHeight="1" s="90">
      <c r="A158" t="inlineStr">
        <is>
          <t>Food, Beverage &amp; Tobacco Products</t>
        </is>
      </c>
      <c r="B158" s="124" t="n">
        <v>43617</v>
      </c>
      <c r="C158" t="inlineStr">
        <is>
          <t>“Global demand remains very strong. [We] shifted shipments to China from our U.S. plants to our Canadian and European plants because of tariffs.” (Food, Beverage &amp; Tobacco Products)</t>
        </is>
      </c>
    </row>
    <row r="159" ht="16" customHeight="1" s="90">
      <c r="A159" t="inlineStr">
        <is>
          <t>Food, Beverage &amp; Tobacco Products</t>
        </is>
      </c>
      <c r="B159" s="124" t="n">
        <v>43586</v>
      </c>
      <c r="C159" t="inlineStr">
        <is>
          <t>"Sales remain strong. Labor remains tight. Tariffs are having a significant impact on cost of goods. No impact on where we buy our goods." (Food, Beverage &amp; Tobacco Products)</t>
        </is>
      </c>
    </row>
    <row r="160" ht="16" customHeight="1" s="90">
      <c r="A160" t="inlineStr">
        <is>
          <t>Food, Beverage &amp; Tobacco Products</t>
        </is>
      </c>
      <c r="B160" s="124" t="n">
        <v>43556</v>
      </c>
      <c r="C160" t="inlineStr">
        <is>
          <t>"Economy is holding steady, and so are prices. Supply availability is generally OK, yet risk remains in chemicals and some longer lead-time packaging." (Food, Beverage &amp; Tobacco Products)</t>
        </is>
      </c>
    </row>
    <row r="161" ht="16" customHeight="1" s="90">
      <c r="A161" t="inlineStr">
        <is>
          <t>Food, Beverage &amp; Tobacco Products</t>
        </is>
      </c>
      <c r="B161" s="124" t="n">
        <v>43525</v>
      </c>
      <c r="C161" t="inlineStr">
        <is>
          <t>“Strong customer orders continue.” (Food, Beverage &amp; Tobacco Products)</t>
        </is>
      </c>
    </row>
    <row r="162" ht="16" customHeight="1" s="90">
      <c r="A162" t="inlineStr">
        <is>
          <t>Food, Beverage &amp; Tobacco Products</t>
        </is>
      </c>
      <c r="B162" s="124" t="n">
        <v>43466</v>
      </c>
      <c r="C162" t="inlineStr">
        <is>
          <t>“Economy showing general strength, especially in manufacturing. Cost pressures and tariff challenges persist but are manageable. General outlook is for stability and potential improvement in the second half of 2019.” (Food, Beverage &amp; Tobacco Products)</t>
        </is>
      </c>
    </row>
    <row r="163" ht="16" customHeight="1" s="90">
      <c r="A163" t="inlineStr">
        <is>
          <t>Furniture &amp; Related Products</t>
        </is>
      </c>
      <c r="B163" s="124" t="n">
        <v>44621</v>
      </c>
      <c r="C163" t="inlineStr">
        <is>
          <t>“Business continues to be strong, with incoming sales higher but still combating labor and material issues like availability and inflation. Still determining impact of the Russian invasion of Ukraine.”</t>
        </is>
      </c>
    </row>
    <row r="164" ht="16" customHeight="1" s="90">
      <c r="A164" t="inlineStr">
        <is>
          <t>Furniture &amp; Related Products</t>
        </is>
      </c>
      <c r="B164" s="124" t="n">
        <v>44562</v>
      </c>
      <c r="C164" t="inlineStr">
        <is>
          <t>“Bookings continue to increase as we are still dealing with a shortage of labor and supply chain issues.”</t>
        </is>
      </c>
    </row>
    <row r="165" ht="16" customHeight="1" s="90">
      <c r="A165" t="inlineStr">
        <is>
          <t>Furniture &amp; Related Products</t>
        </is>
      </c>
      <c r="B165" s="124" t="n">
        <v>44531</v>
      </c>
      <c r="C165" t="inlineStr">
        <is>
          <t>“Business continues to be good, with strong incoming orders from customers. Continue to battle labor, material and transportation pressures.”</t>
        </is>
      </c>
    </row>
    <row r="166" ht="16" customHeight="1" s="90">
      <c r="A166" t="inlineStr">
        <is>
          <t>Furniture &amp; Related Products</t>
        </is>
      </c>
      <c r="B166" s="124" t="n">
        <v>44470</v>
      </c>
      <c r="C166"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67" ht="16" customHeight="1" s="90">
      <c r="A167" t="inlineStr">
        <is>
          <t>Furniture &amp; Related Products</t>
        </is>
      </c>
      <c r="B167" s="124" t="n">
        <v>44440</v>
      </c>
      <c r="C167" t="inlineStr">
        <is>
          <t>“Ocean freight delays creating disruptions in many areas. Southeast Asia supply continues to be challenged due to COVID-19 outbreaks.” [Furniture &amp; Related Products]</t>
        </is>
      </c>
    </row>
    <row r="168" ht="17" customHeight="1" s="90">
      <c r="A168" t="inlineStr">
        <is>
          <t>Furniture &amp; Related Products</t>
        </is>
      </c>
      <c r="B168" s="124" t="n">
        <v>44409</v>
      </c>
      <c r="C168"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69" ht="48" customHeight="1" s="90">
      <c r="A169" t="inlineStr">
        <is>
          <t>Furniture &amp; Related Products</t>
        </is>
      </c>
      <c r="B169" s="124" t="n">
        <v>44378</v>
      </c>
      <c r="C169" t="inlineStr">
        <is>
          <t>Incoming bookings continue to be strong, and economy continues to return. Still struggling with inflation and availability (of materials, labor and freight). [Furniture &amp; Related Products]</t>
        </is>
      </c>
    </row>
    <row r="170" ht="32" customHeight="1" s="90">
      <c r="A170" t="inlineStr">
        <is>
          <t>Furniture &amp; Related Products</t>
        </is>
      </c>
      <c r="B170" s="124" t="n">
        <v>44348</v>
      </c>
      <c r="C170"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71" ht="16" customHeight="1" s="90">
      <c r="A171" t="inlineStr">
        <is>
          <t>Furniture &amp; Related Products</t>
        </is>
      </c>
      <c r="B171" s="124" t="n">
        <v>44317</v>
      </c>
      <c r="C171" t="inlineStr">
        <is>
          <t>“Business is good, but labor and raw materials are becoming very problematic, driving increases in costs.” [Furniture &amp; Related Products]</t>
        </is>
      </c>
    </row>
    <row r="172" ht="16" customHeight="1" s="90">
      <c r="A172" t="inlineStr">
        <is>
          <t>Furniture &amp; Related Products</t>
        </is>
      </c>
      <c r="B172" s="124" t="n">
        <v>44287</v>
      </c>
      <c r="C172" t="inlineStr">
        <is>
          <t>“Market capacity in most areas is oversold, with no realistic improvement on the horizon. In fact, it appears that demand will continue to strengthen, leading to more significant disruptions.” (Furniture &amp; Related Products)</t>
        </is>
      </c>
    </row>
    <row r="173" ht="16" customHeight="1" s="90">
      <c r="A173" t="inlineStr">
        <is>
          <t>Furniture &amp; Related Products</t>
        </is>
      </c>
      <c r="B173" s="124" t="n">
        <v>44256</v>
      </c>
      <c r="C173" t="inlineStr">
        <is>
          <t>“Business bottomed out in February; we are expecting steady improvement through the end of the year. Inflation and material availability, along with logistics, are major concerns.” (Furniture &amp; Related Products)</t>
        </is>
      </c>
    </row>
    <row r="174" ht="16" customHeight="1" s="90" thickBot="1">
      <c r="A174" t="inlineStr">
        <is>
          <t>Furniture &amp; Related Products</t>
        </is>
      </c>
      <c r="B174" s="124" t="n">
        <v>44136</v>
      </c>
      <c r="C174" t="inlineStr">
        <is>
          <t>“Sales have been steady, but down 30 percent year over year. Work hours for production are going up, but still have several on lay-off. Starting to see some inflationary pressure on materials.” (Furniture &amp; Related Products)</t>
        </is>
      </c>
    </row>
    <row r="175" ht="16" customHeight="1" s="90">
      <c r="A175" t="inlineStr">
        <is>
          <t>Furniture &amp; Related Products</t>
        </is>
      </c>
      <c r="B175" s="124" t="n">
        <v>44105</v>
      </c>
      <c r="C175"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76" ht="32" customHeight="1" s="90">
      <c r="A176" t="inlineStr">
        <is>
          <t>Furniture &amp; Related Products</t>
        </is>
      </c>
      <c r="B176" s="124" t="n">
        <v>44013</v>
      </c>
      <c r="C176" t="inlineStr">
        <is>
          <t>“Incoming orders are slow. This is usually our busiest time of the year, but production is reduced due to lack of demand. Additional layoffs expected.” (Furniture &amp; Related Products)</t>
        </is>
      </c>
    </row>
    <row r="177" ht="16" customHeight="1" s="90">
      <c r="A177" t="inlineStr">
        <is>
          <t>Furniture &amp; Related Products</t>
        </is>
      </c>
      <c r="B177" s="124" t="n">
        <v>43922</v>
      </c>
      <c r="C177" t="inlineStr">
        <is>
          <t>“Dealing with the effects of coronavirus and having 65 percent of our operations down.” (Furniture &amp; Related Products)</t>
        </is>
      </c>
    </row>
    <row r="178" ht="32" customHeight="1" s="90">
      <c r="A178" t="inlineStr">
        <is>
          <t>Furniture &amp; Related Products</t>
        </is>
      </c>
      <c r="B178" s="124" t="n">
        <v>43891</v>
      </c>
      <c r="C178" t="inlineStr">
        <is>
          <t>“Volumes are down 4.3 percent, and some areas of the supply chain are being affected by the coronavirus.” (Furniture &amp; Related Products)</t>
        </is>
      </c>
    </row>
    <row r="179" ht="16" customHeight="1" s="90">
      <c r="A179" t="inlineStr">
        <is>
          <t>Furniture &amp; Related Products</t>
        </is>
      </c>
      <c r="B179" s="124" t="n">
        <v>43862</v>
      </c>
      <c r="C179" t="inlineStr">
        <is>
          <t>“We have seen an increase of sales for our products.” (Furniture &amp; Related Products)</t>
        </is>
      </c>
    </row>
    <row r="180" ht="16" customHeight="1" s="90">
      <c r="A180" t="inlineStr">
        <is>
          <t>Furniture &amp; Related Products</t>
        </is>
      </c>
      <c r="B180" s="124" t="n">
        <v>43831</v>
      </c>
      <c r="C180" t="inlineStr">
        <is>
          <t>"Business is good — above last year, though a little below plan." (Furniture &amp; Related Products)</t>
        </is>
      </c>
    </row>
    <row r="181" ht="16" customHeight="1" s="90">
      <c r="A181" t="inlineStr">
        <is>
          <t>Furniture &amp; Related Products</t>
        </is>
      </c>
      <c r="B181" s="124" t="n">
        <v>43770</v>
      </c>
      <c r="C181" t="inlineStr">
        <is>
          <t>“Incoming orders and production have ticked back up. Tariffs are still a question.” (Furniture &amp; Related Products)</t>
        </is>
      </c>
    </row>
    <row r="182" ht="16" customHeight="1" s="90">
      <c r="A182" t="inlineStr">
        <is>
          <t>Furniture &amp; Related Products</t>
        </is>
      </c>
      <c r="B182" s="124" t="n">
        <v>43709</v>
      </c>
      <c r="C182" t="inlineStr">
        <is>
          <t>“Incoming sales are sluggish for this time of year.” (Furniture &amp; Related Products)</t>
        </is>
      </c>
    </row>
    <row r="183" ht="16" customHeight="1" s="90">
      <c r="A183" t="inlineStr">
        <is>
          <t>Furniture &amp; Related Products</t>
        </is>
      </c>
      <c r="B183" s="124" t="n">
        <v>43678</v>
      </c>
      <c r="C183" t="inlineStr">
        <is>
          <t>"Incoming sales seem to be slowing down, and this is usually our busiest season. Concerns about the economy and tariffs." (Furniture &amp; Related Products)</t>
        </is>
      </c>
    </row>
    <row r="184" ht="16" customHeight="1" s="90">
      <c r="A184" t="inlineStr">
        <is>
          <t>Furniture &amp; Related Products</t>
        </is>
      </c>
      <c r="B184" s="124" t="n">
        <v>43647</v>
      </c>
      <c r="C184" t="inlineStr">
        <is>
          <t>“Business is strong mostly due to seasonality. Tariffs surcharges are now being passed through to all customers. Labor is tight, putting pressure on wages costs.” (Furniture &amp; Related Products)</t>
        </is>
      </c>
    </row>
    <row r="185" ht="16" customHeight="1" s="90">
      <c r="A185" t="inlineStr">
        <is>
          <t>Furniture &amp; Related Products</t>
        </is>
      </c>
      <c r="B185" s="124" t="n">
        <v>43525</v>
      </c>
      <c r="C185" t="inlineStr">
        <is>
          <t>“Business is very strong and has been for over two years.” (Furniture &amp; Related Products)</t>
        </is>
      </c>
    </row>
    <row r="186" ht="32" customHeight="1" s="90">
      <c r="A186" t="inlineStr">
        <is>
          <t>Furniture &amp; Related Products</t>
        </is>
      </c>
      <c r="B186" s="124" t="n">
        <v>43466</v>
      </c>
      <c r="C186" t="inlineStr">
        <is>
          <t>“Incoming orders have been steady, but we’re starting to see signs of slowing going into February and March.” (Furniture &amp; Related Products)</t>
        </is>
      </c>
    </row>
    <row r="187" ht="16" customHeight="1" s="90">
      <c r="A187" t="inlineStr">
        <is>
          <t>Machinery</t>
        </is>
      </c>
      <c r="B187" s="124" t="n">
        <v>44713</v>
      </c>
      <c r="C187" t="inlineStr">
        <is>
          <t>“Our suppliers are experiencing a softening of orders. We are still running at the same high level we did throughout 2021 and in early 2022.”</t>
        </is>
      </c>
    </row>
    <row r="188" ht="16" customHeight="1" s="90">
      <c r="A188" t="inlineStr">
        <is>
          <t>Machinery</t>
        </is>
      </c>
      <c r="B188" s="124" t="n">
        <v>44682</v>
      </c>
      <c r="C188" t="inlineStr">
        <is>
          <t>“Our order books are still strong. Material prices continue to rise, with energy and freight noted as the underlying influences on increased costs.”</t>
        </is>
      </c>
    </row>
    <row r="189" ht="16" customHeight="1" s="90">
      <c r="A189" t="inlineStr">
        <is>
          <t>Machinery</t>
        </is>
      </c>
      <c r="B189" s="124" t="n">
        <v>44652</v>
      </c>
      <c r="C189" t="inlineStr">
        <is>
          <t>“New order entries are still very strong. Unfortunately, logistics issues have (not) yet improved, so lead times remain extended.”</t>
        </is>
      </c>
    </row>
    <row r="190" ht="16" customHeight="1" s="90">
      <c r="A190" t="inlineStr">
        <is>
          <t>Machinery</t>
        </is>
      </c>
      <c r="B190" s="124" t="n">
        <v>44621</v>
      </c>
      <c r="C190" t="inlineStr">
        <is>
          <t>“Prices are increasing on steel and steel products after a slight decrease from highs last month. Transportation costs are going up significantly with the increase in fuel prices.”</t>
        </is>
      </c>
    </row>
    <row r="191" ht="16" customHeight="1" s="90">
      <c r="A191" t="inlineStr">
        <is>
          <t>Machinery</t>
        </is>
      </c>
      <c r="B191" s="124" t="n">
        <v>44593</v>
      </c>
      <c r="C191" t="inlineStr">
        <is>
          <t>“We have seen year-over-year revenue growth of about 10 percent due to markets coming back. However, in the automotive area, the microchip shortage is causing slowness in growth.”</t>
        </is>
      </c>
    </row>
    <row r="192" ht="16" customHeight="1" s="90">
      <c r="A192" t="inlineStr">
        <is>
          <t>Machinery</t>
        </is>
      </c>
      <c r="B192" s="124" t="n">
        <v>44562</v>
      </c>
      <c r="C192" t="inlineStr">
        <is>
          <t>“Transportation restrictions and a lack of supplier manpower continue to create significant shortages that limit our production. This, in turn, limits what we can supply to customers, as well as on-time delivery.”</t>
        </is>
      </c>
    </row>
    <row r="193" ht="16" customHeight="1" s="90">
      <c r="A193" t="inlineStr">
        <is>
          <t>Machinery</t>
        </is>
      </c>
      <c r="B193" s="124" t="n">
        <v>44531</v>
      </c>
      <c r="C193" t="inlineStr">
        <is>
          <t>“Costs for steel seem to be coming down some. We have seen a little relief on steel prices, but they are still very high. Overall performance by suppliers has improved. On-time deliveries have improved.”</t>
        </is>
      </c>
    </row>
    <row r="194" ht="16" customHeight="1" s="90">
      <c r="A194" t="inlineStr">
        <is>
          <t>Machinery</t>
        </is>
      </c>
      <c r="B194" s="124" t="n">
        <v>44470</v>
      </c>
      <c r="C194" t="inlineStr">
        <is>
          <t>“Customer demand remains high. COVID-19 related supply chain issues still hamper our ability to meet demand. Labor is still difficult for our suppliers to obtain, and labor costs are rising.” [Machinery]</t>
        </is>
      </c>
    </row>
    <row r="195" ht="32" customHeight="1" s="90">
      <c r="A195" t="inlineStr">
        <is>
          <t>Machinery</t>
        </is>
      </c>
      <c r="B195" s="124" t="n">
        <v>44440</v>
      </c>
      <c r="C195"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96" ht="32" customHeight="1" s="90">
      <c r="A196" t="inlineStr">
        <is>
          <t>Machinery</t>
        </is>
      </c>
      <c r="B196" s="124" t="n">
        <v>44409</v>
      </c>
      <c r="C196"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97" ht="16" customHeight="1" s="90">
      <c r="A197" t="inlineStr">
        <is>
          <t>Machinery</t>
        </is>
      </c>
      <c r="B197" s="124" t="n">
        <v>44378</v>
      </c>
      <c r="C197" t="inlineStr">
        <is>
          <t>Supply chain continues to be extremely challenging in a variety of categories. Having to place orders months ahead of time just to get a place in line. [Machinery]</t>
        </is>
      </c>
    </row>
    <row r="198" ht="16" customHeight="1" s="90">
      <c r="A198" t="inlineStr">
        <is>
          <t>Machinery</t>
        </is>
      </c>
      <c r="B198" s="124" t="n">
        <v>44348</v>
      </c>
      <c r="C198" t="inlineStr">
        <is>
          <t>“Customer demand remains strong. Supply chain issues continue to hamper materials availability and impact production scheduling. Supplier costs continue to rise due to increasing materials, labor and shipping costs.” [Machinery]</t>
        </is>
      </c>
    </row>
    <row r="199" ht="17" customHeight="1" s="90">
      <c r="A199" t="inlineStr">
        <is>
          <t>Machinery</t>
        </is>
      </c>
      <c r="B199" s="124" t="n">
        <v>44287</v>
      </c>
      <c r="C199" t="inlineStr">
        <is>
          <t>“Demand continues to be very strong. Supply chain delays hamper our availability and ability to sell more.” (Machinery)</t>
        </is>
      </c>
    </row>
    <row r="200" ht="30" customHeight="1" s="90">
      <c r="A200" t="inlineStr">
        <is>
          <t>Machinery</t>
        </is>
      </c>
      <c r="B200" s="124" t="n">
        <v>44256</v>
      </c>
      <c r="C200" t="inlineStr">
        <is>
          <t>“Widespread supply chain issues. Suppliers are struggling to manage demand and capacity in the face of chronic logistics and labor issues. No end in sight.” (Machinery)</t>
        </is>
      </c>
    </row>
    <row r="201" ht="32" customHeight="1" s="90">
      <c r="A201" t="inlineStr">
        <is>
          <t>Machinery</t>
        </is>
      </c>
      <c r="B201" s="124" t="n">
        <v>44228</v>
      </c>
      <c r="C201" t="inlineStr">
        <is>
          <t>“Prices are going up, and lead times are growing longer by the day. While business and backlog remain strong, the supply chain is going to be stretched very [thin] to keep up.” (Machinery)</t>
        </is>
      </c>
    </row>
    <row r="202" ht="16" customHeight="1" s="90">
      <c r="A202" t="inlineStr">
        <is>
          <t>Machinery</t>
        </is>
      </c>
      <c r="B202" s="124" t="n">
        <v>44197</v>
      </c>
      <c r="C202"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03" ht="16" customHeight="1" s="90">
      <c r="A203" t="inlineStr">
        <is>
          <t>Machinery</t>
        </is>
      </c>
      <c r="B203" s="124" t="n">
        <v>44166</v>
      </c>
      <c r="C203" t="inlineStr">
        <is>
          <t>“Sales are now slightly above pre-COVID-19 sales.” (Machinery)</t>
        </is>
      </c>
    </row>
    <row r="204" ht="32" customHeight="1" s="90">
      <c r="A204" t="inlineStr">
        <is>
          <t>Machinery</t>
        </is>
      </c>
      <c r="B204" s="124" t="n">
        <v>44136</v>
      </c>
      <c r="C204"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05" ht="16" customHeight="1" s="90">
      <c r="A205" t="inlineStr">
        <is>
          <t>Machinery</t>
        </is>
      </c>
      <c r="B205" s="124" t="n">
        <v>44105</v>
      </c>
      <c r="C205" t="inlineStr">
        <is>
          <t>“Business is almost back to normal levels; however, customers are still cautious with capital spending.” (Machinery)</t>
        </is>
      </c>
    </row>
    <row r="206" ht="16" customHeight="1" s="90" thickBot="1">
      <c r="A206" t="inlineStr">
        <is>
          <t>Machinery</t>
        </is>
      </c>
      <c r="B206" s="124" t="n">
        <v>44075</v>
      </c>
      <c r="C206" t="inlineStr">
        <is>
          <t>“Our customer order intake is increasing significantly for deliveries in the first half of 2021. Outlook is generally positive.” (Machinery)</t>
        </is>
      </c>
    </row>
    <row r="207" ht="16" customHeight="1" s="90">
      <c r="A207" t="inlineStr">
        <is>
          <t>Machinery</t>
        </is>
      </c>
      <c r="B207" s="124" t="n">
        <v>44044</v>
      </c>
      <c r="C207" t="inlineStr">
        <is>
          <t>"Capital equipment new orders have slowed again. Quoting is active. Many customers waiting for the fourth quarter to make any commitments." (Machinery)</t>
        </is>
      </c>
    </row>
    <row r="208" ht="16" customHeight="1" s="90">
      <c r="A208" t="inlineStr">
        <is>
          <t>Machinery</t>
        </is>
      </c>
      <c r="B208" s="124" t="n">
        <v>44013</v>
      </c>
      <c r="C208" t="inlineStr">
        <is>
          <t>“General business climate continues to be subdued, driving highly conservative forecasting due to variability in the ongoing pandemic-driven conditions and economic response.” (Machinery)</t>
        </is>
      </c>
    </row>
    <row r="209" ht="16" customHeight="1" s="90">
      <c r="A209" t="inlineStr">
        <is>
          <t>Machinery</t>
        </is>
      </c>
      <c r="B209" s="124" t="n">
        <v>43983</v>
      </c>
      <c r="C209" t="inlineStr">
        <is>
          <t>“Looks like May was the bottom in terms of orders. June is stronger, and our order books are rebuilding.” (Machinery)</t>
        </is>
      </c>
    </row>
    <row r="210" ht="16" customHeight="1" s="90">
      <c r="A210" t="inlineStr">
        <is>
          <t>Machinery</t>
        </is>
      </c>
      <c r="B210" s="124" t="n">
        <v>43952</v>
      </c>
      <c r="C210" t="inlineStr">
        <is>
          <t>“Getting out from under several suppliers being closed worldwide. Also, looking at what really needs to be in China.” (Machinery)</t>
        </is>
      </c>
    </row>
    <row r="211" ht="16" customHeight="1" s="90">
      <c r="A211" t="inlineStr">
        <is>
          <t>Machinery</t>
        </is>
      </c>
      <c r="B211" s="124" t="n">
        <v>43891</v>
      </c>
      <c r="C211" t="inlineStr">
        <is>
          <t>“COVID-19 has caused a 30-percent reduction in productivity in our factory.” (Machinery)</t>
        </is>
      </c>
    </row>
    <row r="212" ht="16" customHeight="1" s="90">
      <c r="A212" t="inlineStr">
        <is>
          <t>Machinery</t>
        </is>
      </c>
      <c r="B212" s="124" t="n">
        <v>43862</v>
      </c>
      <c r="C212"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13" ht="16" customHeight="1" s="90">
      <c r="A213" t="inlineStr">
        <is>
          <t>Machinery</t>
        </is>
      </c>
      <c r="B213" s="124" t="n">
        <v>43831</v>
      </c>
      <c r="C213" t="inlineStr">
        <is>
          <t>"The lack of faith in the economy seems to be why we cannot sell capital projects." (Machinery)</t>
        </is>
      </c>
    </row>
    <row r="214" ht="16" customHeight="1" s="90">
      <c r="A214" t="inlineStr">
        <is>
          <t>Machinery</t>
        </is>
      </c>
      <c r="B214" s="124" t="n">
        <v>43800</v>
      </c>
      <c r="C214" t="inlineStr">
        <is>
          <t>"Dealer inventories have rebounded, and overall customer market has softened, resulting in corrections to near-term production schedules and a tentative forecast outlook." (Machinery)</t>
        </is>
      </c>
    </row>
    <row r="215" ht="16" customHeight="1" s="90">
      <c r="A215" t="inlineStr">
        <is>
          <t>Machinery</t>
        </is>
      </c>
      <c r="B215" s="124" t="n">
        <v>43770</v>
      </c>
      <c r="C215" t="inlineStr">
        <is>
          <t>“Demand has stabilized for the last half of [the fourth quarter], and production will be stable for the rest of this year.” (Machinery)</t>
        </is>
      </c>
    </row>
    <row r="216" ht="17" customHeight="1" s="90">
      <c r="A216" t="inlineStr">
        <is>
          <t>Machinery</t>
        </is>
      </c>
      <c r="B216" s="124" t="n">
        <v>43739</v>
      </c>
      <c r="C216" t="inlineStr">
        <is>
          <t>“Production demand is softening; some [of it is] due to seasonality, [but] much [is] due to customer order rate declining and dealer inventory stabilizing.” (Machinery)</t>
        </is>
      </c>
    </row>
    <row r="217" ht="30" customHeight="1" s="90">
      <c r="A217" t="inlineStr">
        <is>
          <t>Machinery</t>
        </is>
      </c>
      <c r="B217" s="124" t="n">
        <v>43709</v>
      </c>
      <c r="C217" t="inlineStr">
        <is>
          <t>“Demand softening on some product lines, backlogs have reduced, and dealer inventories are growing.” (Machinery)</t>
        </is>
      </c>
    </row>
    <row r="218" ht="16" customHeight="1" s="90">
      <c r="A218" t="inlineStr">
        <is>
          <t>Machinery</t>
        </is>
      </c>
      <c r="B218" s="124" t="n">
        <v>43678</v>
      </c>
      <c r="C218" t="inlineStr">
        <is>
          <t>"Business is starting to show signs of a broad slowdown." (Machinery)</t>
        </is>
      </c>
    </row>
    <row r="219" ht="32" customHeight="1" s="90">
      <c r="A219" t="inlineStr">
        <is>
          <t>Machinery</t>
        </is>
      </c>
      <c r="B219" s="124" t="n">
        <v>43647</v>
      </c>
      <c r="C219" t="inlineStr">
        <is>
          <t>“Business has slowed, but it is still steady and expected to pick up next month.” (Machinery)</t>
        </is>
      </c>
    </row>
    <row r="220" ht="32" customHeight="1" s="90">
      <c r="A220" t="inlineStr">
        <is>
          <t>Machinery</t>
        </is>
      </c>
      <c r="B220" s="124" t="n">
        <v>43617</v>
      </c>
      <c r="C220" t="inlineStr">
        <is>
          <t>“A late planting season has caused a slowdown in our agricultural business. Seeing higher prices due to tariffs and tariff-related supply chain issues.” (Machinery)</t>
        </is>
      </c>
    </row>
    <row r="221" ht="16" customHeight="1" s="90">
      <c r="A221" t="inlineStr">
        <is>
          <t>Machinery</t>
        </is>
      </c>
      <c r="B221" s="124" t="n">
        <v>43586</v>
      </c>
      <c r="C221"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22" ht="16" customHeight="1" s="90">
      <c r="A222" t="inlineStr">
        <is>
          <t>Machinery</t>
        </is>
      </c>
      <c r="B222" s="124" t="n">
        <v>43556</v>
      </c>
      <c r="C222"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23" ht="16" customHeight="1" s="90">
      <c r="A223" t="inlineStr">
        <is>
          <t>Machinery</t>
        </is>
      </c>
      <c r="B223" s="124" t="n">
        <v>43525</v>
      </c>
      <c r="C223" t="inlineStr">
        <is>
          <t>“Current weather conditions causing significant delivery delays [and] diminishing our production capabilities.” (Machinery)</t>
        </is>
      </c>
    </row>
    <row r="224" ht="16" customHeight="1" s="90" thickBot="1">
      <c r="A224" t="inlineStr">
        <is>
          <t>Machinery</t>
        </is>
      </c>
      <c r="B224" s="124" t="n">
        <v>43497</v>
      </c>
      <c r="C224" t="inlineStr">
        <is>
          <t>“Orders remain strong. Supplier delivery continues to be challenged on some commodities.” (Machinery)</t>
        </is>
      </c>
    </row>
    <row r="225" ht="16" customHeight="1" s="90">
      <c r="A225" t="inlineStr">
        <is>
          <t>Machinery</t>
        </is>
      </c>
      <c r="B225" s="124" t="n">
        <v>43466</v>
      </c>
      <c r="C225" t="inlineStr">
        <is>
          <t>“We continue to enjoy the benefits of a strong general economy. We are busy and maintain a backlog of sales orders.” (Machinery)</t>
        </is>
      </c>
    </row>
    <row r="226" ht="16" customHeight="1" s="90">
      <c r="A226" t="inlineStr">
        <is>
          <t>Miscellaneous Manufacturing</t>
        </is>
      </c>
      <c r="B226" s="124" t="n">
        <v>44682</v>
      </c>
      <c r="C226" t="inlineStr">
        <is>
          <t>“Supply chain issues are causing us to dramatically extend our lead times. Our production lines have (run) low on or out of parts needed to complete rates every week this month.”</t>
        </is>
      </c>
    </row>
    <row r="227" ht="16" customHeight="1" s="90">
      <c r="A227" t="inlineStr">
        <is>
          <t>Miscellaneous Manufacturing</t>
        </is>
      </c>
      <c r="B227" s="124" t="n">
        <v>44652</v>
      </c>
      <c r="C227" t="inlineStr">
        <is>
          <t>“The shutdowns in China due to a new COVID-19 wave are causing supply concerns for late second quarter and early third quarter. We have extended lead times to customers and are ordering product from China to cover demand through Q4 and early 1Q 2023.”</t>
        </is>
      </c>
    </row>
    <row r="228" ht="17" customHeight="1" s="90">
      <c r="A228" t="inlineStr">
        <is>
          <t>Miscellaneous Manufacturing</t>
        </is>
      </c>
      <c r="B228" s="124" t="n">
        <v>44621</v>
      </c>
      <c r="C228" t="inlineStr">
        <is>
          <t>“The supply situation is getting worse, with lead times extending over 12 months, material not available, and suppliers not quoting or taking orders. Prices on the rise daily.”</t>
        </is>
      </c>
    </row>
    <row r="229" ht="16" customHeight="1" s="90">
      <c r="A229" t="inlineStr">
        <is>
          <t>Miscellaneous Manufacturing</t>
        </is>
      </c>
      <c r="B229" s="124" t="n">
        <v>44593</v>
      </c>
      <c r="C229" t="inlineStr">
        <is>
          <t>“Business conditions are good, demand remains strong, and we continue to be challenged to keep up with demand.”</t>
        </is>
      </c>
    </row>
    <row r="230" ht="16" customHeight="1" s="90">
      <c r="A230" t="inlineStr">
        <is>
          <t>Miscellaneous Manufacturing</t>
        </is>
      </c>
      <c r="B230" s="124" t="n">
        <v>44562</v>
      </c>
      <c r="C230" t="inlineStr">
        <is>
          <t>“Integrated circuit availability is really causing issues. Shortages of raw materials and other electronic materials continue to hamper deliveries to our customers.”</t>
        </is>
      </c>
    </row>
    <row r="231" ht="16" customHeight="1" s="90">
      <c r="A231" t="inlineStr">
        <is>
          <t>Miscellaneous Manufacturing</t>
        </is>
      </c>
      <c r="B231" s="124" t="n">
        <v>44531</v>
      </c>
      <c r="C231" t="inlineStr">
        <is>
          <t>“Supply chain interruptions have dramatically increased in the fourth quarter. Many of our suppliers are unable to deliver product until January or February 2022 or later.”</t>
        </is>
      </c>
    </row>
    <row r="232" ht="16" customHeight="1" s="90">
      <c r="A232" t="inlineStr">
        <is>
          <t>Miscellaneous Manufacturing</t>
        </is>
      </c>
      <c r="B232" s="124" t="n">
        <v>44470</v>
      </c>
      <c r="C232" t="inlineStr">
        <is>
          <t>“Demand for our products remains strong, but we continue to struggle to secure enough raw material to keep our manufacturing lines running.” [Miscellaneous Manufacturing]</t>
        </is>
      </c>
    </row>
    <row r="233" ht="16" customHeight="1" s="90">
      <c r="A233" t="inlineStr">
        <is>
          <t>Miscellaneous Manufacturing</t>
        </is>
      </c>
      <c r="B233" s="124" t="n">
        <v>44440</v>
      </c>
      <c r="C233" t="inlineStr">
        <is>
          <t>“Global supply chain constraints are still a major concern and focus. Inventory builds continue to compensate for potential supply disruption.” [Miscellaneous Manufacturing]</t>
        </is>
      </c>
    </row>
    <row r="234" ht="16" customHeight="1" s="90">
      <c r="A234" t="inlineStr">
        <is>
          <t>Miscellaneous Manufacturing</t>
        </is>
      </c>
      <c r="B234" s="124" t="n">
        <v>44378</v>
      </c>
      <c r="C234"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35" ht="16" customHeight="1" s="90">
      <c r="A235" t="inlineStr">
        <is>
          <t>Miscellaneous Manufacturing</t>
        </is>
      </c>
      <c r="B235" s="124" t="n">
        <v>44197</v>
      </c>
      <c r="C235" t="inlineStr">
        <is>
          <t>“We have had an increase in employees testing positive for COVID-19, negatively impacting manufacturing.” (Miscellaneous Manufacturing)</t>
        </is>
      </c>
    </row>
    <row r="236" ht="17" customHeight="1" s="90" thickBot="1">
      <c r="A236" t="inlineStr">
        <is>
          <t>Miscellaneous Manufacturing</t>
        </is>
      </c>
      <c r="B236" s="124" t="n">
        <v>44166</v>
      </c>
      <c r="C236" t="inlineStr">
        <is>
          <t>“Sales are now exceeding pre-COVID-19 levels, but uncertainty remains through the winter months while COVID-19 is still rampant.” (Miscellaneous Manufacturing)</t>
        </is>
      </c>
    </row>
    <row r="237" ht="16" customHeight="1" s="90">
      <c r="A237" t="inlineStr">
        <is>
          <t>Miscellaneous Manufacturing</t>
        </is>
      </c>
      <c r="B237" s="124" t="n">
        <v>44105</v>
      </c>
      <c r="C237" t="inlineStr">
        <is>
          <t>“Business levels have just about returned to pre-COVID-19 levels. Our company is remaining conservative with fixed-cost spending, knowing the uncertainties that lie ahead with COVID-19 and its potential impact globally.” (Miscellaneous Manufacturing)</t>
        </is>
      </c>
    </row>
    <row r="238" ht="32" customHeight="1" s="90">
      <c r="A238" t="inlineStr">
        <is>
          <t>Miscellaneous Manufacturing</t>
        </is>
      </c>
      <c r="B238" s="124" t="n">
        <v>44013</v>
      </c>
      <c r="C238" t="inlineStr">
        <is>
          <t>“We are still seeing our customers shut down or effected by COVID-19. We are hoping for a bounce back in September.” (Miscellaneous Manufacturing)</t>
        </is>
      </c>
    </row>
    <row r="239" ht="16" customHeight="1" s="90">
      <c r="A239" t="inlineStr">
        <is>
          <t>Miscellaneous Manufacturing</t>
        </is>
      </c>
      <c r="B239" s="124" t="n">
        <v>43983</v>
      </c>
      <c r="C239" t="inlineStr">
        <is>
          <t>“Demand is down significantly due to COVID-19 but is starting to stabilize. We are hopeful for recovery in the second half of the year.” (Miscellaneous Manufacturing)</t>
        </is>
      </c>
    </row>
    <row r="240" ht="16" customHeight="1" s="90">
      <c r="A240" t="inlineStr">
        <is>
          <t>Miscellaneous Manufacturing</t>
        </is>
      </c>
      <c r="B240" s="124" t="n">
        <v>43891</v>
      </c>
      <c r="C240" t="inlineStr">
        <is>
          <t>“A big part of our business is hospitality, and we are seeing demand drop and an increase in cancellations.” (Nonmetallic Mineral Products)</t>
        </is>
      </c>
    </row>
    <row r="241" ht="16" customHeight="1" s="90">
      <c r="A241" t="inlineStr">
        <is>
          <t>Miscellaneous Manufacturing</t>
        </is>
      </c>
      <c r="B241" s="124" t="n">
        <v>43800</v>
      </c>
      <c r="C241" t="inlineStr">
        <is>
          <t>"Down month-to-month, but up over last year." (Miscellaneous Manufacturing)</t>
        </is>
      </c>
    </row>
    <row r="242" ht="16" customHeight="1" s="90">
      <c r="A242" t="inlineStr">
        <is>
          <t>Miscellaneous Manufacturing</t>
        </is>
      </c>
      <c r="B242" s="124" t="n">
        <v>43709</v>
      </c>
      <c r="C242" t="inlineStr">
        <is>
          <t>“Business has been flat for us. Year-over-year growth has slowed dramatically.” (Miscellaneous Manufacturing)</t>
        </is>
      </c>
    </row>
    <row r="243" ht="16" customHeight="1" s="90">
      <c r="A243" t="inlineStr">
        <is>
          <t>Miscellaneous Manufacturing</t>
        </is>
      </c>
      <c r="B243" s="124" t="n">
        <v>43678</v>
      </c>
      <c r="C243" t="inlineStr">
        <is>
          <t>"Generally, business remains steady. However, we continue to plan for a hard Brexit and a long trade war between the U.S. and China." (Miscellaneous Manufacturing)</t>
        </is>
      </c>
    </row>
    <row r="244" ht="16" customHeight="1" s="90" thickBot="1">
      <c r="A244" t="inlineStr">
        <is>
          <t>Miscellaneous Manufacturing</t>
        </is>
      </c>
      <c r="B244" s="124" t="n">
        <v>43647</v>
      </c>
      <c r="C244" t="inlineStr">
        <is>
          <t>“We are a third-tier supplier to [a major aircraft manufacturer], and it appears its production slowdown of [an aircraft] is having a direct effect on our slowing orders.” (Miscellaneous Manufacturing)</t>
        </is>
      </c>
    </row>
    <row r="245" ht="16" customHeight="1" s="90">
      <c r="A245" t="inlineStr">
        <is>
          <t>Miscellaneous Manufacturing</t>
        </is>
      </c>
      <c r="B245" s="124" t="n">
        <v>43617</v>
      </c>
      <c r="C245" t="inlineStr">
        <is>
          <t>“Business has slowed in the last 30 to 60 days. The last 30 days have tracked 4 percent below plan, but still 6 to 8 percent above the previous year to date.” (Miscellaneous Manufacturing)</t>
        </is>
      </c>
    </row>
    <row r="246" ht="16" customHeight="1" s="90">
      <c r="A246" t="inlineStr">
        <is>
          <t>Miscellaneous Manufacturing</t>
        </is>
      </c>
      <c r="B246" s="124" t="n">
        <v>43586</v>
      </c>
      <c r="C246" t="inlineStr">
        <is>
          <t>“Business is continuing to grow and expand. The pressure for driving out costs has increased significantly, and my company is facing major changes over the next several years to remain cost competitive.” (Miscellaneous Manufacturing)</t>
        </is>
      </c>
    </row>
    <row r="247" ht="16" customHeight="1" s="90">
      <c r="A247" t="inlineStr">
        <is>
          <t>Miscellaneous Manufacturing</t>
        </is>
      </c>
      <c r="B247" s="124" t="n">
        <v>43525</v>
      </c>
      <c r="C247" t="inlineStr">
        <is>
          <t>“Strong business momentum coming into January and early February has slowed to typical seasonal business conditions for our industry.” (Miscellaneous Manufacturing)</t>
        </is>
      </c>
    </row>
    <row r="248" ht="16" customHeight="1" s="90">
      <c r="A248" t="inlineStr">
        <is>
          <t>Miscellaneous Manufacturing</t>
        </is>
      </c>
      <c r="B248" s="124" t="n">
        <v>43497</v>
      </c>
      <c r="C248" t="inlineStr">
        <is>
          <t>“Aerospace engine-related business continues to be strong. Energy and general industry-related business is flat to down.” (Miscellaneous Manufacturing)</t>
        </is>
      </c>
    </row>
    <row r="249" ht="16" customHeight="1" s="90">
      <c r="A249" t="inlineStr">
        <is>
          <t>Miscellaneous Manufacturing</t>
        </is>
      </c>
      <c r="B249" s="124" t="n">
        <v>43466</v>
      </c>
      <c r="C249" t="inlineStr">
        <is>
          <t>“Business conditions are good, and our demand and production are tracking to our forecasted growth levels for the year.” (Miscellaneous Manufacturing)</t>
        </is>
      </c>
    </row>
    <row r="250" ht="16" customHeight="1" s="90">
      <c r="A250" t="inlineStr">
        <is>
          <t>Nonmetallic Mineral Products</t>
        </is>
      </c>
      <c r="B250" s="124" t="n">
        <v>44652</v>
      </c>
      <c r="C250" t="inlineStr">
        <is>
          <t>“Overall, improvements in supply chain are occurring on larger scale items, but we see suppliers that sell us low-volume items struggling in some cases with getting feed stocks and raw materials they need. Freight continues to plague things as well.”</t>
        </is>
      </c>
    </row>
    <row r="251" ht="16" customHeight="1" s="90">
      <c r="A251" t="inlineStr">
        <is>
          <t>Nonmetallic Mineral Products</t>
        </is>
      </c>
      <c r="B251" s="124" t="n">
        <v>44562</v>
      </c>
      <c r="C251" t="inlineStr">
        <is>
          <t>“The supply chain crunch may be loosening a bit; however, specific original equipment manufacturer (OEM) parts and equipment now have lead times that we have not experienced before.”</t>
        </is>
      </c>
    </row>
    <row r="252" ht="32" customHeight="1" s="90">
      <c r="A252" t="inlineStr">
        <is>
          <t>Nonmetallic Mineral Products</t>
        </is>
      </c>
      <c r="B252" s="124" t="n">
        <v>44531</v>
      </c>
      <c r="C252" t="inlineStr">
        <is>
          <t>“Construction projects for 2022 and 2023 look very strong for us.”</t>
        </is>
      </c>
    </row>
    <row r="253" ht="32" customHeight="1" s="90">
      <c r="A253" t="inlineStr">
        <is>
          <t>Nonmetallic Mineral Products</t>
        </is>
      </c>
      <c r="B253" s="124" t="n">
        <v>44378</v>
      </c>
      <c r="C253" t="inlineStr">
        <is>
          <t>Sales are above last year by a good percentage, but meeting demand is just not possible due to force majeure situations, logistics, and labor shortages. We don't anticipate this ending until well into 2022. [Nonmetallic Mineral Products]</t>
        </is>
      </c>
    </row>
    <row r="254" ht="16" customHeight="1" s="90">
      <c r="A254" t="inlineStr">
        <is>
          <t>Nonmetallic Mineral Products</t>
        </is>
      </c>
      <c r="B254" s="124" t="n">
        <v>44348</v>
      </c>
      <c r="C254" t="inlineStr">
        <is>
          <t>“Supply disruptions continue, with no end in sight!” [Nonmetallic Mineral Products]</t>
        </is>
      </c>
    </row>
    <row r="255" ht="17" customHeight="1" s="90">
      <c r="A255" t="inlineStr">
        <is>
          <t>Nonmetallic Mineral Products</t>
        </is>
      </c>
      <c r="B255" s="124" t="n">
        <v>44317</v>
      </c>
      <c r="C255"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56" ht="16" customHeight="1" s="90">
      <c r="A256" t="inlineStr">
        <is>
          <t>Nonmetallic Mineral Products</t>
        </is>
      </c>
      <c r="B256" s="124" t="n">
        <v>44013</v>
      </c>
      <c r="C256"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57" ht="16" customHeight="1" s="90">
      <c r="A257" t="inlineStr">
        <is>
          <t>Nonmetallic Mineral Products</t>
        </is>
      </c>
      <c r="B257" s="124" t="n">
        <v>43952</v>
      </c>
      <c r="C257" t="inlineStr">
        <is>
          <t>“We see a lot of positive signs, despite what's going on. People seem to continue to be building and looking to projects for fall of 2020 and beyond. There is good optimism out there.” (Nonmetallic Mineral Products)</t>
        </is>
      </c>
    </row>
    <row r="258" ht="32" customHeight="1" s="90">
      <c r="A258" t="inlineStr">
        <is>
          <t>Nonmetallic Mineral Products</t>
        </is>
      </c>
      <c r="B258" s="124" t="n">
        <v>43922</v>
      </c>
      <c r="C258" t="inlineStr">
        <is>
          <t>“COVID-19 has destroyed our market and our company. Without a full recovery very soon, and some assistance, I fear for our ability to continue operations.” (Nonmetallic Mineral Products)</t>
        </is>
      </c>
    </row>
    <row r="259" ht="16" customHeight="1" s="90">
      <c r="A259" t="inlineStr">
        <is>
          <t>Nonmetallic Mineral Products</t>
        </is>
      </c>
      <c r="B259" s="124" t="n">
        <v>43800</v>
      </c>
      <c r="C259" t="inlineStr">
        <is>
          <t>"The construction market seems to have slowed for end of year. Overall, it’s marginally up." (Nonmetallic Mineral Products)</t>
        </is>
      </c>
    </row>
    <row r="260" ht="16" customHeight="1" s="90">
      <c r="A260" t="inlineStr">
        <is>
          <t>Nonmetallic Mineral Products</t>
        </is>
      </c>
      <c r="B260" s="124" t="n">
        <v>43678</v>
      </c>
      <c r="C260" t="inlineStr">
        <is>
          <t>"The market for large building structures is slowing." (Nonmetallic Mineral Products)</t>
        </is>
      </c>
    </row>
    <row r="261" ht="32" customHeight="1" s="90">
      <c r="A261" t="inlineStr">
        <is>
          <t>Nonmetallic Mineral Products</t>
        </is>
      </c>
      <c r="B261" s="124" t="n">
        <v>43586</v>
      </c>
      <c r="C261" t="inlineStr">
        <is>
          <t>“Weather in the middle of the country has slowed construction and infrastructure projects.” (Nonmetallic Mineral Products)</t>
        </is>
      </c>
    </row>
    <row r="262" ht="16" customHeight="1" s="90">
      <c r="A262" t="inlineStr">
        <is>
          <t>Nonmetallic Mineral Products</t>
        </is>
      </c>
      <c r="B262" s="124" t="n">
        <v>43556</v>
      </c>
      <c r="C262" t="inlineStr">
        <is>
          <t>"Orders continue to be strong, especially from the steel industry." (Nonmetallic Mineral Products)</t>
        </is>
      </c>
    </row>
    <row r="263" ht="16" customHeight="1" s="90" thickBot="1">
      <c r="A263" t="inlineStr">
        <is>
          <t>Nonmetallic Mineral Products</t>
        </is>
      </c>
      <c r="B263" s="124" t="n">
        <v>43525</v>
      </c>
      <c r="C263" t="inlineStr">
        <is>
          <t>“Steel in U.S. remains strong, driving numerous product lines.” (Nonmetallic Mineral Products)</t>
        </is>
      </c>
    </row>
    <row r="264" ht="16" customHeight="1" s="90">
      <c r="A264" t="inlineStr">
        <is>
          <t>Nonmetallic Mineral Products</t>
        </is>
      </c>
      <c r="B264" s="124" t="n">
        <v>43466</v>
      </c>
      <c r="C264" t="inlineStr">
        <is>
          <t>“Sales nationally appear to be on target for 2019 and slightly ahead of 2018.” (Nonmetallic Mineral Products)</t>
        </is>
      </c>
    </row>
    <row r="265" ht="16" customHeight="1" s="90">
      <c r="A265" t="inlineStr">
        <is>
          <t>Paper Products</t>
        </is>
      </c>
      <c r="B265" s="124" t="n">
        <v>44682</v>
      </c>
      <c r="C265" t="inlineStr">
        <is>
          <t>“We’ve continued to transition to North American sales to avoid ocean vessels, and we are apprehensive about the West Coast ports’ labor contract negotiations. A challenge of doing more business by rail is the backlog of rail cars and embargos.”</t>
        </is>
      </c>
    </row>
    <row r="266" ht="16" customHeight="1" s="90">
      <c r="A266" t="inlineStr">
        <is>
          <t>Paper Products</t>
        </is>
      </c>
      <c r="B266" s="124" t="n">
        <v>44105</v>
      </c>
      <c r="C266" t="inlineStr">
        <is>
          <t>“We are still amazed by the labor market. We used to have 100 applicants for an opening; we are now seeing about 10 — and often, the applicant does not show for the interview.” [Paper Products]</t>
        </is>
      </c>
    </row>
    <row r="267" ht="16" customHeight="1" s="90">
      <c r="A267" t="inlineStr">
        <is>
          <t>Paper Products</t>
        </is>
      </c>
      <c r="B267" s="124" t="n">
        <v>44075</v>
      </c>
      <c r="C267" t="inlineStr">
        <is>
          <t>“We are seeing a marked increase in international demand in Q4 compared to Q2 and Q3. Still not at historical levels; however, a positive outlook.” (Paper Products)</t>
        </is>
      </c>
    </row>
    <row r="268" ht="16" customHeight="1" s="90">
      <c r="A268" t="inlineStr">
        <is>
          <t>Paper Products</t>
        </is>
      </c>
      <c r="B268" s="124" t="n">
        <v>44044</v>
      </c>
      <c r="C268" t="inlineStr">
        <is>
          <t>"We are starting to see parts of our business rebound in August, while other parts remained weak. Some of our export business has come back for the first time since the start of COVID-19; however, domestic portfolios remain mixed." (Paper Products)</t>
        </is>
      </c>
    </row>
    <row r="269" ht="16" customHeight="1" s="90">
      <c r="A269" t="inlineStr">
        <is>
          <t>Paper Products</t>
        </is>
      </c>
      <c r="B269" s="124" t="n">
        <v>43922</v>
      </c>
      <c r="C269" t="inlineStr">
        <is>
          <t>“Our packaging business is starting to see signs of a slowdown in May after two strong months into COVID-19.” (Paper Products)</t>
        </is>
      </c>
    </row>
    <row r="270" ht="16" customHeight="1" s="90">
      <c r="A270" t="inlineStr">
        <is>
          <t>Paper Products</t>
        </is>
      </c>
      <c r="B270" s="124" t="n">
        <v>43739</v>
      </c>
      <c r="C270" t="inlineStr">
        <is>
          <t>“Trade cost pressures continue to be a headwind in our business.” (Paper Products)</t>
        </is>
      </c>
    </row>
    <row r="271" ht="16" customHeight="1" s="90">
      <c r="A271" t="inlineStr">
        <is>
          <t>Paper Products</t>
        </is>
      </c>
      <c r="B271" s="124" t="n">
        <v>43497</v>
      </c>
      <c r="C271" t="inlineStr">
        <is>
          <t>“Strong domestics market. Slow export markets.” (Paper Products)</t>
        </is>
      </c>
    </row>
    <row r="272" ht="16" customHeight="1" s="90">
      <c r="A272" t="inlineStr">
        <is>
          <t>Paper Products</t>
        </is>
      </c>
      <c r="B272" s="124" t="n">
        <v>43466</v>
      </c>
      <c r="C272" t="inlineStr">
        <is>
          <t>“Unlike in the last few years, we are experiencing a first quarter slowdown.” (Paper Products)</t>
        </is>
      </c>
    </row>
    <row r="273" ht="16" customHeight="1" s="90">
      <c r="A273" t="inlineStr">
        <is>
          <t>Petroleum &amp; Coal Products</t>
        </is>
      </c>
      <c r="B273" s="124" t="n">
        <v>44531</v>
      </c>
      <c r="C273" t="inlineStr">
        <is>
          <t>“Lowered oil prices due to (the) omicron variant has caused concern around production and capital spend in 2022.”</t>
        </is>
      </c>
    </row>
    <row r="274" ht="16" customHeight="1" s="90">
      <c r="A274" t="inlineStr">
        <is>
          <t>Petroleum &amp; Coal Products</t>
        </is>
      </c>
      <c r="B274" s="124" t="n">
        <v>44409</v>
      </c>
      <c r="C274" t="inlineStr">
        <is>
          <t>“Oil prices have remained higher than planned and is helping to secure capital funds and project sanctions for 2021-22 projects.” [Petroleum &amp; Coal Products]</t>
        </is>
      </c>
    </row>
    <row r="275" ht="16" customHeight="1" s="90">
      <c r="A275" t="inlineStr">
        <is>
          <t>Petroleum &amp; Coal Products</t>
        </is>
      </c>
      <c r="B275" s="124" t="n">
        <v>44348</v>
      </c>
      <c r="C275"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76" ht="16" customHeight="1" s="90">
      <c r="A276" t="inlineStr">
        <is>
          <t>Petroleum &amp; Coal Products</t>
        </is>
      </c>
      <c r="B276" s="124" t="n">
        <v>44287</v>
      </c>
      <c r="C276" t="inlineStr">
        <is>
          <t>“Oil production has been steady, along with market prices and capital expenditures.” (Petroleum &amp; Coal Products)</t>
        </is>
      </c>
    </row>
    <row r="277" ht="16" customHeight="1" s="90">
      <c r="A277" t="inlineStr">
        <is>
          <t>Petroleum &amp; Coal Products</t>
        </is>
      </c>
      <c r="B277" s="124" t="n">
        <v>44256</v>
      </c>
      <c r="C277" t="inlineStr">
        <is>
          <t>“The spring and summer months look great for the national oil markets.” (Petroleum &amp; Coal Products)</t>
        </is>
      </c>
    </row>
    <row r="278" ht="16" customHeight="1" s="90">
      <c r="A278" t="inlineStr">
        <is>
          <t>Petroleum &amp; Coal Products</t>
        </is>
      </c>
      <c r="B278" s="124" t="n">
        <v>44136</v>
      </c>
      <c r="C278" t="inlineStr">
        <is>
          <t>“Jet fuel being down in consumption really hurts the refining market.” (Petroleum &amp; Coal Products)</t>
        </is>
      </c>
    </row>
    <row r="279" ht="16" customHeight="1" s="90">
      <c r="A279" t="inlineStr">
        <is>
          <t>Petroleum &amp; Coal Products</t>
        </is>
      </c>
      <c r="B279" s="124" t="n">
        <v>44075</v>
      </c>
      <c r="C279" t="inlineStr">
        <is>
          <t>“Our business has not begun to recover.” (Petroleum &amp; Coal Products)</t>
        </is>
      </c>
    </row>
    <row r="280" ht="16" customHeight="1" s="90">
      <c r="A280" t="inlineStr">
        <is>
          <t>Petroleum &amp; Coal Products</t>
        </is>
      </c>
      <c r="B280" s="124" t="n">
        <v>44013</v>
      </c>
      <c r="C280" t="inlineStr">
        <is>
          <t>“Uncertainty regarding our industry and business has not improved. We are developing the 2021 budget around multiple scenarios.” (Petroleum &amp; Coal Products)</t>
        </is>
      </c>
    </row>
    <row r="281" ht="16" customHeight="1" s="90">
      <c r="A281" t="inlineStr">
        <is>
          <t>Petroleum &amp; Coal Products</t>
        </is>
      </c>
      <c r="B281" s="124" t="n">
        <v>43983</v>
      </c>
      <c r="C281" t="inlineStr">
        <is>
          <t>“Market demand for refined products has increased as statewide quarantines have been lifted, but it is still below normal volumes.” (Petroleum &amp; Coal Products)</t>
        </is>
      </c>
    </row>
    <row r="282" ht="16" customHeight="1" s="90">
      <c r="A282" t="inlineStr">
        <is>
          <t>Petroleum &amp; Coal Products</t>
        </is>
      </c>
      <c r="B282" s="124" t="n">
        <v>43952</v>
      </c>
      <c r="C282" t="inlineStr">
        <is>
          <t>“Fuel sales demand are beginning to rebound in May as stay-at-home orders are lifted across the country.” (Petroleum &amp; Coal Products)</t>
        </is>
      </c>
    </row>
    <row r="283" ht="17" customHeight="1" s="90">
      <c r="A283" t="inlineStr">
        <is>
          <t>Petroleum &amp; Coal Products</t>
        </is>
      </c>
      <c r="B283" s="124" t="n">
        <v>43922</v>
      </c>
      <c r="C283" t="inlineStr">
        <is>
          <t>“Our refinery is losing money making gasoline due to the falling demand.” (Petroleum &amp; Coal Products)</t>
        </is>
      </c>
    </row>
    <row r="284" ht="16" customHeight="1" s="90">
      <c r="A284" t="inlineStr">
        <is>
          <t>Petroleum &amp; Coal Products</t>
        </is>
      </c>
      <c r="B284" s="124" t="n">
        <v>43891</v>
      </c>
      <c r="C284" t="inlineStr">
        <is>
          <t>“World demand for petroleum products is declining, while supply is ramping up. We have lost supply chain visibility to certain locations.” (Petroleum &amp; Coal Products)</t>
        </is>
      </c>
    </row>
    <row r="285" ht="16" customHeight="1" s="90">
      <c r="A285" t="inlineStr">
        <is>
          <t>Petroleum &amp; Coal Products</t>
        </is>
      </c>
      <c r="B285" s="124" t="n">
        <v>43862</v>
      </c>
      <c r="C285" t="inlineStr">
        <is>
          <t>“Energy markets seem to be responding to a potential drop in demand that may be related to responses [to] the coronavirus.” (Petroleum &amp; Coal Products)</t>
        </is>
      </c>
    </row>
    <row r="286" ht="16" customHeight="1" s="90">
      <c r="A286" t="inlineStr">
        <is>
          <t>Petroleum &amp; Coal Products</t>
        </is>
      </c>
      <c r="B286" s="124" t="n">
        <v>43831</v>
      </c>
      <c r="C286" t="inlineStr">
        <is>
          <t>"Our customer slowdown has not reached the bottom." (Petroleum &amp; Coal Products)</t>
        </is>
      </c>
    </row>
    <row r="287" ht="16" customHeight="1" s="90">
      <c r="A287" t="inlineStr">
        <is>
          <t>Petroleum &amp; Coal Products</t>
        </is>
      </c>
      <c r="B287" s="124" t="n">
        <v>43770</v>
      </c>
      <c r="C287" t="inlineStr">
        <is>
          <t>“Slowdown in business has us revising our 2020-21 capital spend.” (Petroleum &amp; Coal Products)</t>
        </is>
      </c>
    </row>
    <row r="288" ht="16" customHeight="1" s="90">
      <c r="A288" t="inlineStr">
        <is>
          <t>Petroleum &amp; Coal Products</t>
        </is>
      </c>
      <c r="B288" s="124" t="n">
        <v>43617</v>
      </c>
      <c r="C288" t="inlineStr">
        <is>
          <t>“Tariffs continue to be a challenge. We are concerned about the implementation of Mexican tariffs and the cost pressures it will have on our Latin American business.” (Petroleum &amp; Coal Products)</t>
        </is>
      </c>
    </row>
    <row r="289" ht="16" customHeight="1" s="90">
      <c r="A289" t="inlineStr">
        <is>
          <t>Petroleum &amp; Coal Products</t>
        </is>
      </c>
      <c r="B289" s="124" t="n">
        <v>43586</v>
      </c>
      <c r="C289"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90" ht="16" customHeight="1" s="90">
      <c r="A290" t="inlineStr">
        <is>
          <t>Petroleum &amp; Coal Products</t>
        </is>
      </c>
      <c r="B290" s="124" t="n">
        <v>43556</v>
      </c>
      <c r="C290"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91" ht="16" customHeight="1" s="90">
      <c r="A291" t="inlineStr">
        <is>
          <t>Petroleum &amp; Coal Products</t>
        </is>
      </c>
      <c r="B291" s="124" t="n">
        <v>43525</v>
      </c>
      <c r="C291" t="inlineStr">
        <is>
          <t>“Steel tariffs continue to put upward pressure on our input costs. The government shutdown delayed the process of gaining exemptions to the tariffs.” (Petroleum &amp; Coal Products)</t>
        </is>
      </c>
    </row>
    <row r="292" ht="16" customHeight="1" s="90" thickBot="1">
      <c r="A292" t="inlineStr">
        <is>
          <t>Petroleum &amp; Coal Products</t>
        </is>
      </c>
      <c r="B292" s="124" t="n">
        <v>43497</v>
      </c>
      <c r="C292" t="inlineStr">
        <is>
          <t>"Uncertainty of steel prices due to Section 232 tariffs on imported steel and lack of resolution of the anti-dumping trade cases.” (Petroleum &amp; Coal Products)</t>
        </is>
      </c>
    </row>
    <row r="293" ht="16" customHeight="1" s="90">
      <c r="A293" t="inlineStr">
        <is>
          <t>Plastics &amp; Rubber Products</t>
        </is>
      </c>
      <c r="B293" s="124" t="n">
        <v>44682</v>
      </c>
      <c r="C293" t="inlineStr">
        <is>
          <t>“Price increases haven’t let up. I thought 2022 was going to be better, but it hasn’t been. Shortages (among other issues) are still disrupting the supply chain.”</t>
        </is>
      </c>
    </row>
    <row r="294" ht="16" customHeight="1" s="90">
      <c r="A294" t="inlineStr">
        <is>
          <t>Plastics &amp; Rubber Products</t>
        </is>
      </c>
      <c r="B294" s="124" t="n">
        <v>44652</v>
      </c>
      <c r="C294" t="inlineStr">
        <is>
          <t>“Business is still very robust. Material price increases continue to be passed on (to customers) based on costs of raw materials, logistics and labor to produce products.”</t>
        </is>
      </c>
    </row>
    <row r="295" ht="16" customHeight="1" s="90">
      <c r="A295" t="inlineStr">
        <is>
          <t>Plastics &amp; Rubber Products</t>
        </is>
      </c>
      <c r="B295" s="124" t="n">
        <v>44593</v>
      </c>
      <c r="C295" t="inlineStr">
        <is>
          <t>“Business is still strong. Facing logistics and raw material supply chain issues with some products.”</t>
        </is>
      </c>
    </row>
    <row r="296" ht="32" customHeight="1" s="90">
      <c r="A296" t="inlineStr">
        <is>
          <t>Plastics &amp; Rubber Products</t>
        </is>
      </c>
      <c r="B296" s="124" t="n">
        <v>44531</v>
      </c>
      <c r="C296" t="inlineStr">
        <is>
          <t>“Very robust order activity. Backlog increased. Plastic raw material shortages impact orders.”</t>
        </is>
      </c>
    </row>
    <row r="297" ht="16" customHeight="1" s="90">
      <c r="A297" t="inlineStr">
        <is>
          <t>Plastics &amp; Rubber Products</t>
        </is>
      </c>
      <c r="B297" s="124" t="n">
        <v>44470</v>
      </c>
      <c r="C297" t="inlineStr">
        <is>
          <t>“My prediction is that 2022 will be very similar to 2021 — similar demand, constrained supply, restricted logistics and rampant inflation.” [Plastics &amp; Rubber Products]</t>
        </is>
      </c>
    </row>
    <row r="298" ht="16" customHeight="1" s="90">
      <c r="A298" t="inlineStr">
        <is>
          <t>Plastics &amp; Rubber Products</t>
        </is>
      </c>
      <c r="B298" s="124" t="n">
        <v>44409</v>
      </c>
      <c r="C298" t="inlineStr">
        <is>
          <t>“Business is going strong, but raw material prices still under increasing price pressure. Labor is still an issue.” [Plastics &amp; Rubber Products]</t>
        </is>
      </c>
    </row>
    <row r="299" ht="17" customHeight="1" s="90">
      <c r="A299" t="inlineStr">
        <is>
          <t>Plastics &amp; Rubber Products</t>
        </is>
      </c>
      <c r="B299" s="124" t="n">
        <v>44317</v>
      </c>
      <c r="C299" t="inlineStr">
        <is>
          <t>“Seeing a high demand and backlog of orders.” [Plastics &amp; Rubber Products]</t>
        </is>
      </c>
    </row>
    <row r="300" ht="31" customHeight="1" s="90">
      <c r="A300" t="inlineStr">
        <is>
          <t>Plastics &amp; Rubber Products</t>
        </is>
      </c>
      <c r="B300" s="124" t="n">
        <v>44287</v>
      </c>
      <c r="C300"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01" ht="16" customHeight="1" s="90">
      <c r="A301" t="inlineStr">
        <is>
          <t>Plastics &amp; Rubber Products</t>
        </is>
      </c>
      <c r="B301" s="124" t="n">
        <v>44256</v>
      </c>
      <c r="C301" t="inlineStr">
        <is>
          <t>“Tremendous stress on the supply chain since the winter storm in Texas. Chemicals are on allocations or unavailable. Resin is on allocation and unavailable.” (Plastics &amp; Rubber Products)</t>
        </is>
      </c>
    </row>
    <row r="302" ht="16" customHeight="1" s="90">
      <c r="A302" t="inlineStr">
        <is>
          <t>Plastics &amp; Rubber Products</t>
        </is>
      </c>
      <c r="B302" s="124" t="n">
        <v>44228</v>
      </c>
      <c r="C302" t="inlineStr">
        <is>
          <t>“Labor shortages at suppliers are affecting material deliveries and prices.” (Plastics &amp; Rubber Products)</t>
        </is>
      </c>
    </row>
    <row r="303" ht="17" customHeight="1" s="90">
      <c r="A303" t="inlineStr">
        <is>
          <t>Plastics &amp; Rubber Products</t>
        </is>
      </c>
      <c r="B303" s="124" t="n">
        <v>44197</v>
      </c>
      <c r="C303"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04" ht="32" customHeight="1" s="90">
      <c r="A304" t="inlineStr">
        <is>
          <t>Plastics &amp; Rubber Products</t>
        </is>
      </c>
      <c r="B304" s="124" t="n">
        <v>44166</v>
      </c>
      <c r="C304" t="inlineStr">
        <is>
          <t>“Suppliers are having difficulty finding and retaining labor leading to supply constraints.” (Plastics &amp; Rubber Products)</t>
        </is>
      </c>
    </row>
    <row r="305" ht="16" customHeight="1" s="90">
      <c r="A305" t="inlineStr">
        <is>
          <t>Plastics &amp; Rubber Products</t>
        </is>
      </c>
      <c r="B305" s="124" t="n">
        <v>44136</v>
      </c>
      <c r="C305" t="inlineStr">
        <is>
          <t>“Customer order volumes are very strong, but our suppliers are having issues meeting our orders due to people shortages.” (Plastics &amp; Rubber Products)</t>
        </is>
      </c>
    </row>
    <row r="306" ht="16" customHeight="1" s="90">
      <c r="A306" t="inlineStr">
        <is>
          <t>Plastics &amp; Rubber Products</t>
        </is>
      </c>
      <c r="B306" s="124" t="n">
        <v>44105</v>
      </c>
      <c r="C306" t="inlineStr">
        <is>
          <t>“We continue to see stronger month-over-month orders in plastic injection molding.” (Plastics &amp; Rubber Products)</t>
        </is>
      </c>
    </row>
    <row r="307" ht="32" customHeight="1" s="90">
      <c r="A307" t="inlineStr">
        <is>
          <t>Plastics &amp; Rubber Products</t>
        </is>
      </c>
      <c r="B307" s="124" t="n">
        <v>44075</v>
      </c>
      <c r="C307" t="inlineStr">
        <is>
          <t>“Business has continued to be strong, with September following August. October is also shaping up to be a good sales month as well.” (Plastics &amp; Rubber Products)</t>
        </is>
      </c>
    </row>
    <row r="308" ht="16" customHeight="1" s="90" thickBot="1">
      <c r="A308" t="inlineStr">
        <is>
          <t>Plastics &amp; Rubber Products</t>
        </is>
      </c>
      <c r="B308" s="124" t="n">
        <v>44044</v>
      </c>
      <c r="C308" t="inlineStr">
        <is>
          <t>"We are seeing solid month-over-month order improvement in all manufacturing sectors such as electrical, auto and industrial goods. Looking to add a few factory operators." (Plastics &amp; Rubber Products)</t>
        </is>
      </c>
    </row>
    <row r="309" ht="32" customHeight="1" s="90">
      <c r="A309" t="inlineStr">
        <is>
          <t>Plastics &amp; Rubber Products</t>
        </is>
      </c>
      <c r="B309" s="124" t="n">
        <v>43983</v>
      </c>
      <c r="C309" t="inlineStr">
        <is>
          <t>“Orders have picked up and are trending toward normal production requirements [volume similar to 2019 production].” (Plastics &amp; Rubber Products)</t>
        </is>
      </c>
    </row>
    <row r="310" ht="32" customHeight="1" s="90">
      <c r="A310" t="inlineStr">
        <is>
          <t>Plastics &amp; Rubber Products</t>
        </is>
      </c>
      <c r="B310" s="124" t="n">
        <v>43952</v>
      </c>
      <c r="C310" t="inlineStr">
        <is>
          <t>“Business activity remains strong for consumable applications and very weak in durable segments.” (Plastics &amp; Rubber Products)</t>
        </is>
      </c>
    </row>
    <row r="311" ht="32" customHeight="1" s="90" thickBot="1">
      <c r="A311" t="inlineStr">
        <is>
          <t>Plastics &amp; Rubber Products</t>
        </is>
      </c>
      <c r="B311" s="124" t="n">
        <v>43891</v>
      </c>
      <c r="C311" t="inlineStr">
        <is>
          <t>“All North American manufacturing plants have ceased operations or drastically scaled back as a result of customer plant closings and other responses to COVID-19.” (Plastics &amp; Rubber Products)</t>
        </is>
      </c>
    </row>
    <row r="312" ht="16" customHeight="1" s="90">
      <c r="A312" t="inlineStr">
        <is>
          <t>Plastics &amp; Rubber Products</t>
        </is>
      </c>
      <c r="B312" s="124" t="n">
        <v>43862</v>
      </c>
      <c r="C312" t="inlineStr">
        <is>
          <t>“Business continues to be strong. We had a little January slowdown, but February has been fantastic.” (Plastics &amp; Rubber Products)</t>
        </is>
      </c>
    </row>
    <row r="313" ht="32" customHeight="1" s="90">
      <c r="A313" t="inlineStr">
        <is>
          <t>Plastics &amp; Rubber Products</t>
        </is>
      </c>
      <c r="B313" s="124" t="n">
        <v>43831</v>
      </c>
      <c r="C313" t="inlineStr">
        <is>
          <t>"Tariffs on injection molds will impact selection of mold builder for future jobs. We are more likely to choose domestic rather than offshore." (Plastics &amp; Rubber Products)</t>
        </is>
      </c>
    </row>
    <row r="314" ht="32" customHeight="1" s="90">
      <c r="A314" t="inlineStr">
        <is>
          <t>Plastics &amp; Rubber Products</t>
        </is>
      </c>
      <c r="B314" s="124" t="n">
        <v>43800</v>
      </c>
      <c r="C314" t="inlineStr">
        <is>
          <t>"Export markets continue to weaken for plastic resins — Mexican producers are actually trying to sell product back into the U.S. due to weak in-country demand." (Plastics &amp; Rubber Products)</t>
        </is>
      </c>
    </row>
    <row r="315" ht="32" customHeight="1" s="90">
      <c r="A315" t="inlineStr">
        <is>
          <t>Plastics &amp; Rubber Products</t>
        </is>
      </c>
      <c r="B315" s="124" t="n">
        <v>43770</v>
      </c>
      <c r="C315" t="inlineStr">
        <is>
          <t>“Heading into the holiday season, we are seeing the backlog decrease as new orders for 2020 seem lighter than in past years.” (Plastics &amp; Rubber Products)</t>
        </is>
      </c>
    </row>
    <row r="316" ht="32" customHeight="1" s="90">
      <c r="A316" t="inlineStr">
        <is>
          <t>Plastics &amp; Rubber Products</t>
        </is>
      </c>
      <c r="B316" s="124" t="n">
        <v>43739</v>
      </c>
      <c r="C316" t="inlineStr">
        <is>
          <t>“Business for thermoplastic resins is very strong, but margins continue to be under pressure due to tariffs and global economy uncertainty.” (Plastics &amp; Rubber Products)</t>
        </is>
      </c>
    </row>
    <row r="317" ht="16" customHeight="1" s="90">
      <c r="A317" t="inlineStr">
        <is>
          <t>Plastics &amp; Rubber Products</t>
        </is>
      </c>
      <c r="B317" s="124" t="n">
        <v>43709</v>
      </c>
      <c r="C317" t="inlineStr">
        <is>
          <t>“We have seen a reduction in sales orders and, therefore, a lower demand for products we order. We have also reduced our workforce by 10 percent.” (Plastics &amp; Rubber Products)</t>
        </is>
      </c>
    </row>
    <row r="318" ht="16" customHeight="1" s="90">
      <c r="A318" t="inlineStr">
        <is>
          <t>Plastics &amp; Rubber Products</t>
        </is>
      </c>
      <c r="B318" s="124" t="n">
        <v>43678</v>
      </c>
      <c r="C318" t="inlineStr">
        <is>
          <t>"Current business is OK, nothing to brag about. Under projections and slightly below last year, [but] margins are hanging in there." (Plastics &amp; Rubber Products)</t>
        </is>
      </c>
    </row>
    <row r="319" ht="16" customHeight="1" s="90">
      <c r="A319" t="inlineStr">
        <is>
          <t>Plastics &amp; Rubber Products</t>
        </is>
      </c>
      <c r="B319" s="124" t="n">
        <v>43647</v>
      </c>
      <c r="C319" t="inlineStr">
        <is>
          <t>“All aspects of business remain strong, but we’re starting to see the frictional effect of tariffs on exports.” (Plastics &amp; Rubber Products)</t>
        </is>
      </c>
    </row>
    <row r="320" ht="16" customHeight="1" s="90">
      <c r="A320" t="inlineStr">
        <is>
          <t>Plastics &amp; Rubber Products</t>
        </is>
      </c>
      <c r="B320" s="124" t="n">
        <v>43617</v>
      </c>
      <c r="C320" t="inlineStr">
        <is>
          <t>“Business is still strong. Pricing on raw materials has stabilized.” (Plastics &amp; Rubber Products)</t>
        </is>
      </c>
    </row>
    <row r="321" ht="16" customHeight="1" s="90">
      <c r="A321" t="inlineStr">
        <is>
          <t>Plastics &amp; Rubber Products</t>
        </is>
      </c>
      <c r="B321" s="124" t="n">
        <v>43586</v>
      </c>
      <c r="C321" t="inlineStr">
        <is>
          <t>“Newly increased tariffs on Chinese imports pose an issue on a number of chemicals and materials that are solely produced in China. We are expecting increases in raw materials starting June 1.” (Plastics &amp; Rubber Products)</t>
        </is>
      </c>
    </row>
    <row r="322" ht="32" customHeight="1" s="90">
      <c r="A322" t="inlineStr">
        <is>
          <t>Plastics &amp; Rubber Products</t>
        </is>
      </c>
      <c r="B322" s="124" t="n">
        <v>43556</v>
      </c>
      <c r="C322" t="inlineStr">
        <is>
          <t>"Business seems to keep humming along." (Plastics &amp; Rubber Products)</t>
        </is>
      </c>
    </row>
    <row r="323" ht="16" customHeight="1" s="90">
      <c r="A323" t="inlineStr">
        <is>
          <t>Plastics &amp; Rubber Products</t>
        </is>
      </c>
      <c r="B323" s="124" t="n">
        <v>43525</v>
      </c>
      <c r="C323" t="inlineStr">
        <is>
          <t>“Awaiting with anticipation the outcome of the U.S.-China trade deal.” (Plastics and Rubber Products)</t>
        </is>
      </c>
    </row>
    <row r="324" ht="16" customHeight="1" s="90">
      <c r="A324" t="inlineStr">
        <is>
          <t>Plastics &amp; Rubber Products</t>
        </is>
      </c>
      <c r="B324" s="124" t="n">
        <v>43497</v>
      </c>
      <c r="C324" t="inlineStr">
        <is>
          <t>“General business conditions started to slow at the end of January, continuing through February.” (Plastics and Rubber Products)</t>
        </is>
      </c>
    </row>
    <row r="325" ht="16" customHeight="1" s="90">
      <c r="A325" t="inlineStr">
        <is>
          <t>Plastics &amp; Rubber Products</t>
        </is>
      </c>
      <c r="B325" s="124" t="n">
        <v>43466</v>
      </c>
      <c r="C325" t="inlineStr">
        <is>
          <t>“January is off to a good start versus a lower November and December. We are ahead of both plan and January 2018 performance.” (Plastics and Rubber Products)</t>
        </is>
      </c>
    </row>
    <row r="326" ht="16" customHeight="1" s="90">
      <c r="A326" t="inlineStr">
        <is>
          <t>Primary Metals</t>
        </is>
      </c>
      <c r="B326" s="124" t="n">
        <v>44713</v>
      </c>
      <c r="C326" t="inlineStr">
        <is>
          <t>“Supply seems to be settling to some degree, but what it is settling into remains in question. Diminishing cost and (continued) limited supply in aluminum make for an interesting combination. There are actually more questions than answers this month.”</t>
        </is>
      </c>
    </row>
    <row r="327" ht="16" customHeight="1" s="90">
      <c r="A327" t="inlineStr">
        <is>
          <t>Primary Metals</t>
        </is>
      </c>
      <c r="B327" s="124" t="n">
        <v>44682</v>
      </c>
      <c r="C327" t="inlineStr">
        <is>
          <t>“Business is steady. We consolidated shifts and do maintenance on off hours, which is working well.”</t>
        </is>
      </c>
    </row>
    <row r="328" ht="16" customHeight="1" s="90">
      <c r="A328" t="inlineStr">
        <is>
          <t>Primary Metals</t>
        </is>
      </c>
      <c r="B328" s="124" t="n">
        <v>44621</v>
      </c>
      <c r="C328" t="inlineStr">
        <is>
          <t>“Supply chain is still unstable. While we have seen improvements, there are still a lot of issues that have yet to be resolved.”</t>
        </is>
      </c>
    </row>
    <row r="329" ht="16" customHeight="1" s="90">
      <c r="A329" t="inlineStr">
        <is>
          <t>Primary Metals</t>
        </is>
      </c>
      <c r="B329" s="124" t="n">
        <v>44378</v>
      </c>
      <c r="C329" t="inlineStr">
        <is>
          <t>Business levels continue to be very strong, but we also continue to struggle finding employees. We can only fill 75 percent of our order requirements due to the labor shortage. [Primary Metals]</t>
        </is>
      </c>
    </row>
    <row r="330" ht="32" customHeight="1" s="90">
      <c r="A330" t="inlineStr">
        <is>
          <t>Primary Metals</t>
        </is>
      </c>
      <c r="B330" s="124" t="n">
        <v>44348</v>
      </c>
      <c r="C330" t="inlineStr">
        <is>
          <t>“We continue to be oversold, based on what we are currently capable of producing. Lack of labor is killing us.” [Primary Metals]</t>
        </is>
      </c>
    </row>
    <row r="331" ht="16" customHeight="1" s="90">
      <c r="A331" t="inlineStr">
        <is>
          <t>Primary Metals</t>
        </is>
      </c>
      <c r="B331" s="124" t="n">
        <v>44317</v>
      </c>
      <c r="C331" t="inlineStr">
        <is>
          <t>“Very busy, but still experiencing labor shortages.” [Primary Metals]</t>
        </is>
      </c>
    </row>
    <row r="332" ht="16" customHeight="1" s="90">
      <c r="A332" t="inlineStr">
        <is>
          <t>Primary Metals</t>
        </is>
      </c>
      <c r="B332" s="124" t="n">
        <v>44287</v>
      </c>
      <c r="C332" t="inlineStr">
        <is>
          <t>“The metals markets remain very challenging at best. Shortages of raw materials have increased, especially in aluminum and carbon steel. Prices continue to rapidly increase. Transportation and trucking [are] also a big challenge.” (Primary Metals)</t>
        </is>
      </c>
    </row>
    <row r="333" ht="16" customHeight="1" s="90">
      <c r="A333" t="inlineStr">
        <is>
          <t>Primary Metals</t>
        </is>
      </c>
      <c r="B333" s="124" t="n">
        <v>44228</v>
      </c>
      <c r="C333" t="inlineStr">
        <is>
          <t>“We have seen our new-order log increase by 40 percent over the last two months. We are overloaded with orders and do not have the personnel to get product out the door on schedule.” (Primary Metals)</t>
        </is>
      </c>
    </row>
    <row r="334" ht="16" customHeight="1" s="90">
      <c r="A334" t="inlineStr">
        <is>
          <t>Primary Metals</t>
        </is>
      </c>
      <c r="B334" s="124" t="n">
        <v>44197</v>
      </c>
      <c r="C334" t="inlineStr">
        <is>
          <t>“Business is improving, but we are still struggling with a shortage of available labor.” (Primary Metals)</t>
        </is>
      </c>
    </row>
    <row r="335" ht="17" customHeight="1" s="90">
      <c r="A335" t="inlineStr">
        <is>
          <t>Primary Metals</t>
        </is>
      </c>
      <c r="B335" s="124" t="n">
        <v>44166</v>
      </c>
      <c r="C335" t="inlineStr">
        <is>
          <t>“Fourth-quarter production improved more than anticipated, both against the rolling forecast and compared to typical Q4 business.” (Primary Metals)</t>
        </is>
      </c>
    </row>
    <row r="336" ht="16" customHeight="1" s="90">
      <c r="A336" t="inlineStr">
        <is>
          <t>Primary Metals</t>
        </is>
      </c>
      <c r="B336" s="124" t="n">
        <v>44136</v>
      </c>
      <c r="C336" t="inlineStr">
        <is>
          <t>“Our business is booming, as many customers need products ASAP. A great situation.” (Primary Metals)</t>
        </is>
      </c>
    </row>
    <row r="337" ht="16" customHeight="1" s="90">
      <c r="A337" t="inlineStr">
        <is>
          <t>Primary Metals</t>
        </is>
      </c>
      <c r="B337" s="124" t="n">
        <v>44044</v>
      </c>
      <c r="C337" t="inlineStr">
        <is>
          <t>"Rolling production forecasts are increasing each week compared to prior forecast." (Primary Metals)</t>
        </is>
      </c>
    </row>
    <row r="338" ht="16" customHeight="1" s="90">
      <c r="A338" t="inlineStr">
        <is>
          <t>Primary Metals</t>
        </is>
      </c>
      <c r="B338" s="124" t="n">
        <v>43983</v>
      </c>
      <c r="C338" t="inlineStr">
        <is>
          <t>“We are seeing an increase in orders as the economy starts to get rolling again. Slow and steady, sales are increasing. So far, so good.” (Primary Metals)</t>
        </is>
      </c>
    </row>
    <row r="339" ht="32" customHeight="1" s="90">
      <c r="A339" t="inlineStr">
        <is>
          <t>Primary Metals</t>
        </is>
      </c>
      <c r="B339" s="124" t="n">
        <v>43952</v>
      </c>
      <c r="C339" t="inlineStr">
        <is>
          <t>“We have been fortunate that most of our customer base is considered to be a part of the critical workforce, so we have been running at around 80 percent of our normal production volume.” (Primary Metals)</t>
        </is>
      </c>
    </row>
    <row r="340" ht="16" customHeight="1" s="90">
      <c r="A340" t="inlineStr">
        <is>
          <t>Primary Metals</t>
        </is>
      </c>
      <c r="B340" s="124" t="n">
        <v>43862</v>
      </c>
      <c r="C340" t="inlineStr">
        <is>
          <t>“Current favorable forecast to budget for first-quarter sales.” (Primary Metals)</t>
        </is>
      </c>
    </row>
    <row r="341" ht="16" customHeight="1" s="90">
      <c r="A341" t="inlineStr">
        <is>
          <t>Primary Metals</t>
        </is>
      </c>
      <c r="B341" s="124" t="n">
        <v>43739</v>
      </c>
      <c r="C341"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42" ht="33" customHeight="1" s="90">
      <c r="A342" t="inlineStr">
        <is>
          <t>Primary Metals</t>
        </is>
      </c>
      <c r="B342" s="124" t="n">
        <v>43586</v>
      </c>
      <c r="C342" t="inlineStr">
        <is>
          <t>“General slowing due to inventory correction.” (Primary Metals)</t>
        </is>
      </c>
    </row>
    <row r="343">
      <c r="A343" t="inlineStr">
        <is>
          <t>Primary Metals</t>
        </is>
      </c>
      <c r="B343" s="124" t="n">
        <v>43556</v>
      </c>
      <c r="C343" t="inlineStr">
        <is>
          <t>"Order book remains strong; future outlook is beginning to soften a little." (Primary Metals)</t>
        </is>
      </c>
    </row>
    <row r="344" ht="16" customHeight="1" s="90" thickBot="1">
      <c r="A344" t="inlineStr">
        <is>
          <t>Primary Metals</t>
        </is>
      </c>
      <c r="B344" s="124" t="n">
        <v>43525</v>
      </c>
      <c r="C344" t="inlineStr">
        <is>
          <t>“Experienced a reduction in orders, with forecasted softness going into Q2.” (Primary Metals)</t>
        </is>
      </c>
    </row>
    <row r="345">
      <c r="A345" t="inlineStr">
        <is>
          <t>Textile Mills</t>
        </is>
      </c>
      <c r="B345" s="124" t="n">
        <v>44593</v>
      </c>
      <c r="C345" t="inlineStr">
        <is>
          <t>“We are expecting a year of strong demand, higher prices and continued supply chain challenges.”</t>
        </is>
      </c>
    </row>
    <row r="346">
      <c r="A346" t="inlineStr">
        <is>
          <t>Textile Mills</t>
        </is>
      </c>
      <c r="B346" s="124" t="n">
        <v>44228</v>
      </c>
      <c r="C346" t="inlineStr">
        <is>
          <t>“A sense of urgency is being felt regarding new orders. Customers are giving an impression that a presence of stability is forthcoming and order flow is increasing.” (Textile Mills)</t>
        </is>
      </c>
    </row>
    <row r="347">
      <c r="A347" t="inlineStr">
        <is>
          <t>Textile Mills</t>
        </is>
      </c>
      <c r="B347" s="124" t="n">
        <v>43800</v>
      </c>
      <c r="C347" t="inlineStr">
        <is>
          <t>"Our outlook for the first quarter of 2020 is positive. We have secured contracts from a number of former customers and expect sales growth of about 5 percent over Q4 of 2019." (Textile Mills)</t>
        </is>
      </c>
    </row>
    <row r="348">
      <c r="A348" t="inlineStr">
        <is>
          <t>Textile Mills</t>
        </is>
      </c>
      <c r="B348" s="124" t="n">
        <v>43525</v>
      </c>
      <c r="C348" t="inlineStr">
        <is>
          <t>“Customer orders remain strong.” (Textile Mills)</t>
        </is>
      </c>
    </row>
    <row r="349">
      <c r="A349" t="inlineStr">
        <is>
          <t>Transportation Equipment</t>
        </is>
      </c>
      <c r="B349" s="124" t="n">
        <v>44713</v>
      </c>
      <c r="C349" t="inlineStr">
        <is>
          <t>“Continued strong demand for transportation equipment.”</t>
        </is>
      </c>
    </row>
    <row r="350">
      <c r="A350" t="inlineStr">
        <is>
          <t>Transportation Equipment</t>
        </is>
      </c>
      <c r="B350" s="124" t="n">
        <v>44682</v>
      </c>
      <c r="C350" t="inlineStr">
        <is>
          <t>“The challenge with semiconductors hasn’t softened; the situation is worsening due to Chinese COVID-19 lockdowns.”</t>
        </is>
      </c>
    </row>
    <row r="351" ht="16" customHeight="1" s="90" thickBot="1">
      <c r="A351" t="inlineStr">
        <is>
          <t>Transportation Equipment</t>
        </is>
      </c>
      <c r="B351" s="124" t="n">
        <v>44652</v>
      </c>
      <c r="C351" t="inlineStr">
        <is>
          <t>“Continued strong demand with improvements in the supply chain. Delays still exist, but supply issues are slowly improving. Cost increases in multiple categories.”</t>
        </is>
      </c>
    </row>
    <row r="352">
      <c r="A352" t="inlineStr">
        <is>
          <t>Transportation Equipment</t>
        </is>
      </c>
      <c r="B352" s="124" t="n">
        <v>44621</v>
      </c>
      <c r="C352"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53">
      <c r="A353" t="inlineStr">
        <is>
          <t>Transportation Equipment</t>
        </is>
      </c>
      <c r="B353" s="124" t="n">
        <v>44593</v>
      </c>
      <c r="C353" t="inlineStr">
        <is>
          <t>“Demand for transportation equipment remains strong. Supply of transportation services continues to be a major issue for the supply chain.”</t>
        </is>
      </c>
    </row>
    <row r="354">
      <c r="A354" t="inlineStr">
        <is>
          <t>Transportation Equipment</t>
        </is>
      </c>
      <c r="B354" s="124" t="n">
        <v>44562</v>
      </c>
      <c r="C354"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55">
      <c r="A355" t="inlineStr">
        <is>
          <t>Transportation Equipment</t>
        </is>
      </c>
      <c r="B355" s="124" t="n">
        <v>44531</v>
      </c>
      <c r="C355" t="inlineStr">
        <is>
          <t>“Continued strong demand has our production facilities producing as many vehicles as we have materials for; however, capacity is limited due to the global chip shortage.”</t>
        </is>
      </c>
    </row>
    <row r="356">
      <c r="A356" t="inlineStr">
        <is>
          <t>Transportation Equipment</t>
        </is>
      </c>
      <c r="B356" s="124" t="n">
        <v>44470</v>
      </c>
      <c r="C356" t="inlineStr">
        <is>
          <t>“Strong sales continue; however, we have diverted chips (semiconductors) to our higher-margin vehicles and stopped or limited the lower-margin vehicle production schedules.” [Transportation Equipment]</t>
        </is>
      </c>
    </row>
    <row r="357">
      <c r="A357" t="inlineStr">
        <is>
          <t>Transportation Equipment</t>
        </is>
      </c>
      <c r="B357" s="124" t="n">
        <v>44440</v>
      </c>
      <c r="C357"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58">
      <c r="A358" t="inlineStr">
        <is>
          <t>Transportation Equipment</t>
        </is>
      </c>
      <c r="B358" s="124" t="n">
        <v>44409</v>
      </c>
      <c r="C358" t="inlineStr">
        <is>
          <t>“Strong sales continue, but production is limited due to supply issues with chips.” [Transportation Equipment]</t>
        </is>
      </c>
    </row>
    <row r="359">
      <c r="A359" t="inlineStr">
        <is>
          <t>Transportation Equipment</t>
        </is>
      </c>
      <c r="B359" s="124" t="n">
        <v>44378</v>
      </c>
      <c r="C359" t="inlineStr">
        <is>
          <t>Strong sales continue, and inventories are low as the chip shortage is keeping production numbers down — we have idled several of our assembly plants to reduce the strain on the chip supply base. [Transportation Equipment]</t>
        </is>
      </c>
    </row>
    <row r="360">
      <c r="A360" t="inlineStr">
        <is>
          <t>Transportation Equipment</t>
        </is>
      </c>
      <c r="B360" s="124" t="n">
        <v>44348</v>
      </c>
      <c r="C360"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61">
      <c r="A361" t="inlineStr">
        <is>
          <t>Transportation Equipment</t>
        </is>
      </c>
      <c r="B361" s="124" t="n">
        <v>44317</v>
      </c>
      <c r="C361" t="inlineStr">
        <is>
          <t>“Ongoing component shortages are driving dual sourcing and longer-term supply plans to be implemented.” [Transportation Equipment]</t>
        </is>
      </c>
    </row>
    <row r="362">
      <c r="A362" t="inlineStr">
        <is>
          <t>Transportation Equipment</t>
        </is>
      </c>
      <c r="B362" s="124" t="n">
        <v>44287</v>
      </c>
      <c r="C362"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63">
      <c r="A363" t="inlineStr">
        <is>
          <t>Transportation Equipment</t>
        </is>
      </c>
      <c r="B363" s="124" t="n">
        <v>44256</v>
      </c>
      <c r="C363" t="inlineStr">
        <is>
          <t>“Business conditions are positive for our industry and company. The constraints are mainly related to parts availability (imports, supply chain congestion). Manpower is also a constraint; hiring new members is a challenge.” (Transportation Equipment)</t>
        </is>
      </c>
    </row>
    <row r="364">
      <c r="A364" t="inlineStr">
        <is>
          <t>Transportation Equipment</t>
        </is>
      </c>
      <c r="B364" s="124" t="n">
        <v>44228</v>
      </c>
      <c r="C364"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65">
      <c r="A365" t="inlineStr">
        <is>
          <t>Transportation Equipment</t>
        </is>
      </c>
      <c r="B365" s="124" t="n">
        <v>44197</v>
      </c>
      <c r="C365" t="inlineStr">
        <is>
          <t>“Very strong demand with limitations in supply to meet increased demand.” (Transportation Equipment)</t>
        </is>
      </c>
    </row>
    <row r="366">
      <c r="A366" t="inlineStr">
        <is>
          <t>Transportation Equipment</t>
        </is>
      </c>
      <c r="B366" s="124" t="n">
        <v>44166</v>
      </c>
      <c r="C366"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67">
      <c r="A367" t="inlineStr">
        <is>
          <t>Transportation Equipment</t>
        </is>
      </c>
      <c r="B367" s="124" t="n">
        <v>44136</v>
      </c>
      <c r="C367"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68">
      <c r="A368" t="inlineStr">
        <is>
          <t>Transportation Equipment</t>
        </is>
      </c>
      <c r="B368" s="124" t="n">
        <v>44105</v>
      </c>
      <c r="C368"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69">
      <c r="A369" t="inlineStr">
        <is>
          <t>Transportation Equipment</t>
        </is>
      </c>
      <c r="B369" s="124" t="n">
        <v>44075</v>
      </c>
      <c r="C369"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70">
      <c r="A370" t="inlineStr">
        <is>
          <t>Transportation Equipment</t>
        </is>
      </c>
      <c r="B370" s="124" t="n">
        <v>44044</v>
      </c>
      <c r="C370" t="inlineStr">
        <is>
          <t>Airline industry continues to be under great pressure. (Transportation Equipment)</t>
        </is>
      </c>
    </row>
    <row r="371">
      <c r="A371" t="inlineStr">
        <is>
          <t>Transportation Equipment</t>
        </is>
      </c>
      <c r="B371" s="124" t="n">
        <v>44013</v>
      </c>
      <c r="C371" t="inlineStr">
        <is>
          <t>“Overall business remains down almost 70 percent. We are hanging on to as many employees as possible, but we will have to lay off 30 percent or more for at least two to three months until September or October.” (Transportation Equipment)</t>
        </is>
      </c>
    </row>
    <row r="372">
      <c r="A372" t="inlineStr">
        <is>
          <t>Transportation Equipment</t>
        </is>
      </c>
      <c r="B372" s="124" t="n">
        <v>43983</v>
      </c>
      <c r="C372" t="inlineStr">
        <is>
          <t>“Gradually ramping production back in our plants. Most of our supply base continued to operate during COVID-19, so we are not seeing a significant supply risk. Will be monitoring supply chain financial health closely.” (Transportation Equipment)</t>
        </is>
      </c>
    </row>
    <row r="373">
      <c r="A373" t="inlineStr">
        <is>
          <t>Transportation Equipment</t>
        </is>
      </c>
      <c r="B373" s="124" t="n">
        <v>43952</v>
      </c>
      <c r="C373" t="inlineStr">
        <is>
          <t>“We see an issue with suppliers that are affecting production. At the same time, social distancing measures in [the] manufacturing plant and customer demand are impacting the rate of production.” (Transportation Equipment)</t>
        </is>
      </c>
    </row>
    <row r="374">
      <c r="A374" t="inlineStr">
        <is>
          <t>Transportation Equipment</t>
        </is>
      </c>
      <c r="B374" s="124" t="n">
        <v>43922</v>
      </c>
      <c r="C374" t="inlineStr">
        <is>
          <t>“COVID-19 has created a wave of activities, including vendors closing, vendors focusing only on the medical industry, employees not coming to work, delayed shipments from overseas, [and] etcetera.” (Transportation Equipment)</t>
        </is>
      </c>
    </row>
    <row r="375">
      <c r="A375" t="inlineStr">
        <is>
          <t>Transportation Equipment</t>
        </is>
      </c>
      <c r="B375" s="124" t="n">
        <v>43891</v>
      </c>
      <c r="C375"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76">
      <c r="A376" t="inlineStr">
        <is>
          <t>Transportation Equipment</t>
        </is>
      </c>
      <c r="B376" s="124" t="n">
        <v>43831</v>
      </c>
      <c r="C376" t="inlineStr">
        <is>
          <t>"Continued signs of slowdown in manufacturing." (Transportation Equipment)</t>
        </is>
      </c>
    </row>
    <row r="377">
      <c r="A377" t="inlineStr">
        <is>
          <t>Transportation Equipment</t>
        </is>
      </c>
      <c r="B377" s="124" t="n">
        <v>43800</v>
      </c>
      <c r="C377" t="inlineStr">
        <is>
          <t>"Cautiously optimistic is the rule these days. Sales are decent, but we're wondering what 2020 will bring. Still hedging that it will be successful — but maybe not as much as this year." (Transportation Equipment)</t>
        </is>
      </c>
    </row>
    <row r="378">
      <c r="A378" t="inlineStr">
        <is>
          <t>Transportation Equipment</t>
        </is>
      </c>
      <c r="B378" s="124" t="n">
        <v>43770</v>
      </c>
      <c r="C378" t="inlineStr">
        <is>
          <t>“Economic uncertainty continues. Our outlook on future business is cautious, yet positive.” (Transportation Equipment)</t>
        </is>
      </c>
    </row>
    <row r="379">
      <c r="A379" t="inlineStr">
        <is>
          <t>Transportation Equipment</t>
        </is>
      </c>
      <c r="B379" s="124" t="n">
        <v>43739</v>
      </c>
      <c r="C379" t="inlineStr">
        <is>
          <t>“Automotive sales continue to decrease; however, trucks and SUVs are still providing decent revenue. Cautiously optimistic for the near term.” (Transportation Equipment)</t>
        </is>
      </c>
    </row>
    <row r="380">
      <c r="A380" t="inlineStr">
        <is>
          <t>Transportation Equipment</t>
        </is>
      </c>
      <c r="B380" s="124" t="n">
        <v>43709</v>
      </c>
      <c r="C380" t="inlineStr">
        <is>
          <t>“Business outlook remains cautious. Orders seem to be decreasing, but luckily not as sharp of a decrease as we were expecting.” (Transportation Equipment)</t>
        </is>
      </c>
    </row>
    <row r="381">
      <c r="A381" t="inlineStr">
        <is>
          <t>Transportation Equipment</t>
        </is>
      </c>
      <c r="B381" s="124" t="n">
        <v>43678</v>
      </c>
      <c r="C381" t="inlineStr">
        <is>
          <t>"Slowest month (July) this year so far in sales." (Transportation Equipment)</t>
        </is>
      </c>
    </row>
    <row r="382">
      <c r="A382" t="inlineStr">
        <is>
          <t>Transportation Equipment</t>
        </is>
      </c>
      <c r="B382" s="124" t="n">
        <v>43647</v>
      </c>
      <c r="C382" t="inlineStr">
        <is>
          <t>“[Automotive] sales continue to decline, and forecasts have been reduced due to softer predicted demand. Attention to product cost — not sales price — is increasing.” (Transportation Equipment)</t>
        </is>
      </c>
    </row>
    <row r="383">
      <c r="A383" t="inlineStr">
        <is>
          <t>Transportation Equipment</t>
        </is>
      </c>
      <c r="B383" s="124" t="n">
        <v>43617</v>
      </c>
      <c r="C383"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84">
      <c r="A384" t="inlineStr">
        <is>
          <t>Transportation Equipment</t>
        </is>
      </c>
      <c r="B384" s="124" t="n">
        <v>43586</v>
      </c>
      <c r="C384" t="inlineStr">
        <is>
          <t>“Sales continue to decline. Volumes are off, [and] profits haven't decreased in proportion to sales. Higher-margin vehicles continue strong sales, but low- to mid-range sales are down.” (Transportation Equipment)</t>
        </is>
      </c>
    </row>
    <row r="385">
      <c r="A385" t="inlineStr">
        <is>
          <t>Transportation Equipment</t>
        </is>
      </c>
      <c r="B385" s="124" t="n">
        <v>43556</v>
      </c>
      <c r="C385" t="inlineStr">
        <is>
          <t>"[We are] closely watching the Mexico border situation as well as the tariff situation." (Transportation Equipment)</t>
        </is>
      </c>
    </row>
    <row r="386">
      <c r="A386" t="inlineStr">
        <is>
          <t>Transportation Equipment</t>
        </is>
      </c>
      <c r="B386" s="124" t="n">
        <v>43525</v>
      </c>
      <c r="C386" t="inlineStr">
        <is>
          <t>“Business remains very strong amid rumors of a slowdown, but forecasts do not indicate this. Electronics are at tight capacity from manufacturers, with no [change] in the near future.” (Transportation Equipment)</t>
        </is>
      </c>
    </row>
    <row r="387">
      <c r="A387" t="inlineStr">
        <is>
          <t>Transportation Equipment</t>
        </is>
      </c>
      <c r="B387" s="124" t="n">
        <v>43497</v>
      </c>
      <c r="C387" t="inlineStr">
        <is>
          <t>“Still fairly steady with production and services.” (Transportation Equipment)</t>
        </is>
      </c>
    </row>
    <row r="388">
      <c r="A388" t="inlineStr">
        <is>
          <t>Transportation Equipment</t>
        </is>
      </c>
      <c r="B388" s="124" t="n">
        <v>43466</v>
      </c>
      <c r="C388" t="inlineStr">
        <is>
          <t>“Overall, business continues to be good; however, margins are being squeezed.” (Transportation Equipment)</t>
        </is>
      </c>
    </row>
    <row r="389">
      <c r="A389" t="inlineStr">
        <is>
          <t>Wood Products</t>
        </is>
      </c>
      <c r="B389" s="124" t="n">
        <v>44228</v>
      </c>
      <c r="C389" t="inlineStr">
        <is>
          <t>“Prices are rising so rapidly that many are wondering if [the situation] is sustainable. Shortages have the industry concerned for supply going forward, at least deep into the second quarter.” (Wood Products)</t>
        </is>
      </c>
    </row>
    <row r="390">
      <c r="A390" t="inlineStr">
        <is>
          <t>Wood Products</t>
        </is>
      </c>
      <c r="B390" s="124" t="n">
        <v>44075</v>
      </c>
      <c r="C390" t="inlineStr">
        <is>
          <t>“Raw material shortages, especially of hardwood logs, are starting to impact overall supply. Domestic market demand is fragmented but remains sound. Export demand, especially to China, is robust.” (Wood Products)</t>
        </is>
      </c>
    </row>
    <row r="391">
      <c r="A391" t="inlineStr">
        <is>
          <t>Wood Products</t>
        </is>
      </c>
      <c r="B391" s="124" t="n">
        <v>44044</v>
      </c>
      <c r="C391" t="inlineStr">
        <is>
          <t>Homebuilder business continues to be robust, with month-over-month gains continuing since May. Business remains favorable and will only be held back by supply issues across the entire industry. (Wood Products)</t>
        </is>
      </c>
    </row>
    <row r="392">
      <c r="A392" t="inlineStr">
        <is>
          <t>Wood Products</t>
        </is>
      </c>
      <c r="B392" s="124" t="n">
        <v>43983</v>
      </c>
      <c r="C392"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93">
      <c r="A393" t="inlineStr">
        <is>
          <t>Wood Products</t>
        </is>
      </c>
      <c r="B393" s="124" t="n">
        <v>43770</v>
      </c>
      <c r="C393" t="inlineStr">
        <is>
          <t>“Economic uncertainty continues. Our outlook on future business is cautious, yet positive.” (Transportation Equipment)</t>
        </is>
      </c>
    </row>
    <row r="394">
      <c r="A394" t="inlineStr">
        <is>
          <t>Wood Products</t>
        </is>
      </c>
      <c r="B394" s="124" t="n">
        <v>43617</v>
      </c>
      <c r="C394" t="inlineStr">
        <is>
          <t>“Weather in various markets across the country has improved month over month, which has positively affected our daily output. If the trend continues, we will have to replenish [at] an increased month-over-month rate.” (Wood Products)</t>
        </is>
      </c>
    </row>
    <row r="395">
      <c r="A395" t="inlineStr">
        <is>
          <t>Wood Products</t>
        </is>
      </c>
      <c r="B395" s="124" t="n">
        <v>43525</v>
      </c>
      <c r="C395"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2022-04-02T13:32:05Z</dcterms:modified>
  <cp:lastModifiedBy>Mark Mukherjee</cp:lastModifiedBy>
</cp:coreProperties>
</file>