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1735399\Desktop\Personal\thedatadiary.net\content\blog\2023-01-21-trump-vs-desantis-in-2024-republican-primary-polling\scripts\"/>
    </mc:Choice>
  </mc:AlternateContent>
  <bookViews>
    <workbookView xWindow="0" yWindow="0" windowWidth="25130" windowHeight="11290"/>
  </bookViews>
  <sheets>
    <sheet name="Sheet1" sheetId="1" r:id="rId1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2" i="1" l="1"/>
  <c r="E3" i="1"/>
  <c r="F3" i="1" s="1"/>
  <c r="D6" i="1"/>
  <c r="C6" i="1"/>
  <c r="D5" i="1"/>
  <c r="B5" i="1"/>
  <c r="C4" i="1"/>
  <c r="B4" i="1"/>
  <c r="J14" i="1"/>
  <c r="J13" i="1"/>
  <c r="C10" i="1" s="1"/>
  <c r="J11" i="1"/>
  <c r="J8" i="1"/>
  <c r="J5" i="1"/>
  <c r="B7" i="1" l="1"/>
  <c r="D10" i="1"/>
  <c r="B9" i="1"/>
  <c r="G10" i="1"/>
  <c r="C8" i="1"/>
  <c r="G3" i="1"/>
  <c r="D9" i="1"/>
  <c r="G9" i="1" s="1"/>
  <c r="C7" i="1"/>
  <c r="G7" i="1" s="1"/>
  <c r="D7" i="1"/>
  <c r="F10" i="1"/>
  <c r="B8" i="1"/>
  <c r="E5" i="1"/>
  <c r="F5" i="1" s="1"/>
  <c r="E4" i="1"/>
  <c r="F4" i="1" s="1"/>
  <c r="E6" i="1"/>
  <c r="F6" i="1" s="1"/>
  <c r="G8" i="1" l="1"/>
  <c r="F9" i="1"/>
  <c r="F7" i="1"/>
  <c r="G5" i="1"/>
  <c r="G4" i="1"/>
  <c r="F8" i="1"/>
  <c r="G6" i="1"/>
</calcChain>
</file>

<file path=xl/sharedStrings.xml><?xml version="1.0" encoding="utf-8"?>
<sst xmlns="http://schemas.openxmlformats.org/spreadsheetml/2006/main" count="29" uniqueCount="29">
  <si>
    <t>candidate</t>
  </si>
  <si>
    <t>case</t>
  </si>
  <si>
    <t>total</t>
  </si>
  <si>
    <t>switching prob</t>
  </si>
  <si>
    <t>BT</t>
  </si>
  <si>
    <t>BD</t>
  </si>
  <si>
    <t>BO</t>
  </si>
  <si>
    <t>TB</t>
  </si>
  <si>
    <t>TD</t>
  </si>
  <si>
    <t>TO</t>
  </si>
  <si>
    <t>DB</t>
  </si>
  <si>
    <t>DT</t>
  </si>
  <si>
    <t>DO</t>
  </si>
  <si>
    <t>OB</t>
  </si>
  <si>
    <t>OT</t>
  </si>
  <si>
    <t>OD</t>
  </si>
  <si>
    <t>exp winner</t>
  </si>
  <si>
    <t>B</t>
  </si>
  <si>
    <t>T</t>
  </si>
  <si>
    <t>D</t>
  </si>
  <si>
    <t>O</t>
  </si>
  <si>
    <t>a1</t>
  </si>
  <si>
    <t>a2</t>
  </si>
  <si>
    <t>a3</t>
  </si>
  <si>
    <t>all</t>
  </si>
  <si>
    <t>forced</t>
  </si>
  <si>
    <t>f1</t>
  </si>
  <si>
    <t>f2</t>
  </si>
  <si>
    <t>f3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</si>
</sst>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64" fontId="0" fillId="0" borderId="0" xfId="1" applyNumberFormat="1" applyFont="1"/>
    <xf numFmtId="164" fontId="0" fillId="2" borderId="0" xfId="1" applyNumberFormat="1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tabSelected="1" workbookViewId="0">
      <selection activeCell="A12" sqref="A12"/>
    </sheetView>
  </sheetViews>
  <sheetFormatPr defaultRowHeight="14.5" x14ac:dyDescent="0.35"/>
  <cols>
    <col min="2" max="5" width="8.7265625" style="1" customWidth="1"/>
    <col min="6" max="6" width="8.7265625" style="1"/>
    <col min="10" max="10" width="8.7265625" style="1" customWidth="1"/>
  </cols>
  <sheetData>
    <row r="1" spans="1:10" x14ac:dyDescent="0.35">
      <c r="B1" s="1" t="s">
        <v>0</v>
      </c>
    </row>
    <row r="2" spans="1:10" x14ac:dyDescent="0.35">
      <c r="A2" t="s">
        <v>1</v>
      </c>
      <c r="B2" s="1" t="s">
        <v>17</v>
      </c>
      <c r="C2" s="1" t="s">
        <v>18</v>
      </c>
      <c r="D2" s="1" t="s">
        <v>19</v>
      </c>
      <c r="E2" s="1" t="s">
        <v>20</v>
      </c>
      <c r="F2" s="1" t="s">
        <v>2</v>
      </c>
      <c r="G2" s="1" t="s">
        <v>16</v>
      </c>
      <c r="I2" s="1" t="s">
        <v>3</v>
      </c>
    </row>
    <row r="3" spans="1:10" x14ac:dyDescent="0.35">
      <c r="A3" t="s">
        <v>24</v>
      </c>
      <c r="B3" s="2">
        <v>0.47</v>
      </c>
      <c r="C3" s="2">
        <v>0.37</v>
      </c>
      <c r="D3" s="2">
        <v>0.13</v>
      </c>
      <c r="E3" s="1">
        <f>1-SUM(B3:D3)</f>
        <v>3.0000000000000027E-2</v>
      </c>
      <c r="F3" s="1">
        <f t="shared" ref="F3:F10" si="0">SUM(B3:E3)</f>
        <v>1</v>
      </c>
      <c r="G3" t="str">
        <f>INDEX($B$2:$E$2,MATCH(MAX(B3:E3),B3:E3,0))</f>
        <v>B</v>
      </c>
      <c r="I3" t="s">
        <v>4</v>
      </c>
      <c r="J3" s="2">
        <v>0.02</v>
      </c>
    </row>
    <row r="4" spans="1:10" x14ac:dyDescent="0.35">
      <c r="A4" t="s">
        <v>21</v>
      </c>
      <c r="B4" s="1">
        <f>B3+J9*D3</f>
        <v>0.47389999999999999</v>
      </c>
      <c r="C4" s="1">
        <f>C3+D3*J10</f>
        <v>0.49219999999999997</v>
      </c>
      <c r="E4" s="1">
        <f>E3+D3*J11</f>
        <v>3.3900000000000027E-2</v>
      </c>
      <c r="F4" s="1">
        <f t="shared" si="0"/>
        <v>1</v>
      </c>
      <c r="G4" t="str">
        <f t="shared" ref="G4:G10" si="1">INDEX($B$2:$E$2,MATCH(MAX(B4:E4),B4:E4,0))</f>
        <v>T</v>
      </c>
      <c r="I4" t="s">
        <v>5</v>
      </c>
      <c r="J4" s="2">
        <v>0.03</v>
      </c>
    </row>
    <row r="5" spans="1:10" x14ac:dyDescent="0.35">
      <c r="A5" t="s">
        <v>22</v>
      </c>
      <c r="B5" s="1">
        <f>B3+C3*J6</f>
        <v>0.47369999999999995</v>
      </c>
      <c r="D5" s="1">
        <f>D3+C3*J7</f>
        <v>0.48519999999999996</v>
      </c>
      <c r="E5" s="1">
        <f>E3+C3*J8</f>
        <v>4.1100000000000039E-2</v>
      </c>
      <c r="F5" s="1">
        <f t="shared" si="0"/>
        <v>0.99999999999999989</v>
      </c>
      <c r="G5" t="str">
        <f t="shared" si="1"/>
        <v>D</v>
      </c>
      <c r="I5" t="s">
        <v>6</v>
      </c>
      <c r="J5" s="1">
        <f>1-SUM(J3:J4)</f>
        <v>0.95</v>
      </c>
    </row>
    <row r="6" spans="1:10" x14ac:dyDescent="0.35">
      <c r="A6" t="s">
        <v>23</v>
      </c>
      <c r="C6" s="1">
        <f>C3+B3*J3</f>
        <v>0.37940000000000002</v>
      </c>
      <c r="D6" s="1">
        <f>D3+B3*J4</f>
        <v>0.14410000000000001</v>
      </c>
      <c r="E6" s="1">
        <f>E3+B3*J5</f>
        <v>0.47649999999999998</v>
      </c>
      <c r="F6" s="1">
        <f t="shared" si="0"/>
        <v>1</v>
      </c>
      <c r="G6" t="str">
        <f t="shared" si="1"/>
        <v>O</v>
      </c>
      <c r="I6" t="s">
        <v>7</v>
      </c>
      <c r="J6" s="2">
        <v>0.01</v>
      </c>
    </row>
    <row r="7" spans="1:10" x14ac:dyDescent="0.35">
      <c r="A7" t="s">
        <v>25</v>
      </c>
      <c r="B7" s="1">
        <f>B3+E3*J12</f>
        <v>0.4845360824742268</v>
      </c>
      <c r="C7" s="1">
        <f>C3+E3*J13</f>
        <v>0.3814432989690722</v>
      </c>
      <c r="D7" s="1">
        <f>D3+E3*J14</f>
        <v>0.13402061855670103</v>
      </c>
      <c r="F7" s="1">
        <f t="shared" si="0"/>
        <v>1</v>
      </c>
      <c r="G7" t="str">
        <f>INDEX($B$2:$E$2,MATCH(MAX(B7:E7),B7:E7,0))</f>
        <v>B</v>
      </c>
      <c r="I7" t="s">
        <v>8</v>
      </c>
      <c r="J7" s="2">
        <v>0.96</v>
      </c>
    </row>
    <row r="8" spans="1:10" x14ac:dyDescent="0.35">
      <c r="A8" t="s">
        <v>26</v>
      </c>
      <c r="B8" s="1">
        <f>B3+(D3*J9/SUM(J9:J10))+(E3*J12/SUM(J12:J13))</f>
        <v>0.49080633284241532</v>
      </c>
      <c r="C8" s="1">
        <f>C3+(D3*J10/SUM(J9:J10))+(E3*J13/SUM(J12:J13))</f>
        <v>0.50919366715758474</v>
      </c>
      <c r="F8" s="1">
        <f t="shared" si="0"/>
        <v>1</v>
      </c>
      <c r="G8" t="str">
        <f t="shared" si="1"/>
        <v>T</v>
      </c>
      <c r="I8" t="s">
        <v>9</v>
      </c>
      <c r="J8" s="1">
        <f>1-SUM(J6:J7)</f>
        <v>3.0000000000000027E-2</v>
      </c>
    </row>
    <row r="9" spans="1:10" x14ac:dyDescent="0.35">
      <c r="A9" t="s">
        <v>27</v>
      </c>
      <c r="B9" s="1">
        <f>B3+(C3*J6/SUM(J6:J7))+(E3*J12/SUM(J12,J14))</f>
        <v>0.49731443298969069</v>
      </c>
      <c r="D9" s="1">
        <f>D3+(C3*J7/SUM(J6:J7))+(E3*J14/SUM(J14,J12))</f>
        <v>0.5026855670103092</v>
      </c>
      <c r="F9" s="1">
        <f t="shared" si="0"/>
        <v>0.99999999999999989</v>
      </c>
      <c r="G9" t="str">
        <f t="shared" si="1"/>
        <v>D</v>
      </c>
      <c r="I9" t="s">
        <v>10</v>
      </c>
      <c r="J9" s="2">
        <v>0.03</v>
      </c>
    </row>
    <row r="10" spans="1:10" x14ac:dyDescent="0.35">
      <c r="A10" t="s">
        <v>28</v>
      </c>
      <c r="C10" s="1">
        <f>C3+(B3*J3/SUM(J3:J4))+(E3*J13/SUM(J13:J14))</f>
        <v>0.58020000000000005</v>
      </c>
      <c r="D10" s="1">
        <f>D3+(B3*J4/SUM(J3:J4))+(E3*J14/SUM(J13:J14))</f>
        <v>0.41979999999999995</v>
      </c>
      <c r="F10" s="1">
        <f t="shared" si="0"/>
        <v>1</v>
      </c>
      <c r="G10" t="str">
        <f t="shared" si="1"/>
        <v>T</v>
      </c>
      <c r="I10" t="s">
        <v>11</v>
      </c>
      <c r="J10" s="2">
        <v>0.94</v>
      </c>
    </row>
    <row r="11" spans="1:10" x14ac:dyDescent="0.35">
      <c r="I11" t="s">
        <v>12</v>
      </c>
      <c r="J11" s="1">
        <f>1-SUM(J9:J10)</f>
        <v>3.0000000000000027E-2</v>
      </c>
    </row>
    <row r="12" spans="1:10" x14ac:dyDescent="0.35">
      <c r="I12" t="s">
        <v>13</v>
      </c>
      <c r="J12" s="1">
        <f>B3/SUM(B3:D3)</f>
        <v>0.4845360824742268</v>
      </c>
    </row>
    <row r="13" spans="1:10" x14ac:dyDescent="0.35">
      <c r="I13" t="s">
        <v>14</v>
      </c>
      <c r="J13" s="1">
        <f>C3/SUM(B3:D3)</f>
        <v>0.3814432989690722</v>
      </c>
    </row>
    <row r="14" spans="1:10" x14ac:dyDescent="0.35">
      <c r="I14" t="s">
        <v>15</v>
      </c>
      <c r="J14" s="1">
        <f>D3/SUM(B3:D3)</f>
        <v>0.13402061855670103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MHHS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Rieke, Mark</dc:creator>
  <cp:lastModifiedBy>Rieke, Mark</cp:lastModifiedBy>
  <dcterms:created xsi:type="dcterms:W3CDTF">2023-01-19T18:27:37Z</dcterms:created>
  <dcterms:modified xsi:type="dcterms:W3CDTF">2023-01-22T20:43:44Z</dcterms:modified>
</cp:coreProperties>
</file>