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3ynch\Desktop\Personal\site_projects\2021.01.28-bayes_theorem\"/>
    </mc:Choice>
  </mc:AlternateContent>
  <xr:revisionPtr revIDLastSave="0" documentId="13_ncr:1_{65B0396E-094C-43CD-98CC-3302A083A2C1}" xr6:coauthVersionLast="45" xr6:coauthVersionMax="45" xr10:uidLastSave="{00000000-0000-0000-0000-000000000000}"/>
  <bookViews>
    <workbookView xWindow="-110" yWindow="-110" windowWidth="19420" windowHeight="10420" xr2:uid="{5891180E-085C-4029-BACC-243F0EA69E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B3" i="1"/>
  <c r="F3" i="1" s="1"/>
  <c r="H3" i="1" s="1"/>
  <c r="J3" i="1" s="1"/>
  <c r="Q6" i="1" s="1"/>
  <c r="P5" i="1" l="1"/>
  <c r="O4" i="1"/>
  <c r="F10" i="1"/>
  <c r="H10" i="1" s="1"/>
  <c r="J10" i="1" s="1"/>
  <c r="N6" i="1" s="1"/>
  <c r="F6" i="1"/>
  <c r="H6" i="1" s="1"/>
  <c r="J6" i="1" s="1"/>
  <c r="O6" i="1" s="1"/>
  <c r="F9" i="1"/>
  <c r="H9" i="1" s="1"/>
  <c r="F5" i="1"/>
  <c r="H5" i="1" s="1"/>
  <c r="J5" i="1" s="1"/>
  <c r="F8" i="1"/>
  <c r="H8" i="1" s="1"/>
  <c r="J8" i="1" s="1"/>
  <c r="F4" i="1"/>
  <c r="H4" i="1" s="1"/>
  <c r="J4" i="1" s="1"/>
  <c r="B6" i="1"/>
  <c r="F7" i="1"/>
  <c r="J9" i="1" l="1"/>
  <c r="N5" i="1"/>
  <c r="H7" i="1"/>
  <c r="N4" i="1"/>
  <c r="J7" i="1" l="1"/>
  <c r="P6" i="1" s="1"/>
  <c r="O5" i="1"/>
</calcChain>
</file>

<file path=xl/sharedStrings.xml><?xml version="1.0" encoding="utf-8"?>
<sst xmlns="http://schemas.openxmlformats.org/spreadsheetml/2006/main" count="46" uniqueCount="24">
  <si>
    <t>P(!c)</t>
  </si>
  <si>
    <t>P(+|c)</t>
  </si>
  <si>
    <t>P(+|!c)</t>
  </si>
  <si>
    <t>P(+)</t>
  </si>
  <si>
    <t>Subject</t>
  </si>
  <si>
    <t>P(c)1</t>
  </si>
  <si>
    <t>P(c)0</t>
  </si>
  <si>
    <t>P(c)2</t>
  </si>
  <si>
    <t>+++</t>
  </si>
  <si>
    <t>++-</t>
  </si>
  <si>
    <t>+-+</t>
  </si>
  <si>
    <t>+--</t>
  </si>
  <si>
    <t>-++</t>
  </si>
  <si>
    <t>-+-</t>
  </si>
  <si>
    <t>--+</t>
  </si>
  <si>
    <t>---</t>
  </si>
  <si>
    <t>+</t>
  </si>
  <si>
    <t>-</t>
  </si>
  <si>
    <t>Test 1</t>
  </si>
  <si>
    <t>Test 2</t>
  </si>
  <si>
    <t>Test 3</t>
  </si>
  <si>
    <t>P(c)3</t>
  </si>
  <si>
    <t>Number of Tests</t>
  </si>
  <si>
    <t>Number of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</si>
</sst>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9" fontId="0" fillId="2" borderId="0" xfId="0" applyNumberFormat="1" applyFill="1"/>
    <xf numFmtId="0" fontId="0" fillId="0" borderId="0" xfId="0" quotePrefix="1"/>
    <xf numFmtId="164" fontId="0" fillId="0" borderId="0" xfId="1" applyNumberFormat="1" applyFo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3"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01495-C1D4-4955-A226-6AAFDAD9DC76}" name="Table2" displayName="Table2" ref="D2:J10" totalsRowShown="0">
  <autoFilter ref="D2:J10" xr:uid="{E6DD8439-6A15-4CC7-9840-D0C70FE68B6C}"/>
  <tableColumns count="7">
    <tableColumn id="1" xr3:uid="{A420A71D-31FF-462E-8BF8-E4EA7DCECF8B}" name="Subject"/>
    <tableColumn id="2" xr3:uid="{36085C4B-15E2-405D-B2DE-661C2FAB675C}" name="Test 1"/>
    <tableColumn id="3" xr3:uid="{345D33FF-0A51-4012-8B89-347AB6FCAC25}" name="P(c)1" dataDxfId="2" dataCellStyle="Percent">
      <calculatedColumnFormula>IF(Table2[[#This Row],[Test 1]]="+",($B$4*$B$2)/($B$4*$B$2+$B$5*$B$3),((1-$B$4)*$B$2)/((1-$B$4)*$B$2+(1-$B$5)*$B$3))</calculatedColumnFormula>
    </tableColumn>
    <tableColumn id="4" xr3:uid="{22475147-B6F8-4D0B-B6F8-10D9357CAE5A}" name="Test 2"/>
    <tableColumn id="5" xr3:uid="{08EFFAD2-A79A-4AB7-AE93-0B5704C8A02A}" name="P(c)2" dataDxfId="1" dataCellStyle="Percent">
      <calculatedColumnFormula>IF(Table2[[#This Row],[Test 2]]="+",(Table2[[#This Row],[P(c)1]]*$B$4)/(Table2[[#This Row],[P(c)1]]*$B$4+(1-Table2[[#This Row],[P(c)1]])*$B$5),(Table2[[#This Row],[P(c)1]]*(1-$B$4))/(Table2[[#This Row],[P(c)1]]*(1-$B$4)+(1-Table2[[#This Row],[P(c)1]])*(1-$B$5)))</calculatedColumnFormula>
    </tableColumn>
    <tableColumn id="6" xr3:uid="{1DB2FA74-9B12-4FB6-812A-7013E693FFDD}" name="Test 3"/>
    <tableColumn id="7" xr3:uid="{56D1CE15-EC26-453C-89BA-4B5CB79CF021}" name="P(c)3" dataDxfId="0">
      <calculatedColumnFormula>IF(Table2[[#This Row],[Test 3]]="+",(Table2[[#This Row],[P(c)2]]*$B$4)/(Table2[[#This Row],[P(c)2]]*$B$4+(1-Table2[[#This Row],[P(c)2]])*$B$5),(Table2[[#This Row],[P(c)2]]*(1-$B$4))/(Table2[[#This Row],[P(c)2]]*(1-$B$4)+(1-Table2[[#This Row],[P(c)2]])*(1-$B$5)))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80AE-D982-4CA6-A464-719CEDAA9D24}">
  <sheetPr codeName="Sheet1"/>
  <dimension ref="A1:Q10"/>
  <sheetViews>
    <sheetView tabSelected="1" zoomScale="80" zoomScaleNormal="80" workbookViewId="0">
      <selection activeCell="I19" sqref="I19"/>
    </sheetView>
  </sheetViews>
  <sheetFormatPr defaultRowHeight="14.5" x14ac:dyDescent="0.35"/>
  <cols>
    <col min="4" max="4" width="10.26953125" customWidth="1"/>
    <col min="5" max="5" width="8.08984375" bestFit="1" customWidth="1"/>
  </cols>
  <sheetData>
    <row r="1" spans="1:17" x14ac:dyDescent="0.35">
      <c r="N1" s="7" t="s">
        <v>23</v>
      </c>
      <c r="O1" s="7"/>
      <c r="P1" s="7"/>
      <c r="Q1" s="7"/>
    </row>
    <row r="2" spans="1:17" x14ac:dyDescent="0.35">
      <c r="A2" t="s">
        <v>6</v>
      </c>
      <c r="B2" s="3">
        <v>0.01</v>
      </c>
      <c r="D2" t="s">
        <v>4</v>
      </c>
      <c r="E2" s="4" t="s">
        <v>18</v>
      </c>
      <c r="F2" t="s">
        <v>5</v>
      </c>
      <c r="G2" t="s">
        <v>19</v>
      </c>
      <c r="H2" t="s">
        <v>7</v>
      </c>
      <c r="I2" t="s">
        <v>20</v>
      </c>
      <c r="J2" t="s">
        <v>21</v>
      </c>
      <c r="N2">
        <v>0</v>
      </c>
      <c r="O2">
        <v>1</v>
      </c>
      <c r="P2">
        <v>2</v>
      </c>
      <c r="Q2">
        <v>3</v>
      </c>
    </row>
    <row r="3" spans="1:17" x14ac:dyDescent="0.35">
      <c r="A3" t="s">
        <v>0</v>
      </c>
      <c r="B3" s="1">
        <f>1-B2</f>
        <v>0.99</v>
      </c>
      <c r="D3" s="4" t="s">
        <v>8</v>
      </c>
      <c r="E3" t="s">
        <v>16</v>
      </c>
      <c r="F3" s="5">
        <f>IF(Table2[[#This Row],[Test 1]]="+",($B$4*$B$2)/($B$4*$B$2+$B$5*$B$3),((1-$B$4)*$B$2)/((1-$B$4)*$B$2+(1-$B$5)*$B$3))</f>
        <v>0.10204081632653063</v>
      </c>
      <c r="G3" t="s">
        <v>16</v>
      </c>
      <c r="H3" s="5">
        <f>IF(Table2[[#This Row],[Test 2]]="+",(Table2[[#This Row],[P(c)1]]*$B$4)/(Table2[[#This Row],[P(c)1]]*$B$4+(1-Table2[[#This Row],[P(c)1]])*$B$5),(Table2[[#This Row],[P(c)1]]*(1-$B$4))/(Table2[[#This Row],[P(c)1]]*(1-$B$4)+(1-Table2[[#This Row],[P(c)1]])*(1-$B$5)))</f>
        <v>0.56109725685785539</v>
      </c>
      <c r="I3" t="s">
        <v>16</v>
      </c>
      <c r="J3" s="5">
        <f>IF(Table2[[#This Row],[Test 3]]="+",(Table2[[#This Row],[P(c)2]]*$B$4)/(Table2[[#This Row],[P(c)2]]*$B$4+(1-Table2[[#This Row],[P(c)2]])*$B$5),(Table2[[#This Row],[P(c)2]]*(1-$B$4))/(Table2[[#This Row],[P(c)2]]*(1-$B$4)+(1-Table2[[#This Row],[P(c)2]])*(1-$B$5)))</f>
        <v>0.93498938036753165</v>
      </c>
      <c r="L3" s="6" t="s">
        <v>22</v>
      </c>
      <c r="M3">
        <v>0</v>
      </c>
      <c r="N3" s="1">
        <f>B2</f>
        <v>0.01</v>
      </c>
    </row>
    <row r="4" spans="1:17" x14ac:dyDescent="0.35">
      <c r="A4" t="s">
        <v>1</v>
      </c>
      <c r="B4" s="3">
        <v>0.9</v>
      </c>
      <c r="D4" s="4" t="s">
        <v>9</v>
      </c>
      <c r="E4" t="s">
        <v>16</v>
      </c>
      <c r="F4" s="5">
        <f>IF(Table2[[#This Row],[Test 1]]="+",($B$4*$B$2)/($B$4*$B$2+$B$5*$B$3),((1-$B$4)*$B$2)/((1-$B$4)*$B$2+(1-$B$5)*$B$3))</f>
        <v>0.10204081632653063</v>
      </c>
      <c r="G4" t="s">
        <v>16</v>
      </c>
      <c r="H4" s="5">
        <f>IF(Table2[[#This Row],[Test 2]]="+",(Table2[[#This Row],[P(c)1]]*$B$4)/(Table2[[#This Row],[P(c)1]]*$B$4+(1-Table2[[#This Row],[P(c)1]])*$B$5),(Table2[[#This Row],[P(c)1]]*(1-$B$4))/(Table2[[#This Row],[P(c)1]]*(1-$B$4)+(1-Table2[[#This Row],[P(c)1]])*(1-$B$5)))</f>
        <v>0.56109725685785539</v>
      </c>
      <c r="I4" t="s">
        <v>17</v>
      </c>
      <c r="J4" s="2">
        <f>IF(Table2[[#This Row],[Test 3]]="+",(Table2[[#This Row],[P(c)2]]*$B$4)/(Table2[[#This Row],[P(c)2]]*$B$4+(1-Table2[[#This Row],[P(c)2]])*$B$5),(Table2[[#This Row],[P(c)2]]*(1-$B$4))/(Table2[[#This Row],[P(c)2]]*(1-$B$4)+(1-Table2[[#This Row],[P(c)2]])*(1-$B$5)))</f>
        <v>0.12200412102808804</v>
      </c>
      <c r="L4" s="6"/>
      <c r="M4">
        <v>1</v>
      </c>
      <c r="N4" s="2">
        <f>F7</f>
        <v>1.0967317394165385E-3</v>
      </c>
      <c r="O4" s="2">
        <f>F3</f>
        <v>0.10204081632653063</v>
      </c>
    </row>
    <row r="5" spans="1:17" x14ac:dyDescent="0.35">
      <c r="A5" t="s">
        <v>2</v>
      </c>
      <c r="B5" s="3">
        <v>0.08</v>
      </c>
      <c r="D5" s="4" t="s">
        <v>10</v>
      </c>
      <c r="E5" t="s">
        <v>16</v>
      </c>
      <c r="F5" s="5">
        <f>IF(Table2[[#This Row],[Test 1]]="+",($B$4*$B$2)/($B$4*$B$2+$B$5*$B$3),((1-$B$4)*$B$2)/((1-$B$4)*$B$2+(1-$B$5)*$B$3))</f>
        <v>0.10204081632653063</v>
      </c>
      <c r="G5" t="s">
        <v>17</v>
      </c>
      <c r="H5" s="5">
        <f>IF(Table2[[#This Row],[Test 2]]="+",(Table2[[#This Row],[P(c)1]]*$B$4)/(Table2[[#This Row],[P(c)1]]*$B$4+(1-Table2[[#This Row],[P(c)1]])*$B$5),(Table2[[#This Row],[P(c)1]]*(1-$B$4))/(Table2[[#This Row],[P(c)1]]*(1-$B$4)+(1-Table2[[#This Row],[P(c)1]])*(1-$B$5)))</f>
        <v>1.2201073694485113E-2</v>
      </c>
      <c r="I5" t="s">
        <v>16</v>
      </c>
      <c r="J5" s="2">
        <f>IF(Table2[[#This Row],[Test 3]]="+",(Table2[[#This Row],[P(c)2]]*$B$4)/(Table2[[#This Row],[P(c)2]]*$B$4+(1-Table2[[#This Row],[P(c)2]])*$B$5),(Table2[[#This Row],[P(c)2]]*(1-$B$4))/(Table2[[#This Row],[P(c)2]]*(1-$B$4)+(1-Table2[[#This Row],[P(c)2]])*(1-$B$5)))</f>
        <v>0.12200412102808804</v>
      </c>
      <c r="L5" s="6"/>
      <c r="M5">
        <v>2</v>
      </c>
      <c r="N5" s="2">
        <f>H9</f>
        <v>1.1932661604036098E-4</v>
      </c>
      <c r="O5" s="2">
        <f>H7</f>
        <v>1.2201073694485112E-2</v>
      </c>
      <c r="P5" s="2">
        <f>H3</f>
        <v>0.56109725685785539</v>
      </c>
    </row>
    <row r="6" spans="1:17" x14ac:dyDescent="0.35">
      <c r="A6" t="s">
        <v>3</v>
      </c>
      <c r="B6" s="1">
        <f>B5*B3+B4*B2</f>
        <v>8.8200000000000001E-2</v>
      </c>
      <c r="D6" s="4" t="s">
        <v>11</v>
      </c>
      <c r="E6" t="s">
        <v>16</v>
      </c>
      <c r="F6" s="5">
        <f>IF(Table2[[#This Row],[Test 1]]="+",($B$4*$B$2)/($B$4*$B$2+$B$5*$B$3),((1-$B$4)*$B$2)/((1-$B$4)*$B$2+(1-$B$5)*$B$3))</f>
        <v>0.10204081632653063</v>
      </c>
      <c r="G6" t="s">
        <v>17</v>
      </c>
      <c r="H6" s="5">
        <f>IF(Table2[[#This Row],[Test 2]]="+",(Table2[[#This Row],[P(c)1]]*$B$4)/(Table2[[#This Row],[P(c)1]]*$B$4+(1-Table2[[#This Row],[P(c)1]])*$B$5),(Table2[[#This Row],[P(c)1]]*(1-$B$4))/(Table2[[#This Row],[P(c)1]]*(1-$B$4)+(1-Table2[[#This Row],[P(c)1]])*(1-$B$5)))</f>
        <v>1.2201073694485113E-2</v>
      </c>
      <c r="I6" t="s">
        <v>17</v>
      </c>
      <c r="J6" s="2">
        <f>IF(Table2[[#This Row],[Test 3]]="+",(Table2[[#This Row],[P(c)2]]*$B$4)/(Table2[[#This Row],[P(c)2]]*$B$4+(1-Table2[[#This Row],[P(c)2]])*$B$5),(Table2[[#This Row],[P(c)2]]*(1-$B$4))/(Table2[[#This Row],[P(c)2]]*(1-$B$4)+(1-Table2[[#This Row],[P(c)2]])*(1-$B$5)))</f>
        <v>1.3407845198382471E-3</v>
      </c>
      <c r="L6" s="6"/>
      <c r="M6">
        <v>3</v>
      </c>
      <c r="N6" s="2">
        <f>J10</f>
        <v>1.2971663970808973E-5</v>
      </c>
      <c r="O6" s="2">
        <f>Table2[[#This Row],[P(c)3]]</f>
        <v>1.3407845198382471E-3</v>
      </c>
      <c r="P6" s="2">
        <f>J7</f>
        <v>0.12200412102808803</v>
      </c>
      <c r="Q6" s="2">
        <f>J3</f>
        <v>0.93498938036753165</v>
      </c>
    </row>
    <row r="7" spans="1:17" x14ac:dyDescent="0.35">
      <c r="D7" s="4" t="s">
        <v>12</v>
      </c>
      <c r="E7" t="s">
        <v>17</v>
      </c>
      <c r="F7" s="5">
        <f>IF(Table2[[#This Row],[Test 1]]="+",($B$4*$B$2)/($B$4*$B$2+$B$5*$B$3),((1-$B$4)*$B$2)/((1-$B$4)*$B$2+(1-$B$5)*$B$3))</f>
        <v>1.0967317394165385E-3</v>
      </c>
      <c r="G7" t="s">
        <v>16</v>
      </c>
      <c r="H7" s="5">
        <f>IF(Table2[[#This Row],[Test 2]]="+",(Table2[[#This Row],[P(c)1]]*$B$4)/(Table2[[#This Row],[P(c)1]]*$B$4+(1-Table2[[#This Row],[P(c)1]])*$B$5),(Table2[[#This Row],[P(c)1]]*(1-$B$4))/(Table2[[#This Row],[P(c)1]]*(1-$B$4)+(1-Table2[[#This Row],[P(c)1]])*(1-$B$5)))</f>
        <v>1.2201073694485112E-2</v>
      </c>
      <c r="I7" t="s">
        <v>16</v>
      </c>
      <c r="J7" s="2">
        <f>IF(Table2[[#This Row],[Test 3]]="+",(Table2[[#This Row],[P(c)2]]*$B$4)/(Table2[[#This Row],[P(c)2]]*$B$4+(1-Table2[[#This Row],[P(c)2]])*$B$5),(Table2[[#This Row],[P(c)2]]*(1-$B$4))/(Table2[[#This Row],[P(c)2]]*(1-$B$4)+(1-Table2[[#This Row],[P(c)2]])*(1-$B$5)))</f>
        <v>0.12200412102808803</v>
      </c>
    </row>
    <row r="8" spans="1:17" x14ac:dyDescent="0.35">
      <c r="D8" s="4" t="s">
        <v>13</v>
      </c>
      <c r="E8" t="s">
        <v>17</v>
      </c>
      <c r="F8" s="5">
        <f>IF(Table2[[#This Row],[Test 1]]="+",($B$4*$B$2)/($B$4*$B$2+$B$5*$B$3),((1-$B$4)*$B$2)/((1-$B$4)*$B$2+(1-$B$5)*$B$3))</f>
        <v>1.0967317394165385E-3</v>
      </c>
      <c r="G8" t="s">
        <v>16</v>
      </c>
      <c r="H8" s="5">
        <f>IF(Table2[[#This Row],[Test 2]]="+",(Table2[[#This Row],[P(c)1]]*$B$4)/(Table2[[#This Row],[P(c)1]]*$B$4+(1-Table2[[#This Row],[P(c)1]])*$B$5),(Table2[[#This Row],[P(c)1]]*(1-$B$4))/(Table2[[#This Row],[P(c)1]]*(1-$B$4)+(1-Table2[[#This Row],[P(c)1]])*(1-$B$5)))</f>
        <v>1.2201073694485112E-2</v>
      </c>
      <c r="I8" t="s">
        <v>17</v>
      </c>
      <c r="J8" s="2">
        <f>IF(Table2[[#This Row],[Test 3]]="+",(Table2[[#This Row],[P(c)2]]*$B$4)/(Table2[[#This Row],[P(c)2]]*$B$4+(1-Table2[[#This Row],[P(c)2]])*$B$5),(Table2[[#This Row],[P(c)2]]*(1-$B$4))/(Table2[[#This Row],[P(c)2]]*(1-$B$4)+(1-Table2[[#This Row],[P(c)2]])*(1-$B$5)))</f>
        <v>1.3407845198382469E-3</v>
      </c>
    </row>
    <row r="9" spans="1:17" x14ac:dyDescent="0.35">
      <c r="D9" s="4" t="s">
        <v>14</v>
      </c>
      <c r="E9" t="s">
        <v>17</v>
      </c>
      <c r="F9" s="5">
        <f>IF(Table2[[#This Row],[Test 1]]="+",($B$4*$B$2)/($B$4*$B$2+$B$5*$B$3),((1-$B$4)*$B$2)/((1-$B$4)*$B$2+(1-$B$5)*$B$3))</f>
        <v>1.0967317394165385E-3</v>
      </c>
      <c r="G9" t="s">
        <v>17</v>
      </c>
      <c r="H9" s="5">
        <f>IF(Table2[[#This Row],[Test 2]]="+",(Table2[[#This Row],[P(c)1]]*$B$4)/(Table2[[#This Row],[P(c)1]]*$B$4+(1-Table2[[#This Row],[P(c)1]])*$B$5),(Table2[[#This Row],[P(c)1]]*(1-$B$4))/(Table2[[#This Row],[P(c)1]]*(1-$B$4)+(1-Table2[[#This Row],[P(c)1]])*(1-$B$5)))</f>
        <v>1.1932661604036098E-4</v>
      </c>
      <c r="I9" t="s">
        <v>16</v>
      </c>
      <c r="J9" s="2">
        <f>IF(Table2[[#This Row],[Test 3]]="+",(Table2[[#This Row],[P(c)2]]*$B$4)/(Table2[[#This Row],[P(c)2]]*$B$4+(1-Table2[[#This Row],[P(c)2]])*$B$5),(Table2[[#This Row],[P(c)2]]*(1-$B$4))/(Table2[[#This Row],[P(c)2]]*(1-$B$4)+(1-Table2[[#This Row],[P(c)2]])*(1-$B$5)))</f>
        <v>1.3407845198382473E-3</v>
      </c>
    </row>
    <row r="10" spans="1:17" x14ac:dyDescent="0.35">
      <c r="D10" s="4" t="s">
        <v>15</v>
      </c>
      <c r="E10" t="s">
        <v>17</v>
      </c>
      <c r="F10" s="5">
        <f>IF(Table2[[#This Row],[Test 1]]="+",($B$4*$B$2)/($B$4*$B$2+$B$5*$B$3),((1-$B$4)*$B$2)/((1-$B$4)*$B$2+(1-$B$5)*$B$3))</f>
        <v>1.0967317394165385E-3</v>
      </c>
      <c r="G10" t="s">
        <v>17</v>
      </c>
      <c r="H10" s="5">
        <f>IF(Table2[[#This Row],[Test 2]]="+",(Table2[[#This Row],[P(c)1]]*$B$4)/(Table2[[#This Row],[P(c)1]]*$B$4+(1-Table2[[#This Row],[P(c)1]])*$B$5),(Table2[[#This Row],[P(c)1]]*(1-$B$4))/(Table2[[#This Row],[P(c)1]]*(1-$B$4)+(1-Table2[[#This Row],[P(c)1]])*(1-$B$5)))</f>
        <v>1.1932661604036098E-4</v>
      </c>
      <c r="I10" t="s">
        <v>17</v>
      </c>
      <c r="J10" s="2">
        <f>IF(Table2[[#This Row],[Test 3]]="+",(Table2[[#This Row],[P(c)2]]*$B$4)/(Table2[[#This Row],[P(c)2]]*$B$4+(1-Table2[[#This Row],[P(c)2]])*$B$5),(Table2[[#This Row],[P(c)2]]*(1-$B$4))/(Table2[[#This Row],[P(c)2]]*(1-$B$4)+(1-Table2[[#This Row],[P(c)2]])*(1-$B$5)))</f>
        <v>1.2971663970808973E-5</v>
      </c>
    </row>
  </sheetData>
  <mergeCells count="2">
    <mergeCell ref="L3:L6"/>
    <mergeCell ref="N1:Q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F9F0-E3C1-48DF-ABC7-F44B1F094260}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Rieke, Mark (PG DR GS UOG)</dc:creator>
  <cp:lastModifiedBy>Rieke, Mark (PG DR GS UOG)</cp:lastModifiedBy>
  <dcterms:created xsi:type="dcterms:W3CDTF">2021-01-12T19:41:05Z</dcterms:created>
  <dcterms:modified xsi:type="dcterms:W3CDTF">2021-01-18T00:33:20Z</dcterms:modified>
</cp:coreProperties>
</file>