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20"/>
  <workbookPr defaultThemeVersion="166925"/>
  <mc:AlternateContent xmlns:mc="http://schemas.openxmlformats.org/markup-compatibility/2006">
    <mc:Choice Requires="x15">
      <x15ac:absPath xmlns:x15ac="http://schemas.microsoft.com/office/spreadsheetml/2010/11/ac" url="\\wsl$\Ubuntu\home\marklcrns\Docs\wiki\school\files\spring-2020\CISC-190\module-8\"/>
    </mc:Choice>
  </mc:AlternateContent>
  <xr:revisionPtr revIDLastSave="0" documentId="13_ncr:1_{2D90768F-5D2D-4028-9177-688C881EFEE4}" xr6:coauthVersionLast="45" xr6:coauthVersionMax="45" xr10:uidLastSave="{00000000-0000-0000-0000-000000000000}"/>
  <bookViews>
    <workbookView xWindow="0" yWindow="0" windowWidth="14775" windowHeight="8985" xr2:uid="{24AB9547-1416-4BB9-93BD-D1AE4995A91B}"/>
  </bookViews>
  <sheets>
    <sheet name="Final Project Points" sheetId="2" r:id="rId1"/>
    <sheet name="Project Requirement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1" i="1" l="1"/>
  <c r="C22" i="1"/>
  <c r="C26" i="1" l="1"/>
  <c r="C25" i="1"/>
  <c r="C24" i="1"/>
  <c r="C23" i="1"/>
  <c r="C18" i="1"/>
  <c r="C17" i="1"/>
  <c r="C13" i="1"/>
  <c r="C27" i="1"/>
  <c r="B9" i="2" l="1"/>
  <c r="C4" i="1"/>
  <c r="C5" i="1"/>
  <c r="C6" i="1"/>
  <c r="C7" i="1"/>
  <c r="C8" i="1"/>
  <c r="C9" i="1"/>
  <c r="C10" i="1"/>
  <c r="C11" i="1"/>
  <c r="C12" i="1"/>
  <c r="C16" i="1"/>
  <c r="C19" i="1"/>
  <c r="C14" i="1"/>
  <c r="C15" i="1"/>
  <c r="C20" i="1"/>
  <c r="C3" i="1"/>
  <c r="B28" i="1" l="1"/>
  <c r="C3" i="2" s="1"/>
  <c r="C9" i="2" s="1"/>
</calcChain>
</file>

<file path=xl/sharedStrings.xml><?xml version="1.0" encoding="utf-8"?>
<sst xmlns="http://schemas.openxmlformats.org/spreadsheetml/2006/main" count="95" uniqueCount="71">
  <si>
    <t>Final Project Requirements</t>
  </si>
  <si>
    <t>Point value</t>
  </si>
  <si>
    <t>Concept</t>
  </si>
  <si>
    <t>Where is this in your code?  Include line numbers (and file names as needed)</t>
  </si>
  <si>
    <t>Points Earned</t>
  </si>
  <si>
    <t>Did you use this?  Enter Y for yes</t>
  </si>
  <si>
    <t>Project Requirements Points Earned:</t>
  </si>
  <si>
    <t>Overall Final Project Grade</t>
  </si>
  <si>
    <t>Project Requirements</t>
  </si>
  <si>
    <t>Requirements File</t>
  </si>
  <si>
    <t>Comments</t>
  </si>
  <si>
    <t>Checkpoints</t>
  </si>
  <si>
    <t>Presentation</t>
  </si>
  <si>
    <t>Reflection</t>
  </si>
  <si>
    <t>Total</t>
  </si>
  <si>
    <t>Category</t>
  </si>
  <si>
    <t>Points Avaialable</t>
  </si>
  <si>
    <t>Your Points</t>
  </si>
  <si>
    <t>Fill in these values based on what you have earned.</t>
  </si>
  <si>
    <t>The Project Requirements value is automatically filled in based on the Project Requirements worksheet</t>
  </si>
  <si>
    <t>Make deep copies</t>
  </si>
  <si>
    <t>Exception handling</t>
  </si>
  <si>
    <t>File I/O</t>
  </si>
  <si>
    <t>Inheritance/Polymorphism</t>
  </si>
  <si>
    <t>Abstract classes/Interfaces</t>
  </si>
  <si>
    <t>Decisions (if-else)</t>
  </si>
  <si>
    <t>Arrays</t>
  </si>
  <si>
    <t>Loops</t>
  </si>
  <si>
    <t>Write and use at least 2 classes</t>
  </si>
  <si>
    <t>Get text input from user</t>
  </si>
  <si>
    <t>Provide text output to user</t>
  </si>
  <si>
    <t>Write and using a method with parameters</t>
  </si>
  <si>
    <t>Write and using a method with a non-void return type</t>
  </si>
  <si>
    <t>Write and use overloaded methods</t>
  </si>
  <si>
    <t>Handle mouse events like movement and clicking in a GUI</t>
  </si>
  <si>
    <t>Have a menu system in a GUI</t>
  </si>
  <si>
    <t>Use approriately named variables</t>
  </si>
  <si>
    <t>Use Boolean operators</t>
  </si>
  <si>
    <t>Use bookClasses Pictures</t>
  </si>
  <si>
    <t>Use bookClases Turtles</t>
  </si>
  <si>
    <t>2 points per functional GUI component type (list the component types in the box to the right, and list the number of points, limit 14,  in the box to the left)</t>
  </si>
  <si>
    <t>2 points per layout manager used (manual layout required) (list the layout manager in the box to the right, and list the number of points, limit 6,  in the box to the left)</t>
  </si>
  <si>
    <t>2 points per graphic shape drawn (line/rectangle/oval) - not using Turtles (list the shape in the box to the right, and list the number of points, limit 6, in the box to the left)</t>
  </si>
  <si>
    <t>Use a non-default color in the GUI</t>
  </si>
  <si>
    <t>Use a non-default font in the GUI</t>
  </si>
  <si>
    <t>Y</t>
  </si>
  <si>
    <t>src/engine/.*  ,  src/gui/.*  ,  src/game/.*  ,  src/utils/.*</t>
  </si>
  <si>
    <t>Abstract method at src/engine/pieces/Piece.java clone() method line 153. All classes in pieces directory inherits and implements their own clone()/deep copy method that creates instance copy of the class.</t>
  </si>
  <si>
    <t>src/engine/Board.java line 174 &amp; 179. src/game/Main.java line 24. src/game/Save.java line 50, etc…</t>
  </si>
  <si>
    <t>src/game/Save.java line 51, src/game/Load.java line 99.</t>
  </si>
  <si>
    <t>src/gui/BoardPanel.java &amp; src/gui/MainMenuPanel.java inherits from JPanel.</t>
  </si>
  <si>
    <t>src/engine/pieces/Piece.java is an abstract class and all .java file in the pieces directory inherits and implements Piece.java abstract methods.</t>
  </si>
  <si>
    <t>src/engine/Board.java line 129 to line 1265 are full of if-else statements.</t>
  </si>
  <si>
    <t>src/engine/Board.java line 127, line 148, 742, etc…</t>
  </si>
  <si>
    <t>src/engine/Board.java line 879 uses int arrays, etc…</t>
  </si>
  <si>
    <t>src/gui/MainFrame.java line 484 createPlayerNameAssignDialog() method implements JTextField to get user input for assigning player names.</t>
  </si>
  <si>
    <t>src/gui/BoardPanel.java line 355 implements MoveHistoryPanel inner class that prints out opening message and executed move in JTextArea. Also src/engine/Board.java implements "debug mode" that prints out in the console useful infos for debugging.</t>
  </si>
  <si>
    <t>src/engine/Player.java line 107 makeMove() method that takes in two parameters.</t>
  </si>
  <si>
    <t>src/engine/Player.java line 369 getMoveFromHistory() method returns Move class instance.</t>
  </si>
  <si>
    <t>src/engine/Player.java line 107 &amp; 161 makeMove() methods uses the same method name but different parameters.</t>
  </si>
  <si>
    <t>src/gui/BoardPanel.java line 860 adds mouse listeners in TilePanel inner class for GUI interaction.</t>
  </si>
  <si>
    <t>src/gui/MainMenuPanel.java implements the main menu of the program.</t>
  </si>
  <si>
    <t>src/gui/BoardPanel.java uses field variables named after their functions.</t>
  </si>
  <si>
    <t>src/gui/BoardPanel.java line 824 uses boolean operator to toggle on and off active tile panels.</t>
  </si>
  <si>
    <t>src/gui/BoardPanel.java:
(1) JLabel at line 282, (2) JSeparator at line 287, (3) JButton at line 301, (4) JTextArea at line  359, (5) JPanel at line 383, (6) JScrollPane at line 391, (7) Font at line 376,
src/gui/MainFrame.java:
(8) JLayeredPane at line 94, (9) JFrame at line 88, (10) JOptionPane at line 510, (11) JDialog at line 391, (12) JPopupMenu at line 568, (13), JTextField at line 493, (14) JComboBox at line 367.</t>
  </si>
  <si>
    <t>src/gui/BoardPanel.java:
(1) BorderLayout at line 100, (2) FlowLayout at line 279, (3) GridLayout at line 561, (4) GridBagLayout at line 839.</t>
  </si>
  <si>
    <t>(1) src/gui/BoardPanel.java inner class TilePanel at line 841 creates a square shaped tile for board.
(2) src/gui/BoardPanel.java inner class MoveHistoryPanel at line 356 creates a rectangular shaped text area.
(3) src/gui/BoardPanel.java inner class TilePanel at line 842 creates a line border for the tiles.</t>
  </si>
  <si>
    <t>/src/gui/BoardPanel.java assignTileColor() method at line 1171 assigns tile color of the board.</t>
  </si>
  <si>
    <t>/src/gui/BoardPanel.java line 283 uses ("SansSerif", Font.BOLD, 16) font for the black player JLabel.</t>
  </si>
  <si>
    <t>src/utils/PaintBg.java line 64.</t>
  </si>
  <si>
    <t>src/utils/PaintBg.java line 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</si>
</sst>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1" xfId="0" applyBorder="1"/>
    <xf numFmtId="0" fontId="1" fillId="0" borderId="1" xfId="0" applyFont="1" applyBorder="1"/>
    <xf numFmtId="0" fontId="0" fillId="2" borderId="1" xfId="0" applyFill="1" applyBorder="1"/>
    <xf numFmtId="0" fontId="2" fillId="0" borderId="0" xfId="0" applyFont="1" applyAlignment="1">
      <alignment horizontal="center"/>
    </xf>
    <xf numFmtId="0" fontId="0" fillId="0" borderId="2" xfId="0" applyBorder="1" applyAlignment="1">
      <alignment horizontal="left" vertical="center" wrapText="1"/>
    </xf>
    <xf numFmtId="0" fontId="2" fillId="0" borderId="0" xfId="0" applyFont="1" applyAlignment="1">
      <alignment horizontal="center" vertical="center" wrapText="1"/>
    </xf>
    <xf numFmtId="0" fontId="0" fillId="0" borderId="1" xfId="0" applyBorder="1" applyAlignment="1">
      <alignment vertical="center" wrapText="1"/>
    </xf>
    <xf numFmtId="0" fontId="0" fillId="2" borderId="1" xfId="0" applyFill="1" applyBorder="1" applyAlignment="1">
      <alignment vertical="center" wrapText="1"/>
    </xf>
    <xf numFmtId="0" fontId="0" fillId="0" borderId="1" xfId="0" applyFill="1" applyBorder="1" applyAlignment="1">
      <alignment vertical="center" wrapText="1"/>
    </xf>
    <xf numFmtId="0" fontId="1" fillId="0" borderId="3" xfId="0" applyFont="1" applyBorder="1" applyAlignment="1">
      <alignment vertical="center"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B9A2C-D4F8-4629-981A-8E29500C2F2A}">
  <dimension ref="A1:D9"/>
  <sheetViews>
    <sheetView tabSelected="1" topLeftCell="A2" workbookViewId="0">
      <selection activeCell="E6" sqref="E6"/>
    </sheetView>
  </sheetViews>
  <sheetFormatPr defaultRowHeight="15" x14ac:dyDescent="0.25"/>
  <cols>
    <col min="1" max="1" width="25" bestFit="1" customWidth="1"/>
    <col min="2" max="2" width="16.42578125" bestFit="1" customWidth="1"/>
    <col min="3" max="3" width="11" bestFit="1" customWidth="1"/>
    <col min="4" max="4" width="14.28515625" customWidth="1"/>
  </cols>
  <sheetData>
    <row r="1" spans="1:4" ht="18.75" x14ac:dyDescent="0.3">
      <c r="A1" s="5" t="s">
        <v>7</v>
      </c>
      <c r="B1" s="5"/>
      <c r="C1" s="5"/>
    </row>
    <row r="2" spans="1:4" x14ac:dyDescent="0.25">
      <c r="A2" s="2" t="s">
        <v>15</v>
      </c>
      <c r="B2" s="2" t="s">
        <v>16</v>
      </c>
      <c r="C2" s="2" t="s">
        <v>17</v>
      </c>
    </row>
    <row r="3" spans="1:4" ht="120" x14ac:dyDescent="0.25">
      <c r="A3" s="2" t="s">
        <v>8</v>
      </c>
      <c r="B3" s="2">
        <v>70</v>
      </c>
      <c r="C3" s="2">
        <f>'Project Requirements'!B28</f>
        <v>70</v>
      </c>
      <c r="D3" s="1" t="s">
        <v>19</v>
      </c>
    </row>
    <row r="4" spans="1:4" x14ac:dyDescent="0.25">
      <c r="A4" s="2" t="s">
        <v>9</v>
      </c>
      <c r="B4" s="2">
        <v>10</v>
      </c>
      <c r="C4" s="4"/>
      <c r="D4" s="6" t="s">
        <v>18</v>
      </c>
    </row>
    <row r="5" spans="1:4" x14ac:dyDescent="0.25">
      <c r="A5" s="2" t="s">
        <v>10</v>
      </c>
      <c r="B5" s="2">
        <v>50</v>
      </c>
      <c r="C5" s="4"/>
      <c r="D5" s="6"/>
    </row>
    <row r="6" spans="1:4" x14ac:dyDescent="0.25">
      <c r="A6" s="2" t="s">
        <v>11</v>
      </c>
      <c r="B6" s="2">
        <v>45</v>
      </c>
      <c r="C6" s="4"/>
      <c r="D6" s="6"/>
    </row>
    <row r="7" spans="1:4" x14ac:dyDescent="0.25">
      <c r="A7" s="2" t="s">
        <v>12</v>
      </c>
      <c r="B7" s="2">
        <v>35</v>
      </c>
      <c r="C7" s="4"/>
      <c r="D7" s="6"/>
    </row>
    <row r="8" spans="1:4" x14ac:dyDescent="0.25">
      <c r="A8" s="2" t="s">
        <v>13</v>
      </c>
      <c r="B8" s="2">
        <v>40</v>
      </c>
      <c r="C8" s="4"/>
      <c r="D8" s="6"/>
    </row>
    <row r="9" spans="1:4" x14ac:dyDescent="0.25">
      <c r="A9" s="3" t="s">
        <v>14</v>
      </c>
      <c r="B9" s="3">
        <f>SUM(B3:B8)</f>
        <v>250</v>
      </c>
      <c r="C9" s="3">
        <f>SUM(C3:C8)</f>
        <v>70</v>
      </c>
    </row>
  </sheetData>
  <mergeCells count="2">
    <mergeCell ref="A1:C1"/>
    <mergeCell ref="D4: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9D667-F6D2-4DF8-94FA-30AEDD25C589}">
  <dimension ref="A1:E28"/>
  <sheetViews>
    <sheetView topLeftCell="A25" zoomScale="90" zoomScaleNormal="90" workbookViewId="0">
      <selection activeCell="D29" sqref="D29"/>
    </sheetView>
  </sheetViews>
  <sheetFormatPr defaultRowHeight="15" x14ac:dyDescent="0.25"/>
  <cols>
    <col min="1" max="1" width="13.7109375" style="1" customWidth="1"/>
    <col min="2" max="2" width="5.85546875" style="1" bestFit="1" customWidth="1"/>
    <col min="3" max="3" width="7.140625" style="1" bestFit="1" customWidth="1"/>
    <col min="4" max="4" width="25.28515625" style="1" bestFit="1" customWidth="1"/>
    <col min="5" max="5" width="53.28515625" style="1" customWidth="1"/>
    <col min="6" max="16384" width="9.140625" style="1"/>
  </cols>
  <sheetData>
    <row r="1" spans="1:5" ht="18.75" x14ac:dyDescent="0.25">
      <c r="A1" s="7" t="s">
        <v>0</v>
      </c>
      <c r="B1" s="7"/>
      <c r="C1" s="7"/>
      <c r="D1" s="7"/>
      <c r="E1" s="7"/>
    </row>
    <row r="2" spans="1:5" ht="45" x14ac:dyDescent="0.25">
      <c r="A2" s="8" t="s">
        <v>5</v>
      </c>
      <c r="B2" s="8" t="s">
        <v>1</v>
      </c>
      <c r="C2" s="8" t="s">
        <v>4</v>
      </c>
      <c r="D2" s="8" t="s">
        <v>2</v>
      </c>
      <c r="E2" s="8" t="s">
        <v>3</v>
      </c>
    </row>
    <row r="3" spans="1:5" ht="30" customHeight="1" x14ac:dyDescent="0.25">
      <c r="A3" s="9" t="s">
        <v>45</v>
      </c>
      <c r="B3" s="8">
        <v>10</v>
      </c>
      <c r="C3" s="8">
        <f>IF(A3="Y", B3, 0)</f>
        <v>10</v>
      </c>
      <c r="D3" s="8" t="s">
        <v>28</v>
      </c>
      <c r="E3" s="9" t="s">
        <v>46</v>
      </c>
    </row>
    <row r="4" spans="1:5" ht="63" customHeight="1" x14ac:dyDescent="0.25">
      <c r="A4" s="9" t="s">
        <v>45</v>
      </c>
      <c r="B4" s="8">
        <v>10</v>
      </c>
      <c r="C4" s="8">
        <f t="shared" ref="C4:C27" si="0">IF(A4="Y", B4, 0)</f>
        <v>10</v>
      </c>
      <c r="D4" s="8" t="s">
        <v>20</v>
      </c>
      <c r="E4" s="9" t="s">
        <v>47</v>
      </c>
    </row>
    <row r="5" spans="1:5" ht="30" x14ac:dyDescent="0.25">
      <c r="A5" s="9" t="s">
        <v>45</v>
      </c>
      <c r="B5" s="8">
        <v>10</v>
      </c>
      <c r="C5" s="8">
        <f t="shared" si="0"/>
        <v>10</v>
      </c>
      <c r="D5" s="8" t="s">
        <v>21</v>
      </c>
      <c r="E5" s="9" t="s">
        <v>48</v>
      </c>
    </row>
    <row r="6" spans="1:5" x14ac:dyDescent="0.25">
      <c r="A6" s="9" t="s">
        <v>45</v>
      </c>
      <c r="B6" s="8">
        <v>10</v>
      </c>
      <c r="C6" s="8">
        <f t="shared" si="0"/>
        <v>10</v>
      </c>
      <c r="D6" s="8" t="s">
        <v>22</v>
      </c>
      <c r="E6" s="9" t="s">
        <v>49</v>
      </c>
    </row>
    <row r="7" spans="1:5" ht="30" x14ac:dyDescent="0.25">
      <c r="A7" s="9" t="s">
        <v>45</v>
      </c>
      <c r="B7" s="8">
        <v>10</v>
      </c>
      <c r="C7" s="8">
        <f t="shared" si="0"/>
        <v>10</v>
      </c>
      <c r="D7" s="8" t="s">
        <v>23</v>
      </c>
      <c r="E7" s="9" t="s">
        <v>50</v>
      </c>
    </row>
    <row r="8" spans="1:5" ht="45" x14ac:dyDescent="0.25">
      <c r="A8" s="9" t="s">
        <v>45</v>
      </c>
      <c r="B8" s="8">
        <v>10</v>
      </c>
      <c r="C8" s="8">
        <f t="shared" si="0"/>
        <v>10</v>
      </c>
      <c r="D8" s="8" t="s">
        <v>24</v>
      </c>
      <c r="E8" s="9" t="s">
        <v>51</v>
      </c>
    </row>
    <row r="9" spans="1:5" ht="30" x14ac:dyDescent="0.25">
      <c r="A9" s="9" t="s">
        <v>45</v>
      </c>
      <c r="B9" s="8">
        <v>10</v>
      </c>
      <c r="C9" s="8">
        <f t="shared" si="0"/>
        <v>10</v>
      </c>
      <c r="D9" s="8" t="s">
        <v>25</v>
      </c>
      <c r="E9" s="9" t="s">
        <v>52</v>
      </c>
    </row>
    <row r="10" spans="1:5" x14ac:dyDescent="0.25">
      <c r="A10" s="9" t="s">
        <v>45</v>
      </c>
      <c r="B10" s="8">
        <v>10</v>
      </c>
      <c r="C10" s="8">
        <f t="shared" si="0"/>
        <v>10</v>
      </c>
      <c r="D10" s="8" t="s">
        <v>27</v>
      </c>
      <c r="E10" s="9" t="s">
        <v>53</v>
      </c>
    </row>
    <row r="11" spans="1:5" x14ac:dyDescent="0.25">
      <c r="A11" s="9" t="s">
        <v>45</v>
      </c>
      <c r="B11" s="8">
        <v>10</v>
      </c>
      <c r="C11" s="8">
        <f t="shared" si="0"/>
        <v>10</v>
      </c>
      <c r="D11" s="8" t="s">
        <v>26</v>
      </c>
      <c r="E11" s="9" t="s">
        <v>54</v>
      </c>
    </row>
    <row r="12" spans="1:5" ht="45" x14ac:dyDescent="0.25">
      <c r="A12" s="9" t="s">
        <v>45</v>
      </c>
      <c r="B12" s="8">
        <v>8</v>
      </c>
      <c r="C12" s="8">
        <f t="shared" si="0"/>
        <v>8</v>
      </c>
      <c r="D12" s="8" t="s">
        <v>29</v>
      </c>
      <c r="E12" s="9" t="s">
        <v>55</v>
      </c>
    </row>
    <row r="13" spans="1:5" ht="75" x14ac:dyDescent="0.25">
      <c r="A13" s="9" t="s">
        <v>45</v>
      </c>
      <c r="B13" s="8">
        <v>8</v>
      </c>
      <c r="C13" s="8">
        <f t="shared" si="0"/>
        <v>8</v>
      </c>
      <c r="D13" s="8" t="s">
        <v>30</v>
      </c>
      <c r="E13" s="9" t="s">
        <v>56</v>
      </c>
    </row>
    <row r="14" spans="1:5" ht="30" x14ac:dyDescent="0.25">
      <c r="A14" s="9" t="s">
        <v>45</v>
      </c>
      <c r="B14" s="8">
        <v>8</v>
      </c>
      <c r="C14" s="8">
        <f>IF(A14="Y", B14, 0)</f>
        <v>8</v>
      </c>
      <c r="D14" s="8" t="s">
        <v>31</v>
      </c>
      <c r="E14" s="9" t="s">
        <v>57</v>
      </c>
    </row>
    <row r="15" spans="1:5" ht="45" x14ac:dyDescent="0.25">
      <c r="A15" s="9" t="s">
        <v>45</v>
      </c>
      <c r="B15" s="8">
        <v>8</v>
      </c>
      <c r="C15" s="8">
        <f>IF(A15="Y", B15, 0)</f>
        <v>8</v>
      </c>
      <c r="D15" s="8" t="s">
        <v>32</v>
      </c>
      <c r="E15" s="9" t="s">
        <v>58</v>
      </c>
    </row>
    <row r="16" spans="1:5" ht="45" x14ac:dyDescent="0.25">
      <c r="A16" s="9" t="s">
        <v>45</v>
      </c>
      <c r="B16" s="8">
        <v>6</v>
      </c>
      <c r="C16" s="8">
        <f t="shared" si="0"/>
        <v>6</v>
      </c>
      <c r="D16" s="8" t="s">
        <v>33</v>
      </c>
      <c r="E16" s="9" t="s">
        <v>59</v>
      </c>
    </row>
    <row r="17" spans="1:5" ht="45" x14ac:dyDescent="0.25">
      <c r="A17" s="9" t="s">
        <v>45</v>
      </c>
      <c r="B17" s="8">
        <v>4</v>
      </c>
      <c r="C17" s="8">
        <f t="shared" si="0"/>
        <v>4</v>
      </c>
      <c r="D17" s="8" t="s">
        <v>34</v>
      </c>
      <c r="E17" s="9" t="s">
        <v>60</v>
      </c>
    </row>
    <row r="18" spans="1:5" ht="30" x14ac:dyDescent="0.25">
      <c r="A18" s="9" t="s">
        <v>45</v>
      </c>
      <c r="B18" s="8">
        <v>4</v>
      </c>
      <c r="C18" s="8">
        <f t="shared" si="0"/>
        <v>4</v>
      </c>
      <c r="D18" s="8" t="s">
        <v>35</v>
      </c>
      <c r="E18" s="9" t="s">
        <v>61</v>
      </c>
    </row>
    <row r="19" spans="1:5" ht="30" x14ac:dyDescent="0.25">
      <c r="A19" s="9" t="s">
        <v>45</v>
      </c>
      <c r="B19" s="8">
        <v>4</v>
      </c>
      <c r="C19" s="8">
        <f t="shared" si="0"/>
        <v>4</v>
      </c>
      <c r="D19" s="8" t="s">
        <v>36</v>
      </c>
      <c r="E19" s="9" t="s">
        <v>62</v>
      </c>
    </row>
    <row r="20" spans="1:5" ht="30" x14ac:dyDescent="0.25">
      <c r="A20" s="9" t="s">
        <v>45</v>
      </c>
      <c r="B20" s="8">
        <v>4</v>
      </c>
      <c r="C20" s="8">
        <f t="shared" si="0"/>
        <v>4</v>
      </c>
      <c r="D20" s="8" t="s">
        <v>37</v>
      </c>
      <c r="E20" s="9" t="s">
        <v>63</v>
      </c>
    </row>
    <row r="21" spans="1:5" x14ac:dyDescent="0.25">
      <c r="A21" s="9" t="s">
        <v>45</v>
      </c>
      <c r="B21" s="8">
        <v>4</v>
      </c>
      <c r="C21" s="8">
        <f t="shared" si="0"/>
        <v>4</v>
      </c>
      <c r="D21" s="8" t="s">
        <v>38</v>
      </c>
      <c r="E21" s="9" t="s">
        <v>69</v>
      </c>
    </row>
    <row r="22" spans="1:5" x14ac:dyDescent="0.25">
      <c r="A22" s="9" t="s">
        <v>45</v>
      </c>
      <c r="B22" s="8">
        <v>4</v>
      </c>
      <c r="C22" s="8">
        <f t="shared" si="0"/>
        <v>4</v>
      </c>
      <c r="D22" s="8" t="s">
        <v>39</v>
      </c>
      <c r="E22" s="9" t="s">
        <v>70</v>
      </c>
    </row>
    <row r="23" spans="1:5" ht="150" x14ac:dyDescent="0.25">
      <c r="A23" s="9" t="s">
        <v>45</v>
      </c>
      <c r="B23" s="9">
        <v>14</v>
      </c>
      <c r="C23" s="8">
        <f>IF(A23="Y", MIN(B23, 14), 0)</f>
        <v>14</v>
      </c>
      <c r="D23" s="8" t="s">
        <v>40</v>
      </c>
      <c r="E23" s="9" t="s">
        <v>64</v>
      </c>
    </row>
    <row r="24" spans="1:5" ht="105" x14ac:dyDescent="0.25">
      <c r="A24" s="9" t="s">
        <v>45</v>
      </c>
      <c r="B24" s="9">
        <v>6</v>
      </c>
      <c r="C24" s="8">
        <f>IF(A24="Y", MIN(B24, 6), 0)</f>
        <v>6</v>
      </c>
      <c r="D24" s="8" t="s">
        <v>41</v>
      </c>
      <c r="E24" s="9" t="s">
        <v>65</v>
      </c>
    </row>
    <row r="25" spans="1:5" ht="120" x14ac:dyDescent="0.25">
      <c r="A25" s="9" t="s">
        <v>45</v>
      </c>
      <c r="B25" s="9">
        <v>6</v>
      </c>
      <c r="C25" s="8">
        <f>IF(A25="Y", MIN(B25, 6), 0)</f>
        <v>6</v>
      </c>
      <c r="D25" s="8" t="s">
        <v>42</v>
      </c>
      <c r="E25" s="9" t="s">
        <v>66</v>
      </c>
    </row>
    <row r="26" spans="1:5" ht="30" x14ac:dyDescent="0.25">
      <c r="A26" s="9" t="s">
        <v>45</v>
      </c>
      <c r="B26" s="10">
        <v>2</v>
      </c>
      <c r="C26" s="8">
        <f>IF(A26="Y", MIN(B26, 6), 0)</f>
        <v>2</v>
      </c>
      <c r="D26" s="8" t="s">
        <v>43</v>
      </c>
      <c r="E26" s="9" t="s">
        <v>67</v>
      </c>
    </row>
    <row r="27" spans="1:5" ht="30" x14ac:dyDescent="0.25">
      <c r="A27" s="9" t="s">
        <v>45</v>
      </c>
      <c r="B27" s="8">
        <v>2</v>
      </c>
      <c r="C27" s="8">
        <f t="shared" si="0"/>
        <v>2</v>
      </c>
      <c r="D27" s="8" t="s">
        <v>44</v>
      </c>
      <c r="E27" s="9" t="s">
        <v>68</v>
      </c>
    </row>
    <row r="28" spans="1:5" ht="60" x14ac:dyDescent="0.25">
      <c r="A28" s="11" t="s">
        <v>6</v>
      </c>
      <c r="B28" s="11">
        <f>MIN(SUM(C3:C27), 70)</f>
        <v>70</v>
      </c>
      <c r="C28" s="12"/>
      <c r="D28" s="12"/>
      <c r="E28" s="12"/>
    </row>
  </sheetData>
  <mergeCells count="1">
    <mergeCell ref="A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Final Project Points</vt:lpstr>
      <vt:lpstr>Project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Tasha</dc:creator>
  <cp:lastModifiedBy>Mark Lucernas</cp:lastModifiedBy>
  <dcterms:created xsi:type="dcterms:W3CDTF">2018-11-05T18:45:46Z</dcterms:created>
  <dcterms:modified xsi:type="dcterms:W3CDTF">2020-06-01T06:21:51Z</dcterms:modified>
</cp:coreProperties>
</file>