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_projects\nrl_tipping\"/>
    </mc:Choice>
  </mc:AlternateContent>
  <xr:revisionPtr revIDLastSave="0" documentId="13_ncr:1_{D336A811-EDCF-474C-91EC-595F7669934A}" xr6:coauthVersionLast="31" xr6:coauthVersionMax="31" xr10:uidLastSave="{00000000-0000-0000-0000-000000000000}"/>
  <bookViews>
    <workbookView xWindow="0" yWindow="0" windowWidth="16410" windowHeight="7545" xr2:uid="{33DAC0AF-3C1A-4951-8E62-7224E491DC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4" i="1" l="1"/>
  <c r="Y94" i="1"/>
  <c r="Z94" i="1"/>
  <c r="AA94" i="1"/>
  <c r="AB94" i="1"/>
  <c r="AC94" i="1"/>
  <c r="AD94" i="1"/>
  <c r="W94" i="1"/>
  <c r="AD95" i="1"/>
  <c r="AC95" i="1"/>
  <c r="AB95" i="1"/>
  <c r="AA95" i="1"/>
  <c r="Z95" i="1"/>
  <c r="Y95" i="1"/>
  <c r="X95" i="1"/>
  <c r="W95" i="1"/>
  <c r="AD93" i="1"/>
  <c r="AC93" i="1"/>
  <c r="AB93" i="1"/>
  <c r="AA93" i="1"/>
  <c r="Z93" i="1"/>
  <c r="Y93" i="1"/>
  <c r="X93" i="1"/>
  <c r="W93" i="1"/>
  <c r="W92" i="1"/>
  <c r="X92" i="1"/>
  <c r="Y92" i="1"/>
  <c r="Z92" i="1"/>
  <c r="AA92" i="1"/>
  <c r="AB92" i="1"/>
  <c r="AC92" i="1"/>
  <c r="AD9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E46" i="1"/>
  <c r="AF46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T3" i="1"/>
  <c r="AF2" i="1"/>
  <c r="AE2" i="1"/>
  <c r="W71" i="1"/>
  <c r="X71" i="1"/>
  <c r="Y71" i="1"/>
  <c r="Z71" i="1"/>
  <c r="AA71" i="1"/>
  <c r="AB71" i="1"/>
  <c r="AC71" i="1"/>
  <c r="AD71" i="1"/>
  <c r="W72" i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W74" i="1"/>
  <c r="X74" i="1"/>
  <c r="Y74" i="1"/>
  <c r="Z74" i="1"/>
  <c r="AA74" i="1"/>
  <c r="AB74" i="1"/>
  <c r="AC74" i="1"/>
  <c r="AD74" i="1"/>
  <c r="W75" i="1"/>
  <c r="X75" i="1"/>
  <c r="Y75" i="1"/>
  <c r="Z75" i="1"/>
  <c r="AA75" i="1"/>
  <c r="AB75" i="1"/>
  <c r="AC75" i="1"/>
  <c r="AD75" i="1"/>
  <c r="W76" i="1"/>
  <c r="X76" i="1"/>
  <c r="Y76" i="1"/>
  <c r="Z76" i="1"/>
  <c r="AA76" i="1"/>
  <c r="AB76" i="1"/>
  <c r="AC76" i="1"/>
  <c r="AD76" i="1"/>
  <c r="W77" i="1"/>
  <c r="X77" i="1"/>
  <c r="Y77" i="1"/>
  <c r="Z77" i="1"/>
  <c r="AA77" i="1"/>
  <c r="AB77" i="1"/>
  <c r="AC77" i="1"/>
  <c r="AD77" i="1"/>
  <c r="W78" i="1"/>
  <c r="X78" i="1"/>
  <c r="Y78" i="1"/>
  <c r="Z78" i="1"/>
  <c r="AA78" i="1"/>
  <c r="AB78" i="1"/>
  <c r="AC78" i="1"/>
  <c r="AD78" i="1"/>
  <c r="W79" i="1"/>
  <c r="X79" i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W81" i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W83" i="1"/>
  <c r="X83" i="1"/>
  <c r="Y83" i="1"/>
  <c r="Z83" i="1"/>
  <c r="AA83" i="1"/>
  <c r="AB83" i="1"/>
  <c r="AC83" i="1"/>
  <c r="AD83" i="1"/>
  <c r="W84" i="1"/>
  <c r="X84" i="1"/>
  <c r="Y84" i="1"/>
  <c r="Z84" i="1"/>
  <c r="AA84" i="1"/>
  <c r="AB84" i="1"/>
  <c r="AC84" i="1"/>
  <c r="AD84" i="1"/>
  <c r="W85" i="1"/>
  <c r="X85" i="1"/>
  <c r="Y85" i="1"/>
  <c r="Z85" i="1"/>
  <c r="AA85" i="1"/>
  <c r="AB85" i="1"/>
  <c r="AC85" i="1"/>
  <c r="AD85" i="1"/>
  <c r="W86" i="1"/>
  <c r="X86" i="1"/>
  <c r="Y86" i="1"/>
  <c r="Z86" i="1"/>
  <c r="AA86" i="1"/>
  <c r="AB86" i="1"/>
  <c r="AC86" i="1"/>
  <c r="AD86" i="1"/>
  <c r="W87" i="1"/>
  <c r="X87" i="1"/>
  <c r="Y87" i="1"/>
  <c r="Z87" i="1"/>
  <c r="AA87" i="1"/>
  <c r="AB87" i="1"/>
  <c r="AC87" i="1"/>
  <c r="AD87" i="1"/>
  <c r="W88" i="1"/>
  <c r="X88" i="1"/>
  <c r="Y88" i="1"/>
  <c r="Z88" i="1"/>
  <c r="AA88" i="1"/>
  <c r="AB88" i="1"/>
  <c r="AC88" i="1"/>
  <c r="AD88" i="1"/>
  <c r="W89" i="1"/>
  <c r="X89" i="1"/>
  <c r="Y89" i="1"/>
  <c r="Z89" i="1"/>
  <c r="AA89" i="1"/>
  <c r="AB89" i="1"/>
  <c r="AC89" i="1"/>
  <c r="AD89" i="1"/>
  <c r="W90" i="1"/>
  <c r="X90" i="1"/>
  <c r="Y90" i="1"/>
  <c r="Z90" i="1"/>
  <c r="AA90" i="1"/>
  <c r="AB90" i="1"/>
  <c r="AC90" i="1"/>
  <c r="AD90" i="1"/>
  <c r="W48" i="1"/>
  <c r="X48" i="1"/>
  <c r="Y48" i="1"/>
  <c r="Z48" i="1"/>
  <c r="AA48" i="1"/>
  <c r="AB48" i="1"/>
  <c r="AC48" i="1"/>
  <c r="AD48" i="1"/>
  <c r="W49" i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W51" i="1"/>
  <c r="X51" i="1"/>
  <c r="Y51" i="1"/>
  <c r="Z51" i="1"/>
  <c r="AA51" i="1"/>
  <c r="AB51" i="1"/>
  <c r="AC51" i="1"/>
  <c r="AD51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W68" i="1"/>
  <c r="X68" i="1"/>
  <c r="Y68" i="1"/>
  <c r="Z68" i="1"/>
  <c r="AA68" i="1"/>
  <c r="AB68" i="1"/>
  <c r="AC68" i="1"/>
  <c r="AD68" i="1"/>
  <c r="W69" i="1"/>
  <c r="X69" i="1"/>
  <c r="Y69" i="1"/>
  <c r="Z69" i="1"/>
  <c r="AA69" i="1"/>
  <c r="AB69" i="1"/>
  <c r="AC69" i="1"/>
  <c r="AD69" i="1"/>
  <c r="W70" i="1"/>
  <c r="X70" i="1"/>
  <c r="Y70" i="1"/>
  <c r="Z70" i="1"/>
  <c r="AA70" i="1"/>
  <c r="AB70" i="1"/>
  <c r="AC70" i="1"/>
  <c r="AD70" i="1"/>
  <c r="X47" i="1"/>
  <c r="Y47" i="1"/>
  <c r="Z47" i="1"/>
  <c r="AA47" i="1"/>
  <c r="AB47" i="1"/>
  <c r="AC47" i="1"/>
  <c r="AD47" i="1"/>
  <c r="W47" i="1"/>
  <c r="J53" i="1" l="1"/>
  <c r="K53" i="1"/>
  <c r="L53" i="1"/>
  <c r="M53" i="1"/>
  <c r="N53" i="1"/>
  <c r="O53" i="1"/>
  <c r="P53" i="1"/>
  <c r="Q53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T55" i="1"/>
  <c r="S55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P55" i="1"/>
  <c r="P56" i="1"/>
  <c r="P57" i="1"/>
  <c r="P58" i="1"/>
  <c r="P59" i="1"/>
  <c r="P60" i="1"/>
  <c r="P61" i="1"/>
  <c r="P62" i="1"/>
  <c r="O55" i="1"/>
  <c r="O56" i="1"/>
  <c r="O57" i="1"/>
  <c r="O58" i="1"/>
  <c r="O59" i="1"/>
  <c r="O60" i="1"/>
  <c r="O61" i="1"/>
  <c r="O62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Q47" i="1"/>
  <c r="P47" i="1"/>
  <c r="O47" i="1"/>
  <c r="N47" i="1"/>
  <c r="M47" i="1"/>
  <c r="L47" i="1"/>
  <c r="K47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Q40" i="1"/>
  <c r="P40" i="1"/>
  <c r="O40" i="1"/>
  <c r="N40" i="1"/>
  <c r="M40" i="1"/>
  <c r="L40" i="1"/>
  <c r="K40" i="1"/>
  <c r="Q39" i="1"/>
  <c r="P39" i="1"/>
  <c r="O39" i="1"/>
  <c r="N39" i="1"/>
  <c r="M39" i="1"/>
  <c r="L39" i="1"/>
  <c r="K39" i="1"/>
  <c r="Q38" i="1"/>
  <c r="P38" i="1"/>
  <c r="O38" i="1"/>
  <c r="N38" i="1"/>
  <c r="M38" i="1"/>
  <c r="L38" i="1"/>
  <c r="K38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S9" i="1"/>
  <c r="S17" i="1"/>
  <c r="R4" i="1"/>
  <c r="R20" i="1"/>
  <c r="S10" i="1"/>
  <c r="S24" i="1"/>
  <c r="S22" i="1"/>
  <c r="S11" i="1"/>
  <c r="S19" i="1"/>
  <c r="S14" i="1"/>
  <c r="S6" i="1"/>
  <c r="S5" i="1"/>
  <c r="S13" i="1"/>
  <c r="S21" i="1"/>
  <c r="S4" i="1"/>
  <c r="S16" i="1"/>
  <c r="S12" i="1"/>
  <c r="S7" i="1"/>
  <c r="S15" i="1"/>
  <c r="S23" i="1"/>
  <c r="S8" i="1"/>
  <c r="S20" i="1"/>
  <c r="S18" i="1"/>
  <c r="R17" i="1"/>
  <c r="R6" i="1"/>
  <c r="R10" i="1"/>
  <c r="R7" i="1"/>
  <c r="R15" i="1"/>
  <c r="R8" i="1"/>
  <c r="R24" i="1"/>
  <c r="R3" i="1"/>
  <c r="R11" i="1"/>
  <c r="R12" i="1"/>
  <c r="R9" i="1"/>
  <c r="R21" i="1"/>
  <c r="R14" i="1"/>
  <c r="R5" i="1"/>
  <c r="S3" i="1"/>
  <c r="R18" i="1"/>
  <c r="R23" i="1"/>
  <c r="R22" i="1"/>
  <c r="R16" i="1"/>
  <c r="R19" i="1"/>
  <c r="R13" i="1"/>
  <c r="S25" i="1" l="1"/>
  <c r="R25" i="1"/>
  <c r="T13" i="1" s="1"/>
  <c r="T17" i="1" l="1"/>
  <c r="T6" i="1"/>
  <c r="T23" i="1"/>
  <c r="T12" i="1"/>
  <c r="T20" i="1"/>
  <c r="T19" i="1"/>
  <c r="T9" i="1"/>
  <c r="T15" i="1"/>
  <c r="T8" i="1"/>
  <c r="T18" i="1"/>
  <c r="T24" i="1"/>
  <c r="T5" i="1"/>
  <c r="T4" i="1"/>
  <c r="T22" i="1"/>
  <c r="T14" i="1"/>
  <c r="T10" i="1"/>
  <c r="T21" i="1"/>
  <c r="T7" i="1"/>
  <c r="T11" i="1"/>
  <c r="T16" i="1"/>
  <c r="M49" i="1" l="1"/>
  <c r="N49" i="1"/>
  <c r="Q49" i="1"/>
  <c r="K49" i="1"/>
  <c r="L49" i="1"/>
  <c r="O49" i="1"/>
  <c r="J49" i="1"/>
  <c r="P49" i="1"/>
  <c r="P52" i="1" l="1"/>
  <c r="P50" i="1"/>
  <c r="P51" i="1" s="1"/>
  <c r="K52" i="1"/>
  <c r="K50" i="1"/>
  <c r="K51" i="1" s="1"/>
  <c r="J52" i="1"/>
  <c r="J50" i="1"/>
  <c r="J51" i="1" s="1"/>
  <c r="Q52" i="1"/>
  <c r="Q50" i="1"/>
  <c r="Q51" i="1" s="1"/>
  <c r="O52" i="1"/>
  <c r="O50" i="1"/>
  <c r="O51" i="1" s="1"/>
  <c r="N52" i="1"/>
  <c r="N50" i="1"/>
  <c r="N51" i="1" s="1"/>
  <c r="L52" i="1"/>
  <c r="L50" i="1"/>
  <c r="L51" i="1" s="1"/>
  <c r="M52" i="1"/>
  <c r="M50" i="1"/>
  <c r="M51" i="1" s="1"/>
</calcChain>
</file>

<file path=xl/sharedStrings.xml><?xml version="1.0" encoding="utf-8"?>
<sst xmlns="http://schemas.openxmlformats.org/spreadsheetml/2006/main" count="786" uniqueCount="101">
  <si>
    <t>Rocket Ryan</t>
  </si>
  <si>
    <t>20 from 32</t>
  </si>
  <si>
    <t>Footy chick</t>
  </si>
  <si>
    <t>19 from 32</t>
  </si>
  <si>
    <t>a</t>
  </si>
  <si>
    <t>18 from 32</t>
  </si>
  <si>
    <t>Dragons-fanboy</t>
  </si>
  <si>
    <t>TigerGirl</t>
  </si>
  <si>
    <t>BigPeteBx</t>
  </si>
  <si>
    <t>Screaming Eagle</t>
  </si>
  <si>
    <t>17 from 32</t>
  </si>
  <si>
    <t>The Voyeur</t>
  </si>
  <si>
    <t>FrankQLD</t>
  </si>
  <si>
    <t>Seaeagle47</t>
  </si>
  <si>
    <t>16 from 32</t>
  </si>
  <si>
    <t>Islander</t>
  </si>
  <si>
    <t>GaryChesterUK</t>
  </si>
  <si>
    <t>BroncoSwimmer</t>
  </si>
  <si>
    <t>steveuganda</t>
  </si>
  <si>
    <t>Brad S</t>
  </si>
  <si>
    <t>The Thinker</t>
  </si>
  <si>
    <t>Johnny Awesome</t>
  </si>
  <si>
    <t>Shauno77</t>
  </si>
  <si>
    <t>KellysLoot</t>
  </si>
  <si>
    <t>The Annoying Devil</t>
  </si>
  <si>
    <t>Jack.Starky</t>
  </si>
  <si>
    <t>Esra Star</t>
  </si>
  <si>
    <t>15 from 32</t>
  </si>
  <si>
    <t>bradapple</t>
  </si>
  <si>
    <t>manyana</t>
  </si>
  <si>
    <t>Steel Panther</t>
  </si>
  <si>
    <t>mark ashford</t>
  </si>
  <si>
    <t>Tailspin</t>
  </si>
  <si>
    <t>Gad</t>
  </si>
  <si>
    <t>pabdul</t>
  </si>
  <si>
    <t>Tigers717</t>
  </si>
  <si>
    <t>Taka</t>
  </si>
  <si>
    <t>14 from 32</t>
  </si>
  <si>
    <t>newbie from perth</t>
  </si>
  <si>
    <t>imtonylie</t>
  </si>
  <si>
    <t>14 from 24</t>
  </si>
  <si>
    <t>Wally Lewis</t>
  </si>
  <si>
    <t>Rick</t>
  </si>
  <si>
    <t>NRL FAN</t>
  </si>
  <si>
    <t>Mary S</t>
  </si>
  <si>
    <t>13 from 32</t>
  </si>
  <si>
    <t>MGM</t>
  </si>
  <si>
    <t>Nik</t>
  </si>
  <si>
    <t>13 from 24</t>
  </si>
  <si>
    <t>lillychino</t>
  </si>
  <si>
    <t>tigerholic</t>
  </si>
  <si>
    <t>scott m</t>
  </si>
  <si>
    <t>12 from 32</t>
  </si>
  <si>
    <t>Baggy_Gee</t>
  </si>
  <si>
    <t>Dugscott</t>
  </si>
  <si>
    <t>10 from 24</t>
  </si>
  <si>
    <t>Hardyards</t>
  </si>
  <si>
    <t>Dragons</t>
  </si>
  <si>
    <t>Panthers</t>
  </si>
  <si>
    <t>Broncos</t>
  </si>
  <si>
    <t>Raiders</t>
  </si>
  <si>
    <t>Roosters</t>
  </si>
  <si>
    <t>Tigers</t>
  </si>
  <si>
    <t>Titans</t>
  </si>
  <si>
    <t>Warriors</t>
  </si>
  <si>
    <t>Eels</t>
  </si>
  <si>
    <t>Knights</t>
  </si>
  <si>
    <t>Sharks</t>
  </si>
  <si>
    <t>Storm</t>
  </si>
  <si>
    <t>Cowboys</t>
  </si>
  <si>
    <t>Bulldogs</t>
  </si>
  <si>
    <t>Rabbitohs</t>
  </si>
  <si>
    <t>Sea Eagles</t>
  </si>
  <si>
    <t>tipped</t>
  </si>
  <si>
    <t>correct</t>
  </si>
  <si>
    <t>weight</t>
  </si>
  <si>
    <t>Certainty</t>
  </si>
  <si>
    <t>Canberra</t>
  </si>
  <si>
    <t>Cronulla</t>
  </si>
  <si>
    <t>Syd Roosters</t>
  </si>
  <si>
    <t>St George Ill</t>
  </si>
  <si>
    <t>Souths</t>
  </si>
  <si>
    <t>Wests Tigers</t>
  </si>
  <si>
    <t>Melbourne</t>
  </si>
  <si>
    <t>Nth Qld</t>
  </si>
  <si>
    <t>Newcastle</t>
  </si>
  <si>
    <t>Brisbane</t>
  </si>
  <si>
    <t>Gold Coast</t>
  </si>
  <si>
    <t>Manly</t>
  </si>
  <si>
    <t>Parramatta</t>
  </si>
  <si>
    <t>Penrith</t>
  </si>
  <si>
    <t>Margin</t>
  </si>
  <si>
    <t>Total %</t>
  </si>
  <si>
    <t>% a</t>
  </si>
  <si>
    <t>% b</t>
  </si>
  <si>
    <t>prob a</t>
  </si>
  <si>
    <t>prob b</t>
  </si>
  <si>
    <t>thinker</t>
  </si>
  <si>
    <t>TAB</t>
  </si>
  <si>
    <t>TAB odds</t>
  </si>
  <si>
    <t>My picks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</si>
</sst>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5E31-4EC1-4E70-9A85-F98FDAB1FEFC}">
  <dimension ref="A1:AG95"/>
  <sheetViews>
    <sheetView tabSelected="1" topLeftCell="AIQ34" workbookViewId="0">
      <selection activeCell="A47" sqref="A47"/>
    </sheetView>
  </sheetViews>
  <sheetFormatPr defaultRowHeight="15" x14ac:dyDescent="0.25"/>
  <sheetData>
    <row r="1" spans="1:33" x14ac:dyDescent="0.25">
      <c r="I1">
        <v>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74</v>
      </c>
      <c r="S1" t="s">
        <v>73</v>
      </c>
      <c r="T1" t="s">
        <v>75</v>
      </c>
    </row>
    <row r="2" spans="1:33" x14ac:dyDescent="0.25">
      <c r="I2">
        <v>2</v>
      </c>
      <c r="J2" t="s">
        <v>71</v>
      </c>
      <c r="K2" t="s">
        <v>65</v>
      </c>
      <c r="L2" t="s">
        <v>66</v>
      </c>
      <c r="M2" t="s">
        <v>70</v>
      </c>
      <c r="N2" t="s">
        <v>67</v>
      </c>
      <c r="O2" t="s">
        <v>68</v>
      </c>
      <c r="P2" t="s">
        <v>72</v>
      </c>
      <c r="Q2" t="s">
        <v>69</v>
      </c>
      <c r="V2" t="s">
        <v>4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>
        <f>SUMIFS(C:C,$A:$A,$V2)</f>
        <v>18</v>
      </c>
      <c r="AF2">
        <f>SUMIFS(D:D,$A:$A,$V2)</f>
        <v>32</v>
      </c>
      <c r="AG2" s="3">
        <f t="shared" ref="AG2:AG45" si="0">AE2/$AE$46</f>
        <v>2.6946107784431138E-2</v>
      </c>
    </row>
    <row r="3" spans="1:33" x14ac:dyDescent="0.25">
      <c r="A3" t="s">
        <v>0</v>
      </c>
      <c r="B3" t="s">
        <v>1</v>
      </c>
      <c r="C3">
        <v>20</v>
      </c>
      <c r="D3">
        <v>32</v>
      </c>
      <c r="E3">
        <v>0.625</v>
      </c>
      <c r="I3" t="s">
        <v>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>
        <f t="shared" ref="R3:R24" si="1">SUMIFS(C:C,$A:$A,$I3)</f>
        <v>18</v>
      </c>
      <c r="S3">
        <f t="shared" ref="S3:S24" si="2">SUMIFS(D:D,$A:$A,$I3)</f>
        <v>32</v>
      </c>
      <c r="T3">
        <f>R3/R$25</f>
        <v>5.4216867469879519E-2</v>
      </c>
      <c r="V3" t="s">
        <v>53</v>
      </c>
      <c r="W3" t="s">
        <v>57</v>
      </c>
      <c r="X3" t="s">
        <v>65</v>
      </c>
      <c r="Y3" t="s">
        <v>66</v>
      </c>
      <c r="Z3" t="s">
        <v>60</v>
      </c>
      <c r="AA3" t="s">
        <v>67</v>
      </c>
      <c r="AB3" t="s">
        <v>62</v>
      </c>
      <c r="AC3" t="s">
        <v>63</v>
      </c>
      <c r="AD3" t="s">
        <v>64</v>
      </c>
      <c r="AE3">
        <f t="shared" ref="AE3:AE45" si="3">SUMIFS(C:C,$A:$A,$V3)</f>
        <v>12</v>
      </c>
      <c r="AF3">
        <f t="shared" ref="AF3:AF45" si="4">SUMIFS(D:D,$A:$A,$V3)</f>
        <v>32</v>
      </c>
      <c r="AG3" s="3">
        <f t="shared" si="0"/>
        <v>1.7964071856287425E-2</v>
      </c>
    </row>
    <row r="4" spans="1:33" x14ac:dyDescent="0.25">
      <c r="A4" t="s">
        <v>2</v>
      </c>
      <c r="B4" t="s">
        <v>3</v>
      </c>
      <c r="C4">
        <v>19</v>
      </c>
      <c r="D4">
        <v>32</v>
      </c>
      <c r="E4">
        <v>0.59375</v>
      </c>
      <c r="I4" t="s">
        <v>53</v>
      </c>
      <c r="J4" t="s">
        <v>57</v>
      </c>
      <c r="K4" t="s">
        <v>65</v>
      </c>
      <c r="L4" t="s">
        <v>66</v>
      </c>
      <c r="M4" t="s">
        <v>60</v>
      </c>
      <c r="N4" t="s">
        <v>67</v>
      </c>
      <c r="O4" t="s">
        <v>62</v>
      </c>
      <c r="P4" t="s">
        <v>63</v>
      </c>
      <c r="Q4" t="s">
        <v>64</v>
      </c>
      <c r="R4">
        <f t="shared" si="1"/>
        <v>12</v>
      </c>
      <c r="S4">
        <f t="shared" si="2"/>
        <v>32</v>
      </c>
      <c r="T4">
        <f t="shared" ref="T3:T24" si="5">R4/R$25</f>
        <v>3.614457831325301E-2</v>
      </c>
      <c r="V4" t="s">
        <v>8</v>
      </c>
      <c r="W4" t="s">
        <v>57</v>
      </c>
      <c r="X4" t="s">
        <v>65</v>
      </c>
      <c r="Y4" t="s">
        <v>66</v>
      </c>
      <c r="Z4" t="s">
        <v>60</v>
      </c>
      <c r="AA4" t="s">
        <v>61</v>
      </c>
      <c r="AB4" t="s">
        <v>68</v>
      </c>
      <c r="AC4" t="s">
        <v>72</v>
      </c>
      <c r="AD4" t="s">
        <v>64</v>
      </c>
      <c r="AE4">
        <f t="shared" si="3"/>
        <v>18</v>
      </c>
      <c r="AF4">
        <f t="shared" si="4"/>
        <v>32</v>
      </c>
      <c r="AG4" s="3">
        <f t="shared" si="0"/>
        <v>2.6946107784431138E-2</v>
      </c>
    </row>
    <row r="5" spans="1:33" x14ac:dyDescent="0.25">
      <c r="A5" t="s">
        <v>4</v>
      </c>
      <c r="B5" t="s">
        <v>5</v>
      </c>
      <c r="C5">
        <v>18</v>
      </c>
      <c r="D5">
        <v>32</v>
      </c>
      <c r="E5">
        <v>0.5625</v>
      </c>
      <c r="I5" t="s">
        <v>28</v>
      </c>
      <c r="J5" t="s">
        <v>57</v>
      </c>
      <c r="K5" t="s">
        <v>58</v>
      </c>
      <c r="L5" t="s">
        <v>66</v>
      </c>
      <c r="M5" t="s">
        <v>60</v>
      </c>
      <c r="N5" t="s">
        <v>67</v>
      </c>
      <c r="O5" t="s">
        <v>62</v>
      </c>
      <c r="P5" t="s">
        <v>63</v>
      </c>
      <c r="Q5" t="s">
        <v>64</v>
      </c>
      <c r="R5">
        <f t="shared" si="1"/>
        <v>15</v>
      </c>
      <c r="S5">
        <f t="shared" si="2"/>
        <v>32</v>
      </c>
      <c r="T5">
        <f t="shared" si="5"/>
        <v>4.5180722891566265E-2</v>
      </c>
      <c r="V5" t="s">
        <v>19</v>
      </c>
      <c r="W5" t="s">
        <v>57</v>
      </c>
      <c r="X5" t="s">
        <v>58</v>
      </c>
      <c r="Y5" t="s">
        <v>66</v>
      </c>
      <c r="Z5" t="s">
        <v>60</v>
      </c>
      <c r="AA5" t="s">
        <v>61</v>
      </c>
      <c r="AB5" t="s">
        <v>68</v>
      </c>
      <c r="AC5" t="s">
        <v>63</v>
      </c>
      <c r="AD5" t="s">
        <v>64</v>
      </c>
      <c r="AE5">
        <f t="shared" si="3"/>
        <v>16</v>
      </c>
      <c r="AF5">
        <f t="shared" si="4"/>
        <v>32</v>
      </c>
      <c r="AG5" s="3">
        <f t="shared" si="0"/>
        <v>2.3952095808383235E-2</v>
      </c>
    </row>
    <row r="6" spans="1:33" x14ac:dyDescent="0.25">
      <c r="A6" t="s">
        <v>6</v>
      </c>
      <c r="B6" t="s">
        <v>5</v>
      </c>
      <c r="C6">
        <v>18</v>
      </c>
      <c r="D6">
        <v>32</v>
      </c>
      <c r="E6">
        <v>0.5625</v>
      </c>
      <c r="I6" t="s">
        <v>6</v>
      </c>
      <c r="J6" t="s">
        <v>57</v>
      </c>
      <c r="K6" t="s">
        <v>65</v>
      </c>
      <c r="L6" t="s">
        <v>59</v>
      </c>
      <c r="M6" t="s">
        <v>60</v>
      </c>
      <c r="N6" t="s">
        <v>61</v>
      </c>
      <c r="O6" t="s">
        <v>68</v>
      </c>
      <c r="P6" t="s">
        <v>63</v>
      </c>
      <c r="Q6" t="s">
        <v>69</v>
      </c>
      <c r="R6">
        <f t="shared" si="1"/>
        <v>18</v>
      </c>
      <c r="S6">
        <f t="shared" si="2"/>
        <v>32</v>
      </c>
      <c r="T6">
        <f t="shared" si="5"/>
        <v>5.4216867469879519E-2</v>
      </c>
      <c r="V6" t="s">
        <v>28</v>
      </c>
      <c r="W6" t="s">
        <v>57</v>
      </c>
      <c r="X6" t="s">
        <v>58</v>
      </c>
      <c r="Y6" t="s">
        <v>66</v>
      </c>
      <c r="Z6" t="s">
        <v>60</v>
      </c>
      <c r="AA6" t="s">
        <v>67</v>
      </c>
      <c r="AB6" t="s">
        <v>62</v>
      </c>
      <c r="AC6" t="s">
        <v>63</v>
      </c>
      <c r="AD6" t="s">
        <v>64</v>
      </c>
      <c r="AE6">
        <f t="shared" si="3"/>
        <v>15</v>
      </c>
      <c r="AF6">
        <f t="shared" si="4"/>
        <v>32</v>
      </c>
      <c r="AG6" s="3">
        <f t="shared" si="0"/>
        <v>2.2455089820359281E-2</v>
      </c>
    </row>
    <row r="7" spans="1:33" x14ac:dyDescent="0.25">
      <c r="A7" t="s">
        <v>7</v>
      </c>
      <c r="B7" t="s">
        <v>5</v>
      </c>
      <c r="C7">
        <v>18</v>
      </c>
      <c r="D7">
        <v>32</v>
      </c>
      <c r="E7">
        <v>0.5625</v>
      </c>
      <c r="I7" t="s">
        <v>12</v>
      </c>
      <c r="J7" t="s">
        <v>57</v>
      </c>
      <c r="K7" t="s">
        <v>58</v>
      </c>
      <c r="L7" t="s">
        <v>66</v>
      </c>
      <c r="M7" t="s">
        <v>70</v>
      </c>
      <c r="N7" t="s">
        <v>67</v>
      </c>
      <c r="O7" t="s">
        <v>68</v>
      </c>
      <c r="P7" t="s">
        <v>63</v>
      </c>
      <c r="Q7" t="s">
        <v>64</v>
      </c>
      <c r="R7">
        <f t="shared" si="1"/>
        <v>17</v>
      </c>
      <c r="S7">
        <f t="shared" si="2"/>
        <v>32</v>
      </c>
      <c r="T7">
        <f t="shared" si="5"/>
        <v>5.1204819277108432E-2</v>
      </c>
      <c r="V7" t="s">
        <v>17</v>
      </c>
      <c r="W7" t="s">
        <v>57</v>
      </c>
      <c r="X7" t="s">
        <v>58</v>
      </c>
      <c r="Y7" t="s">
        <v>66</v>
      </c>
      <c r="Z7" t="s">
        <v>60</v>
      </c>
      <c r="AA7" t="s">
        <v>61</v>
      </c>
      <c r="AB7" t="s">
        <v>68</v>
      </c>
      <c r="AC7" t="s">
        <v>63</v>
      </c>
      <c r="AD7" t="s">
        <v>64</v>
      </c>
      <c r="AE7">
        <f t="shared" si="3"/>
        <v>16</v>
      </c>
      <c r="AF7">
        <f t="shared" si="4"/>
        <v>32</v>
      </c>
      <c r="AG7" s="3">
        <f t="shared" si="0"/>
        <v>2.3952095808383235E-2</v>
      </c>
    </row>
    <row r="8" spans="1:33" x14ac:dyDescent="0.25">
      <c r="A8" t="s">
        <v>8</v>
      </c>
      <c r="B8" t="s">
        <v>5</v>
      </c>
      <c r="C8">
        <v>18</v>
      </c>
      <c r="D8">
        <v>32</v>
      </c>
      <c r="E8">
        <v>0.5625</v>
      </c>
      <c r="I8" t="s">
        <v>33</v>
      </c>
      <c r="J8" t="s">
        <v>57</v>
      </c>
      <c r="K8" t="s">
        <v>58</v>
      </c>
      <c r="L8" t="s">
        <v>59</v>
      </c>
      <c r="M8" t="s">
        <v>70</v>
      </c>
      <c r="N8" t="s">
        <v>67</v>
      </c>
      <c r="O8" t="s">
        <v>62</v>
      </c>
      <c r="P8" t="s">
        <v>63</v>
      </c>
      <c r="Q8" t="s">
        <v>64</v>
      </c>
      <c r="R8">
        <f t="shared" si="1"/>
        <v>15</v>
      </c>
      <c r="S8">
        <f t="shared" si="2"/>
        <v>32</v>
      </c>
      <c r="T8">
        <f t="shared" si="5"/>
        <v>4.5180722891566265E-2</v>
      </c>
      <c r="V8" t="s">
        <v>6</v>
      </c>
      <c r="W8" t="s">
        <v>57</v>
      </c>
      <c r="X8" t="s">
        <v>65</v>
      </c>
      <c r="Y8" t="s">
        <v>59</v>
      </c>
      <c r="Z8" t="s">
        <v>60</v>
      </c>
      <c r="AA8" t="s">
        <v>61</v>
      </c>
      <c r="AB8" t="s">
        <v>68</v>
      </c>
      <c r="AC8" t="s">
        <v>63</v>
      </c>
      <c r="AD8" t="s">
        <v>69</v>
      </c>
      <c r="AE8">
        <f t="shared" si="3"/>
        <v>18</v>
      </c>
      <c r="AF8">
        <f t="shared" si="4"/>
        <v>32</v>
      </c>
      <c r="AG8" s="3">
        <f t="shared" si="0"/>
        <v>2.6946107784431138E-2</v>
      </c>
    </row>
    <row r="9" spans="1:33" x14ac:dyDescent="0.25">
      <c r="A9" t="s">
        <v>9</v>
      </c>
      <c r="B9" t="s">
        <v>10</v>
      </c>
      <c r="C9">
        <v>17</v>
      </c>
      <c r="D9">
        <v>32</v>
      </c>
      <c r="E9">
        <v>0.53125</v>
      </c>
      <c r="I9" t="s">
        <v>56</v>
      </c>
      <c r="J9" t="s">
        <v>57</v>
      </c>
      <c r="K9" t="s">
        <v>58</v>
      </c>
      <c r="L9" t="s">
        <v>66</v>
      </c>
      <c r="M9" t="s">
        <v>70</v>
      </c>
      <c r="N9" t="s">
        <v>61</v>
      </c>
      <c r="O9" t="s">
        <v>62</v>
      </c>
      <c r="P9" t="s">
        <v>63</v>
      </c>
      <c r="Q9" t="s">
        <v>69</v>
      </c>
      <c r="R9">
        <f t="shared" si="1"/>
        <v>10</v>
      </c>
      <c r="S9">
        <f t="shared" si="2"/>
        <v>24</v>
      </c>
      <c r="T9">
        <f t="shared" si="5"/>
        <v>3.0120481927710843E-2</v>
      </c>
      <c r="V9" t="s">
        <v>54</v>
      </c>
      <c r="W9" t="s">
        <v>57</v>
      </c>
      <c r="X9" t="s">
        <v>65</v>
      </c>
      <c r="Y9" t="s">
        <v>66</v>
      </c>
      <c r="Z9" t="s">
        <v>60</v>
      </c>
      <c r="AA9" t="s">
        <v>67</v>
      </c>
      <c r="AB9" t="s">
        <v>68</v>
      </c>
      <c r="AC9" t="s">
        <v>72</v>
      </c>
      <c r="AD9" t="s">
        <v>64</v>
      </c>
      <c r="AE9">
        <f t="shared" si="3"/>
        <v>10</v>
      </c>
      <c r="AF9">
        <f t="shared" si="4"/>
        <v>24</v>
      </c>
      <c r="AG9" s="3">
        <f t="shared" si="0"/>
        <v>1.4970059880239521E-2</v>
      </c>
    </row>
    <row r="10" spans="1:33" x14ac:dyDescent="0.25">
      <c r="A10" t="s">
        <v>11</v>
      </c>
      <c r="B10" t="s">
        <v>10</v>
      </c>
      <c r="C10">
        <v>17</v>
      </c>
      <c r="D10">
        <v>32</v>
      </c>
      <c r="E10">
        <v>0.53125</v>
      </c>
      <c r="I10" t="s">
        <v>15</v>
      </c>
      <c r="J10" t="s">
        <v>71</v>
      </c>
      <c r="K10" t="s">
        <v>58</v>
      </c>
      <c r="L10" t="s">
        <v>66</v>
      </c>
      <c r="M10" t="s">
        <v>70</v>
      </c>
      <c r="N10" t="s">
        <v>67</v>
      </c>
      <c r="O10" t="s">
        <v>68</v>
      </c>
      <c r="P10" t="s">
        <v>72</v>
      </c>
      <c r="Q10" t="s">
        <v>69</v>
      </c>
      <c r="R10">
        <f t="shared" si="1"/>
        <v>16</v>
      </c>
      <c r="S10">
        <f t="shared" si="2"/>
        <v>32</v>
      </c>
      <c r="T10">
        <f t="shared" si="5"/>
        <v>4.8192771084337352E-2</v>
      </c>
      <c r="V10" t="s">
        <v>26</v>
      </c>
      <c r="W10" t="s">
        <v>57</v>
      </c>
      <c r="X10" t="s">
        <v>58</v>
      </c>
      <c r="Y10" t="s">
        <v>59</v>
      </c>
      <c r="Z10" t="s">
        <v>70</v>
      </c>
      <c r="AA10" t="s">
        <v>67</v>
      </c>
      <c r="AB10" t="s">
        <v>68</v>
      </c>
      <c r="AC10" t="s">
        <v>63</v>
      </c>
      <c r="AD10" t="s">
        <v>64</v>
      </c>
      <c r="AE10">
        <f t="shared" si="3"/>
        <v>15</v>
      </c>
      <c r="AF10">
        <f t="shared" si="4"/>
        <v>32</v>
      </c>
      <c r="AG10" s="3">
        <f t="shared" si="0"/>
        <v>2.2455089820359281E-2</v>
      </c>
    </row>
    <row r="11" spans="1:33" x14ac:dyDescent="0.25">
      <c r="A11" t="s">
        <v>12</v>
      </c>
      <c r="B11" t="s">
        <v>10</v>
      </c>
      <c r="C11">
        <v>17</v>
      </c>
      <c r="D11">
        <v>32</v>
      </c>
      <c r="E11">
        <v>0.53125</v>
      </c>
      <c r="I11" t="s">
        <v>25</v>
      </c>
      <c r="J11" t="s">
        <v>57</v>
      </c>
      <c r="K11" t="s">
        <v>58</v>
      </c>
      <c r="L11" t="s">
        <v>59</v>
      </c>
      <c r="M11" t="s">
        <v>60</v>
      </c>
      <c r="N11" t="s">
        <v>67</v>
      </c>
      <c r="O11" t="s">
        <v>68</v>
      </c>
      <c r="P11" t="s">
        <v>63</v>
      </c>
      <c r="Q11" t="s">
        <v>69</v>
      </c>
      <c r="R11">
        <f t="shared" si="1"/>
        <v>16</v>
      </c>
      <c r="S11">
        <f t="shared" si="2"/>
        <v>32</v>
      </c>
      <c r="T11">
        <f t="shared" si="5"/>
        <v>4.8192771084337352E-2</v>
      </c>
      <c r="V11" t="s">
        <v>2</v>
      </c>
      <c r="W11" t="s">
        <v>57</v>
      </c>
      <c r="X11" t="s">
        <v>58</v>
      </c>
      <c r="Y11" t="s">
        <v>59</v>
      </c>
      <c r="Z11" t="s">
        <v>60</v>
      </c>
      <c r="AA11" t="s">
        <v>61</v>
      </c>
      <c r="AB11" t="s">
        <v>68</v>
      </c>
      <c r="AC11" t="s">
        <v>63</v>
      </c>
      <c r="AD11" t="s">
        <v>64</v>
      </c>
      <c r="AE11">
        <f t="shared" si="3"/>
        <v>19</v>
      </c>
      <c r="AF11">
        <f t="shared" si="4"/>
        <v>32</v>
      </c>
      <c r="AG11" s="3">
        <f t="shared" si="0"/>
        <v>2.8443113772455089E-2</v>
      </c>
    </row>
    <row r="12" spans="1:33" x14ac:dyDescent="0.25">
      <c r="A12" t="s">
        <v>13</v>
      </c>
      <c r="B12" t="s">
        <v>14</v>
      </c>
      <c r="C12">
        <v>16</v>
      </c>
      <c r="D12">
        <v>32</v>
      </c>
      <c r="E12">
        <v>0.5</v>
      </c>
      <c r="I12" t="s">
        <v>23</v>
      </c>
      <c r="J12" t="s">
        <v>57</v>
      </c>
      <c r="K12" t="s">
        <v>58</v>
      </c>
      <c r="L12" t="s">
        <v>66</v>
      </c>
      <c r="M12" t="s">
        <v>60</v>
      </c>
      <c r="N12" t="s">
        <v>67</v>
      </c>
      <c r="O12" t="s">
        <v>62</v>
      </c>
      <c r="P12" t="s">
        <v>63</v>
      </c>
      <c r="Q12" t="s">
        <v>64</v>
      </c>
      <c r="R12">
        <f t="shared" si="1"/>
        <v>16</v>
      </c>
      <c r="S12">
        <f t="shared" si="2"/>
        <v>32</v>
      </c>
      <c r="T12">
        <f t="shared" si="5"/>
        <v>4.8192771084337352E-2</v>
      </c>
      <c r="V12" t="s">
        <v>12</v>
      </c>
      <c r="W12" t="s">
        <v>57</v>
      </c>
      <c r="X12" t="s">
        <v>58</v>
      </c>
      <c r="Y12" t="s">
        <v>66</v>
      </c>
      <c r="Z12" t="s">
        <v>70</v>
      </c>
      <c r="AA12" t="s">
        <v>67</v>
      </c>
      <c r="AB12" t="s">
        <v>68</v>
      </c>
      <c r="AC12" t="s">
        <v>63</v>
      </c>
      <c r="AD12" t="s">
        <v>64</v>
      </c>
      <c r="AE12">
        <f t="shared" si="3"/>
        <v>17</v>
      </c>
      <c r="AF12">
        <f t="shared" si="4"/>
        <v>32</v>
      </c>
      <c r="AG12" s="3">
        <f t="shared" si="0"/>
        <v>2.5449101796407185E-2</v>
      </c>
    </row>
    <row r="13" spans="1:33" x14ac:dyDescent="0.25">
      <c r="A13" t="s">
        <v>15</v>
      </c>
      <c r="B13" t="s">
        <v>14</v>
      </c>
      <c r="C13">
        <v>16</v>
      </c>
      <c r="D13">
        <v>32</v>
      </c>
      <c r="E13">
        <v>0.5</v>
      </c>
      <c r="I13" t="s">
        <v>31</v>
      </c>
      <c r="J13" t="s">
        <v>57</v>
      </c>
      <c r="K13" t="s">
        <v>58</v>
      </c>
      <c r="L13" t="s">
        <v>59</v>
      </c>
      <c r="M13" t="s">
        <v>60</v>
      </c>
      <c r="N13" t="s">
        <v>67</v>
      </c>
      <c r="O13" t="s">
        <v>68</v>
      </c>
      <c r="P13" t="s">
        <v>63</v>
      </c>
      <c r="Q13" t="s">
        <v>64</v>
      </c>
      <c r="R13">
        <f t="shared" si="1"/>
        <v>15</v>
      </c>
      <c r="S13">
        <f t="shared" si="2"/>
        <v>32</v>
      </c>
      <c r="T13">
        <f t="shared" si="5"/>
        <v>4.5180722891566265E-2</v>
      </c>
      <c r="V13" t="s">
        <v>33</v>
      </c>
      <c r="W13" t="s">
        <v>57</v>
      </c>
      <c r="X13" t="s">
        <v>58</v>
      </c>
      <c r="Y13" t="s">
        <v>59</v>
      </c>
      <c r="Z13" t="s">
        <v>70</v>
      </c>
      <c r="AA13" t="s">
        <v>67</v>
      </c>
      <c r="AB13" t="s">
        <v>62</v>
      </c>
      <c r="AC13" t="s">
        <v>63</v>
      </c>
      <c r="AD13" t="s">
        <v>64</v>
      </c>
      <c r="AE13">
        <f t="shared" si="3"/>
        <v>15</v>
      </c>
      <c r="AF13">
        <f t="shared" si="4"/>
        <v>32</v>
      </c>
      <c r="AG13" s="3">
        <f t="shared" si="0"/>
        <v>2.2455089820359281E-2</v>
      </c>
    </row>
    <row r="14" spans="1:33" x14ac:dyDescent="0.25">
      <c r="A14" t="s">
        <v>16</v>
      </c>
      <c r="B14" t="s">
        <v>14</v>
      </c>
      <c r="C14">
        <v>16</v>
      </c>
      <c r="D14">
        <v>32</v>
      </c>
      <c r="E14">
        <v>0.5</v>
      </c>
      <c r="I14" t="s">
        <v>38</v>
      </c>
      <c r="J14" t="s">
        <v>57</v>
      </c>
      <c r="K14" t="s">
        <v>58</v>
      </c>
      <c r="L14" t="s">
        <v>66</v>
      </c>
      <c r="M14" t="s">
        <v>60</v>
      </c>
      <c r="N14" t="s">
        <v>67</v>
      </c>
      <c r="O14" t="s">
        <v>68</v>
      </c>
      <c r="P14" t="s">
        <v>72</v>
      </c>
      <c r="Q14" t="s">
        <v>64</v>
      </c>
      <c r="R14">
        <f t="shared" si="1"/>
        <v>14</v>
      </c>
      <c r="S14">
        <f t="shared" si="2"/>
        <v>32</v>
      </c>
      <c r="T14">
        <f t="shared" si="5"/>
        <v>4.2168674698795178E-2</v>
      </c>
      <c r="V14" t="s">
        <v>16</v>
      </c>
      <c r="W14" t="s">
        <v>57</v>
      </c>
      <c r="X14" t="s">
        <v>58</v>
      </c>
      <c r="Y14" t="s">
        <v>66</v>
      </c>
      <c r="Z14" t="s">
        <v>60</v>
      </c>
      <c r="AA14" t="s">
        <v>61</v>
      </c>
      <c r="AB14" t="s">
        <v>68</v>
      </c>
      <c r="AC14" t="s">
        <v>72</v>
      </c>
      <c r="AD14" t="s">
        <v>64</v>
      </c>
      <c r="AE14">
        <f t="shared" si="3"/>
        <v>16</v>
      </c>
      <c r="AF14">
        <f t="shared" si="4"/>
        <v>32</v>
      </c>
      <c r="AG14" s="3">
        <f t="shared" si="0"/>
        <v>2.3952095808383235E-2</v>
      </c>
    </row>
    <row r="15" spans="1:33" x14ac:dyDescent="0.25">
      <c r="A15" t="s">
        <v>17</v>
      </c>
      <c r="B15" t="s">
        <v>14</v>
      </c>
      <c r="C15">
        <v>16</v>
      </c>
      <c r="D15">
        <v>32</v>
      </c>
      <c r="E15">
        <v>0.5</v>
      </c>
      <c r="I15" t="s">
        <v>47</v>
      </c>
      <c r="J15" t="s">
        <v>57</v>
      </c>
      <c r="K15" t="s">
        <v>58</v>
      </c>
      <c r="L15" t="s">
        <v>59</v>
      </c>
      <c r="M15" t="s">
        <v>60</v>
      </c>
      <c r="N15" t="s">
        <v>61</v>
      </c>
      <c r="O15" t="s">
        <v>68</v>
      </c>
      <c r="P15" t="s">
        <v>63</v>
      </c>
      <c r="Q15" t="s">
        <v>64</v>
      </c>
      <c r="R15">
        <f t="shared" si="1"/>
        <v>13</v>
      </c>
      <c r="S15">
        <f t="shared" si="2"/>
        <v>24</v>
      </c>
      <c r="T15">
        <f t="shared" si="5"/>
        <v>3.9156626506024098E-2</v>
      </c>
      <c r="V15" t="s">
        <v>56</v>
      </c>
      <c r="W15" t="s">
        <v>57</v>
      </c>
      <c r="X15" t="s">
        <v>58</v>
      </c>
      <c r="Y15" t="s">
        <v>66</v>
      </c>
      <c r="Z15" t="s">
        <v>70</v>
      </c>
      <c r="AA15" t="s">
        <v>61</v>
      </c>
      <c r="AB15" t="s">
        <v>62</v>
      </c>
      <c r="AC15" t="s">
        <v>63</v>
      </c>
      <c r="AD15" t="s">
        <v>69</v>
      </c>
      <c r="AE15">
        <f t="shared" si="3"/>
        <v>10</v>
      </c>
      <c r="AF15">
        <f t="shared" si="4"/>
        <v>24</v>
      </c>
      <c r="AG15" s="3">
        <f t="shared" si="0"/>
        <v>1.4970059880239521E-2</v>
      </c>
    </row>
    <row r="16" spans="1:33" x14ac:dyDescent="0.25">
      <c r="A16" t="s">
        <v>18</v>
      </c>
      <c r="B16" t="s">
        <v>14</v>
      </c>
      <c r="C16">
        <v>16</v>
      </c>
      <c r="D16">
        <v>32</v>
      </c>
      <c r="E16">
        <v>0.5</v>
      </c>
      <c r="I16" t="s">
        <v>34</v>
      </c>
      <c r="J16" t="s">
        <v>57</v>
      </c>
      <c r="K16" t="s">
        <v>58</v>
      </c>
      <c r="L16" t="s">
        <v>66</v>
      </c>
      <c r="M16" t="s">
        <v>60</v>
      </c>
      <c r="N16" t="s">
        <v>61</v>
      </c>
      <c r="O16" t="s">
        <v>68</v>
      </c>
      <c r="P16" t="s">
        <v>63</v>
      </c>
      <c r="Q16" t="s">
        <v>64</v>
      </c>
      <c r="R16">
        <f t="shared" si="1"/>
        <v>15</v>
      </c>
      <c r="S16">
        <f t="shared" si="2"/>
        <v>32</v>
      </c>
      <c r="T16">
        <f t="shared" si="5"/>
        <v>4.5180722891566265E-2</v>
      </c>
      <c r="V16" t="s">
        <v>15</v>
      </c>
      <c r="W16" t="s">
        <v>71</v>
      </c>
      <c r="X16" t="s">
        <v>58</v>
      </c>
      <c r="Y16" t="s">
        <v>66</v>
      </c>
      <c r="Z16" t="s">
        <v>70</v>
      </c>
      <c r="AA16" t="s">
        <v>67</v>
      </c>
      <c r="AB16" t="s">
        <v>68</v>
      </c>
      <c r="AC16" t="s">
        <v>72</v>
      </c>
      <c r="AD16" t="s">
        <v>69</v>
      </c>
      <c r="AE16">
        <f t="shared" si="3"/>
        <v>16</v>
      </c>
      <c r="AF16">
        <f t="shared" si="4"/>
        <v>32</v>
      </c>
      <c r="AG16" s="3">
        <f t="shared" si="0"/>
        <v>2.3952095808383235E-2</v>
      </c>
    </row>
    <row r="17" spans="1:33" x14ac:dyDescent="0.25">
      <c r="A17" t="s">
        <v>19</v>
      </c>
      <c r="B17" t="s">
        <v>14</v>
      </c>
      <c r="C17">
        <v>16</v>
      </c>
      <c r="D17">
        <v>32</v>
      </c>
      <c r="E17">
        <v>0.5</v>
      </c>
      <c r="I17" t="s">
        <v>51</v>
      </c>
      <c r="J17" t="s">
        <v>57</v>
      </c>
      <c r="K17" t="s">
        <v>58</v>
      </c>
      <c r="L17" t="s">
        <v>59</v>
      </c>
      <c r="M17" t="s">
        <v>70</v>
      </c>
      <c r="N17" t="s">
        <v>67</v>
      </c>
      <c r="O17" t="s">
        <v>68</v>
      </c>
      <c r="P17" t="s">
        <v>72</v>
      </c>
      <c r="Q17" t="s">
        <v>69</v>
      </c>
      <c r="R17">
        <f t="shared" si="1"/>
        <v>12</v>
      </c>
      <c r="S17">
        <f t="shared" si="2"/>
        <v>32</v>
      </c>
      <c r="T17">
        <f t="shared" si="5"/>
        <v>3.614457831325301E-2</v>
      </c>
      <c r="V17" t="s">
        <v>25</v>
      </c>
      <c r="W17" t="s">
        <v>57</v>
      </c>
      <c r="X17" t="s">
        <v>58</v>
      </c>
      <c r="Y17" t="s">
        <v>59</v>
      </c>
      <c r="Z17" t="s">
        <v>70</v>
      </c>
      <c r="AA17" t="s">
        <v>67</v>
      </c>
      <c r="AB17" t="s">
        <v>68</v>
      </c>
      <c r="AC17" t="s">
        <v>63</v>
      </c>
      <c r="AD17" t="s">
        <v>69</v>
      </c>
      <c r="AE17">
        <f t="shared" si="3"/>
        <v>16</v>
      </c>
      <c r="AF17">
        <f t="shared" si="4"/>
        <v>32</v>
      </c>
      <c r="AG17" s="3">
        <f t="shared" si="0"/>
        <v>2.3952095808383235E-2</v>
      </c>
    </row>
    <row r="18" spans="1:33" x14ac:dyDescent="0.25">
      <c r="A18" t="s">
        <v>20</v>
      </c>
      <c r="B18" t="s">
        <v>14</v>
      </c>
      <c r="C18">
        <v>16</v>
      </c>
      <c r="D18">
        <v>32</v>
      </c>
      <c r="E18">
        <v>0.5</v>
      </c>
      <c r="I18" t="s">
        <v>9</v>
      </c>
      <c r="J18" t="s">
        <v>57</v>
      </c>
      <c r="K18" t="s">
        <v>58</v>
      </c>
      <c r="L18" t="s">
        <v>66</v>
      </c>
      <c r="M18" t="s">
        <v>60</v>
      </c>
      <c r="N18" t="s">
        <v>67</v>
      </c>
      <c r="O18" t="s">
        <v>68</v>
      </c>
      <c r="P18" t="s">
        <v>72</v>
      </c>
      <c r="Q18" t="s">
        <v>64</v>
      </c>
      <c r="R18">
        <f t="shared" si="1"/>
        <v>17</v>
      </c>
      <c r="S18">
        <f t="shared" si="2"/>
        <v>32</v>
      </c>
      <c r="T18">
        <f t="shared" si="5"/>
        <v>5.1204819277108432E-2</v>
      </c>
      <c r="V18" t="s">
        <v>21</v>
      </c>
      <c r="W18" t="s">
        <v>57</v>
      </c>
      <c r="X18" t="s">
        <v>65</v>
      </c>
      <c r="Y18" t="s">
        <v>59</v>
      </c>
      <c r="Z18" t="s">
        <v>60</v>
      </c>
      <c r="AA18" t="s">
        <v>67</v>
      </c>
      <c r="AB18" t="s">
        <v>68</v>
      </c>
      <c r="AC18" t="s">
        <v>63</v>
      </c>
      <c r="AD18" t="s">
        <v>69</v>
      </c>
      <c r="AE18">
        <f t="shared" si="3"/>
        <v>16</v>
      </c>
      <c r="AF18">
        <f t="shared" si="4"/>
        <v>32</v>
      </c>
      <c r="AG18" s="3">
        <f t="shared" si="0"/>
        <v>2.3952095808383235E-2</v>
      </c>
    </row>
    <row r="19" spans="1:33" x14ac:dyDescent="0.25">
      <c r="A19" t="s">
        <v>21</v>
      </c>
      <c r="B19" t="s">
        <v>14</v>
      </c>
      <c r="C19">
        <v>16</v>
      </c>
      <c r="D19">
        <v>32</v>
      </c>
      <c r="E19">
        <v>0.5</v>
      </c>
      <c r="I19" t="s">
        <v>22</v>
      </c>
      <c r="J19" t="s">
        <v>57</v>
      </c>
      <c r="K19" t="s">
        <v>65</v>
      </c>
      <c r="L19" t="s">
        <v>66</v>
      </c>
      <c r="M19" t="s">
        <v>60</v>
      </c>
      <c r="N19" t="s">
        <v>61</v>
      </c>
      <c r="O19" t="s">
        <v>62</v>
      </c>
      <c r="P19" t="s">
        <v>72</v>
      </c>
      <c r="Q19" t="s">
        <v>64</v>
      </c>
      <c r="R19">
        <f t="shared" si="1"/>
        <v>16</v>
      </c>
      <c r="S19">
        <f t="shared" si="2"/>
        <v>32</v>
      </c>
      <c r="T19">
        <f t="shared" si="5"/>
        <v>4.8192771084337352E-2</v>
      </c>
      <c r="V19" t="s">
        <v>23</v>
      </c>
      <c r="W19" t="s">
        <v>57</v>
      </c>
      <c r="X19" t="s">
        <v>58</v>
      </c>
      <c r="Y19" t="s">
        <v>66</v>
      </c>
      <c r="Z19" t="s">
        <v>60</v>
      </c>
      <c r="AA19" t="s">
        <v>67</v>
      </c>
      <c r="AB19" t="s">
        <v>62</v>
      </c>
      <c r="AC19" t="s">
        <v>63</v>
      </c>
      <c r="AD19" t="s">
        <v>64</v>
      </c>
      <c r="AE19">
        <f t="shared" si="3"/>
        <v>16</v>
      </c>
      <c r="AF19">
        <f t="shared" si="4"/>
        <v>32</v>
      </c>
      <c r="AG19" s="3">
        <f t="shared" si="0"/>
        <v>2.3952095808383235E-2</v>
      </c>
    </row>
    <row r="20" spans="1:33" x14ac:dyDescent="0.25">
      <c r="A20" t="s">
        <v>22</v>
      </c>
      <c r="B20" t="s">
        <v>14</v>
      </c>
      <c r="C20">
        <v>16</v>
      </c>
      <c r="D20">
        <v>32</v>
      </c>
      <c r="E20">
        <v>0.5</v>
      </c>
      <c r="I20" t="s">
        <v>18</v>
      </c>
      <c r="J20" t="s">
        <v>57</v>
      </c>
      <c r="K20" t="s">
        <v>65</v>
      </c>
      <c r="L20" t="s">
        <v>66</v>
      </c>
      <c r="M20" t="s">
        <v>60</v>
      </c>
      <c r="N20" t="s">
        <v>61</v>
      </c>
      <c r="O20" t="s">
        <v>68</v>
      </c>
      <c r="P20" t="s">
        <v>63</v>
      </c>
      <c r="Q20" t="s">
        <v>64</v>
      </c>
      <c r="R20">
        <f t="shared" si="1"/>
        <v>16</v>
      </c>
      <c r="S20">
        <f t="shared" si="2"/>
        <v>32</v>
      </c>
      <c r="T20">
        <f t="shared" si="5"/>
        <v>4.8192771084337352E-2</v>
      </c>
      <c r="V20" t="s">
        <v>49</v>
      </c>
      <c r="W20" t="s">
        <v>57</v>
      </c>
      <c r="X20" t="s">
        <v>58</v>
      </c>
      <c r="Y20" t="s">
        <v>59</v>
      </c>
      <c r="Z20" t="s">
        <v>60</v>
      </c>
      <c r="AA20" t="s">
        <v>61</v>
      </c>
      <c r="AB20" t="s">
        <v>68</v>
      </c>
      <c r="AC20" t="s">
        <v>63</v>
      </c>
      <c r="AD20" t="s">
        <v>64</v>
      </c>
      <c r="AE20">
        <f t="shared" si="3"/>
        <v>13</v>
      </c>
      <c r="AF20">
        <f t="shared" si="4"/>
        <v>32</v>
      </c>
      <c r="AG20" s="3">
        <f t="shared" si="0"/>
        <v>1.9461077844311378E-2</v>
      </c>
    </row>
    <row r="21" spans="1:33" x14ac:dyDescent="0.25">
      <c r="A21" t="s">
        <v>23</v>
      </c>
      <c r="B21" t="s">
        <v>14</v>
      </c>
      <c r="C21">
        <v>16</v>
      </c>
      <c r="D21">
        <v>32</v>
      </c>
      <c r="E21">
        <v>0.5</v>
      </c>
      <c r="I21" t="s">
        <v>32</v>
      </c>
      <c r="J21" t="s">
        <v>57</v>
      </c>
      <c r="K21" t="s">
        <v>58</v>
      </c>
      <c r="L21" t="s">
        <v>66</v>
      </c>
      <c r="M21" t="s">
        <v>70</v>
      </c>
      <c r="N21" t="s">
        <v>61</v>
      </c>
      <c r="O21" t="s">
        <v>62</v>
      </c>
      <c r="P21" t="s">
        <v>63</v>
      </c>
      <c r="Q21" t="s">
        <v>69</v>
      </c>
      <c r="R21">
        <f t="shared" si="1"/>
        <v>15</v>
      </c>
      <c r="S21">
        <f t="shared" si="2"/>
        <v>32</v>
      </c>
      <c r="T21">
        <f t="shared" si="5"/>
        <v>4.5180722891566265E-2</v>
      </c>
      <c r="V21" t="s">
        <v>29</v>
      </c>
      <c r="W21" t="s">
        <v>57</v>
      </c>
      <c r="X21" t="s">
        <v>58</v>
      </c>
      <c r="Y21" t="s">
        <v>59</v>
      </c>
      <c r="Z21" t="s">
        <v>60</v>
      </c>
      <c r="AA21" t="s">
        <v>67</v>
      </c>
      <c r="AB21" t="s">
        <v>68</v>
      </c>
      <c r="AC21" t="s">
        <v>72</v>
      </c>
      <c r="AD21" t="s">
        <v>64</v>
      </c>
      <c r="AE21">
        <f t="shared" si="3"/>
        <v>15</v>
      </c>
      <c r="AF21">
        <f t="shared" si="4"/>
        <v>32</v>
      </c>
      <c r="AG21" s="3">
        <f t="shared" si="0"/>
        <v>2.2455089820359281E-2</v>
      </c>
    </row>
    <row r="22" spans="1:33" x14ac:dyDescent="0.25">
      <c r="A22" t="s">
        <v>24</v>
      </c>
      <c r="B22" t="s">
        <v>14</v>
      </c>
      <c r="C22">
        <v>16</v>
      </c>
      <c r="D22">
        <v>32</v>
      </c>
      <c r="E22">
        <v>0.5</v>
      </c>
      <c r="I22" t="s">
        <v>36</v>
      </c>
      <c r="J22" t="s">
        <v>57</v>
      </c>
      <c r="K22" t="s">
        <v>58</v>
      </c>
      <c r="L22" t="s">
        <v>66</v>
      </c>
      <c r="M22" t="s">
        <v>70</v>
      </c>
      <c r="N22" t="s">
        <v>67</v>
      </c>
      <c r="O22" t="s">
        <v>62</v>
      </c>
      <c r="P22" t="s">
        <v>63</v>
      </c>
      <c r="Q22" t="s">
        <v>64</v>
      </c>
      <c r="R22">
        <f t="shared" si="1"/>
        <v>14</v>
      </c>
      <c r="S22">
        <f t="shared" si="2"/>
        <v>32</v>
      </c>
      <c r="T22">
        <f t="shared" si="5"/>
        <v>4.2168674698795178E-2</v>
      </c>
      <c r="V22" t="s">
        <v>31</v>
      </c>
      <c r="W22" t="s">
        <v>57</v>
      </c>
      <c r="X22" t="s">
        <v>58</v>
      </c>
      <c r="Y22" t="s">
        <v>59</v>
      </c>
      <c r="Z22" t="s">
        <v>60</v>
      </c>
      <c r="AA22" t="s">
        <v>67</v>
      </c>
      <c r="AB22" t="s">
        <v>68</v>
      </c>
      <c r="AC22" t="s">
        <v>63</v>
      </c>
      <c r="AD22" t="s">
        <v>64</v>
      </c>
      <c r="AE22">
        <f t="shared" si="3"/>
        <v>15</v>
      </c>
      <c r="AF22">
        <f t="shared" si="4"/>
        <v>32</v>
      </c>
      <c r="AG22" s="3">
        <f t="shared" si="0"/>
        <v>2.2455089820359281E-2</v>
      </c>
    </row>
    <row r="23" spans="1:33" x14ac:dyDescent="0.25">
      <c r="A23" t="s">
        <v>25</v>
      </c>
      <c r="B23" t="s">
        <v>14</v>
      </c>
      <c r="C23">
        <v>16</v>
      </c>
      <c r="D23">
        <v>32</v>
      </c>
      <c r="E23">
        <v>0.5</v>
      </c>
      <c r="I23" t="s">
        <v>24</v>
      </c>
      <c r="J23" t="s">
        <v>57</v>
      </c>
      <c r="K23" t="s">
        <v>65</v>
      </c>
      <c r="L23" t="s">
        <v>66</v>
      </c>
      <c r="M23" t="s">
        <v>60</v>
      </c>
      <c r="N23" t="s">
        <v>61</v>
      </c>
      <c r="O23" t="s">
        <v>68</v>
      </c>
      <c r="P23" t="s">
        <v>63</v>
      </c>
      <c r="Q23" t="s">
        <v>64</v>
      </c>
      <c r="R23">
        <f t="shared" si="1"/>
        <v>16</v>
      </c>
      <c r="S23">
        <f t="shared" si="2"/>
        <v>32</v>
      </c>
      <c r="T23">
        <f t="shared" si="5"/>
        <v>4.8192771084337352E-2</v>
      </c>
      <c r="V23" t="s">
        <v>44</v>
      </c>
      <c r="W23" t="s">
        <v>57</v>
      </c>
      <c r="X23" t="s">
        <v>58</v>
      </c>
      <c r="Y23" t="s">
        <v>59</v>
      </c>
      <c r="Z23" t="s">
        <v>60</v>
      </c>
      <c r="AA23" t="s">
        <v>61</v>
      </c>
      <c r="AB23" t="s">
        <v>68</v>
      </c>
      <c r="AC23" t="s">
        <v>72</v>
      </c>
      <c r="AD23" t="s">
        <v>69</v>
      </c>
      <c r="AE23">
        <f t="shared" si="3"/>
        <v>13</v>
      </c>
      <c r="AF23">
        <f t="shared" si="4"/>
        <v>32</v>
      </c>
      <c r="AG23" s="3">
        <f t="shared" si="0"/>
        <v>1.9461077844311378E-2</v>
      </c>
    </row>
    <row r="24" spans="1:33" x14ac:dyDescent="0.25">
      <c r="A24" t="s">
        <v>26</v>
      </c>
      <c r="B24" t="s">
        <v>27</v>
      </c>
      <c r="C24">
        <v>15</v>
      </c>
      <c r="D24">
        <v>32</v>
      </c>
      <c r="E24">
        <v>0.46875</v>
      </c>
      <c r="I24" t="s">
        <v>20</v>
      </c>
      <c r="J24" t="s">
        <v>57</v>
      </c>
      <c r="K24" t="s">
        <v>58</v>
      </c>
      <c r="L24" t="s">
        <v>66</v>
      </c>
      <c r="M24" t="s">
        <v>60</v>
      </c>
      <c r="N24" t="s">
        <v>61</v>
      </c>
      <c r="O24" t="s">
        <v>68</v>
      </c>
      <c r="P24" t="s">
        <v>63</v>
      </c>
      <c r="Q24" t="s">
        <v>64</v>
      </c>
      <c r="R24">
        <f t="shared" si="1"/>
        <v>16</v>
      </c>
      <c r="S24">
        <f t="shared" si="2"/>
        <v>32</v>
      </c>
      <c r="T24">
        <f t="shared" si="5"/>
        <v>4.8192771084337352E-2</v>
      </c>
      <c r="V24" t="s">
        <v>46</v>
      </c>
      <c r="W24" t="s">
        <v>57</v>
      </c>
      <c r="X24" t="s">
        <v>58</v>
      </c>
      <c r="Y24" t="s">
        <v>66</v>
      </c>
      <c r="Z24" t="s">
        <v>60</v>
      </c>
      <c r="AA24" t="s">
        <v>67</v>
      </c>
      <c r="AB24" t="s">
        <v>68</v>
      </c>
      <c r="AC24" t="s">
        <v>63</v>
      </c>
      <c r="AD24" t="s">
        <v>64</v>
      </c>
      <c r="AE24">
        <f t="shared" si="3"/>
        <v>13</v>
      </c>
      <c r="AF24">
        <f t="shared" si="4"/>
        <v>32</v>
      </c>
      <c r="AG24" s="3">
        <f t="shared" si="0"/>
        <v>1.9461077844311378E-2</v>
      </c>
    </row>
    <row r="25" spans="1:33" x14ac:dyDescent="0.25">
      <c r="A25" t="s">
        <v>28</v>
      </c>
      <c r="B25" t="s">
        <v>27</v>
      </c>
      <c r="C25">
        <v>15</v>
      </c>
      <c r="D25">
        <v>32</v>
      </c>
      <c r="E25">
        <v>0.46875</v>
      </c>
      <c r="R25">
        <f>SUM(R3:R24)</f>
        <v>332</v>
      </c>
      <c r="S25">
        <f>SUM(S3:S24)</f>
        <v>688</v>
      </c>
      <c r="V25" t="s">
        <v>38</v>
      </c>
      <c r="W25" t="s">
        <v>57</v>
      </c>
      <c r="X25" t="s">
        <v>58</v>
      </c>
      <c r="Y25" t="s">
        <v>66</v>
      </c>
      <c r="Z25" t="s">
        <v>60</v>
      </c>
      <c r="AA25" t="s">
        <v>67</v>
      </c>
      <c r="AB25" t="s">
        <v>68</v>
      </c>
      <c r="AC25" t="s">
        <v>72</v>
      </c>
      <c r="AD25" t="s">
        <v>64</v>
      </c>
      <c r="AE25">
        <f t="shared" si="3"/>
        <v>14</v>
      </c>
      <c r="AF25">
        <f t="shared" si="4"/>
        <v>32</v>
      </c>
      <c r="AG25" s="3">
        <f t="shared" si="0"/>
        <v>2.0958083832335328E-2</v>
      </c>
    </row>
    <row r="26" spans="1:33" x14ac:dyDescent="0.25">
      <c r="A26" t="s">
        <v>29</v>
      </c>
      <c r="B26" t="s">
        <v>27</v>
      </c>
      <c r="C26">
        <v>15</v>
      </c>
      <c r="D26">
        <v>32</v>
      </c>
      <c r="E26">
        <v>0.46875</v>
      </c>
      <c r="I26" t="s">
        <v>4</v>
      </c>
      <c r="J26">
        <f>INDEX($I$1:$I$2,MATCH(J3,J$1:J$2,0))</f>
        <v>1</v>
      </c>
      <c r="K26">
        <f t="shared" ref="K26:Q26" si="6">INDEX($I$1:$I$2,MATCH(K3,K$1:K$2,0))</f>
        <v>1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1</v>
      </c>
      <c r="P26">
        <f t="shared" si="6"/>
        <v>1</v>
      </c>
      <c r="Q26">
        <f t="shared" si="6"/>
        <v>1</v>
      </c>
      <c r="V26" t="s">
        <v>47</v>
      </c>
      <c r="W26" t="s">
        <v>57</v>
      </c>
      <c r="X26" t="s">
        <v>58</v>
      </c>
      <c r="Y26" t="s">
        <v>59</v>
      </c>
      <c r="Z26" t="s">
        <v>60</v>
      </c>
      <c r="AA26" t="s">
        <v>61</v>
      </c>
      <c r="AB26" t="s">
        <v>68</v>
      </c>
      <c r="AC26" t="s">
        <v>63</v>
      </c>
      <c r="AD26" t="s">
        <v>64</v>
      </c>
      <c r="AE26">
        <f t="shared" si="3"/>
        <v>13</v>
      </c>
      <c r="AF26">
        <f t="shared" si="4"/>
        <v>24</v>
      </c>
      <c r="AG26" s="3">
        <f t="shared" si="0"/>
        <v>1.9461077844311378E-2</v>
      </c>
    </row>
    <row r="27" spans="1:33" x14ac:dyDescent="0.25">
      <c r="A27" t="s">
        <v>30</v>
      </c>
      <c r="B27" t="s">
        <v>27</v>
      </c>
      <c r="C27">
        <v>15</v>
      </c>
      <c r="D27">
        <v>32</v>
      </c>
      <c r="E27">
        <v>0.46875</v>
      </c>
      <c r="I27" t="s">
        <v>53</v>
      </c>
      <c r="J27">
        <f t="shared" ref="J27:Q47" si="7">INDEX($I$1:$I$2,MATCH(J4,J$1:J$2,0))</f>
        <v>1</v>
      </c>
      <c r="K27">
        <f t="shared" si="7"/>
        <v>2</v>
      </c>
      <c r="L27">
        <f t="shared" si="7"/>
        <v>2</v>
      </c>
      <c r="M27">
        <f t="shared" si="7"/>
        <v>1</v>
      </c>
      <c r="N27">
        <f t="shared" si="7"/>
        <v>2</v>
      </c>
      <c r="O27">
        <f t="shared" si="7"/>
        <v>1</v>
      </c>
      <c r="P27">
        <f t="shared" si="7"/>
        <v>1</v>
      </c>
      <c r="Q27">
        <f t="shared" si="7"/>
        <v>1</v>
      </c>
      <c r="V27" t="s">
        <v>43</v>
      </c>
      <c r="W27" t="s">
        <v>57</v>
      </c>
      <c r="X27" t="s">
        <v>58</v>
      </c>
      <c r="Y27" t="s">
        <v>59</v>
      </c>
      <c r="Z27" t="s">
        <v>70</v>
      </c>
      <c r="AA27" t="s">
        <v>61</v>
      </c>
      <c r="AB27" t="s">
        <v>68</v>
      </c>
      <c r="AC27" t="s">
        <v>63</v>
      </c>
      <c r="AD27" t="s">
        <v>69</v>
      </c>
      <c r="AE27">
        <f t="shared" si="3"/>
        <v>14</v>
      </c>
      <c r="AF27">
        <f t="shared" si="4"/>
        <v>32</v>
      </c>
      <c r="AG27" s="3">
        <f t="shared" si="0"/>
        <v>2.0958083832335328E-2</v>
      </c>
    </row>
    <row r="28" spans="1:33" x14ac:dyDescent="0.25">
      <c r="A28" t="s">
        <v>31</v>
      </c>
      <c r="B28" t="s">
        <v>27</v>
      </c>
      <c r="C28">
        <v>15</v>
      </c>
      <c r="D28">
        <v>32</v>
      </c>
      <c r="E28">
        <v>0.46875</v>
      </c>
      <c r="I28" t="s">
        <v>28</v>
      </c>
      <c r="J28">
        <f t="shared" si="7"/>
        <v>1</v>
      </c>
      <c r="K28">
        <f t="shared" si="7"/>
        <v>1</v>
      </c>
      <c r="L28">
        <f t="shared" si="7"/>
        <v>2</v>
      </c>
      <c r="M28">
        <f t="shared" si="7"/>
        <v>1</v>
      </c>
      <c r="N28">
        <f t="shared" si="7"/>
        <v>2</v>
      </c>
      <c r="O28">
        <f t="shared" si="7"/>
        <v>1</v>
      </c>
      <c r="P28">
        <f t="shared" si="7"/>
        <v>1</v>
      </c>
      <c r="Q28">
        <f t="shared" si="7"/>
        <v>1</v>
      </c>
      <c r="V28" t="s">
        <v>34</v>
      </c>
      <c r="W28" t="s">
        <v>57</v>
      </c>
      <c r="X28" t="s">
        <v>58</v>
      </c>
      <c r="Y28" t="s">
        <v>66</v>
      </c>
      <c r="Z28" t="s">
        <v>60</v>
      </c>
      <c r="AA28" t="s">
        <v>61</v>
      </c>
      <c r="AB28" t="s">
        <v>68</v>
      </c>
      <c r="AC28" t="s">
        <v>63</v>
      </c>
      <c r="AD28" t="s">
        <v>64</v>
      </c>
      <c r="AE28">
        <f t="shared" si="3"/>
        <v>15</v>
      </c>
      <c r="AF28">
        <f t="shared" si="4"/>
        <v>32</v>
      </c>
      <c r="AG28" s="3">
        <f t="shared" si="0"/>
        <v>2.2455089820359281E-2</v>
      </c>
    </row>
    <row r="29" spans="1:33" x14ac:dyDescent="0.25">
      <c r="A29" t="s">
        <v>32</v>
      </c>
      <c r="B29" t="s">
        <v>27</v>
      </c>
      <c r="C29">
        <v>15</v>
      </c>
      <c r="D29">
        <v>32</v>
      </c>
      <c r="E29">
        <v>0.46875</v>
      </c>
      <c r="I29" t="s">
        <v>6</v>
      </c>
      <c r="J29">
        <f t="shared" si="7"/>
        <v>1</v>
      </c>
      <c r="K29">
        <f t="shared" si="7"/>
        <v>2</v>
      </c>
      <c r="L29">
        <f t="shared" si="7"/>
        <v>1</v>
      </c>
      <c r="M29">
        <f t="shared" si="7"/>
        <v>1</v>
      </c>
      <c r="N29">
        <f t="shared" si="7"/>
        <v>1</v>
      </c>
      <c r="O29">
        <f t="shared" si="7"/>
        <v>2</v>
      </c>
      <c r="P29">
        <f t="shared" si="7"/>
        <v>1</v>
      </c>
      <c r="Q29">
        <f t="shared" si="7"/>
        <v>2</v>
      </c>
      <c r="V29" t="s">
        <v>42</v>
      </c>
      <c r="W29" t="s">
        <v>57</v>
      </c>
      <c r="X29" t="s">
        <v>58</v>
      </c>
      <c r="Y29" t="s">
        <v>59</v>
      </c>
      <c r="Z29" t="s">
        <v>60</v>
      </c>
      <c r="AA29" t="s">
        <v>61</v>
      </c>
      <c r="AB29" t="s">
        <v>68</v>
      </c>
      <c r="AC29" t="s">
        <v>63</v>
      </c>
      <c r="AD29" t="s">
        <v>64</v>
      </c>
      <c r="AE29">
        <f t="shared" si="3"/>
        <v>14</v>
      </c>
      <c r="AF29">
        <f t="shared" si="4"/>
        <v>32</v>
      </c>
      <c r="AG29" s="3">
        <f t="shared" si="0"/>
        <v>2.0958083832335328E-2</v>
      </c>
    </row>
    <row r="30" spans="1:33" x14ac:dyDescent="0.25">
      <c r="A30" t="s">
        <v>33</v>
      </c>
      <c r="B30" t="s">
        <v>27</v>
      </c>
      <c r="C30">
        <v>15</v>
      </c>
      <c r="D30">
        <v>32</v>
      </c>
      <c r="E30">
        <v>0.46875</v>
      </c>
      <c r="I30" t="s">
        <v>12</v>
      </c>
      <c r="J30">
        <f t="shared" si="7"/>
        <v>1</v>
      </c>
      <c r="K30">
        <f t="shared" si="7"/>
        <v>1</v>
      </c>
      <c r="L30">
        <f t="shared" si="7"/>
        <v>2</v>
      </c>
      <c r="M30">
        <f t="shared" si="7"/>
        <v>2</v>
      </c>
      <c r="N30">
        <f t="shared" si="7"/>
        <v>2</v>
      </c>
      <c r="O30">
        <f t="shared" si="7"/>
        <v>2</v>
      </c>
      <c r="P30">
        <f t="shared" si="7"/>
        <v>1</v>
      </c>
      <c r="Q30">
        <f t="shared" si="7"/>
        <v>1</v>
      </c>
      <c r="V30" t="s">
        <v>0</v>
      </c>
      <c r="W30" t="s">
        <v>57</v>
      </c>
      <c r="X30" t="s">
        <v>58</v>
      </c>
      <c r="Y30" t="s">
        <v>59</v>
      </c>
      <c r="Z30" t="s">
        <v>60</v>
      </c>
      <c r="AA30" t="s">
        <v>67</v>
      </c>
      <c r="AB30" t="s">
        <v>68</v>
      </c>
      <c r="AC30" t="s">
        <v>63</v>
      </c>
      <c r="AD30" t="s">
        <v>64</v>
      </c>
      <c r="AE30">
        <f t="shared" si="3"/>
        <v>20</v>
      </c>
      <c r="AF30">
        <f t="shared" si="4"/>
        <v>32</v>
      </c>
      <c r="AG30" s="3">
        <f t="shared" si="0"/>
        <v>2.9940119760479042E-2</v>
      </c>
    </row>
    <row r="31" spans="1:33" x14ac:dyDescent="0.25">
      <c r="A31" t="s">
        <v>34</v>
      </c>
      <c r="B31" t="s">
        <v>27</v>
      </c>
      <c r="C31">
        <v>15</v>
      </c>
      <c r="D31">
        <v>32</v>
      </c>
      <c r="E31">
        <v>0.46875</v>
      </c>
      <c r="I31" t="s">
        <v>33</v>
      </c>
      <c r="J31">
        <f t="shared" si="7"/>
        <v>1</v>
      </c>
      <c r="K31">
        <f t="shared" si="7"/>
        <v>1</v>
      </c>
      <c r="L31">
        <f t="shared" si="7"/>
        <v>1</v>
      </c>
      <c r="M31">
        <f t="shared" si="7"/>
        <v>2</v>
      </c>
      <c r="N31">
        <f t="shared" si="7"/>
        <v>2</v>
      </c>
      <c r="O31">
        <f t="shared" si="7"/>
        <v>1</v>
      </c>
      <c r="P31">
        <f t="shared" si="7"/>
        <v>1</v>
      </c>
      <c r="Q31">
        <f t="shared" si="7"/>
        <v>1</v>
      </c>
      <c r="V31" t="s">
        <v>51</v>
      </c>
      <c r="W31" t="s">
        <v>57</v>
      </c>
      <c r="X31" t="s">
        <v>58</v>
      </c>
      <c r="Y31" t="s">
        <v>59</v>
      </c>
      <c r="Z31" t="s">
        <v>70</v>
      </c>
      <c r="AA31" t="s">
        <v>67</v>
      </c>
      <c r="AB31" t="s">
        <v>68</v>
      </c>
      <c r="AC31" t="s">
        <v>72</v>
      </c>
      <c r="AD31" t="s">
        <v>69</v>
      </c>
      <c r="AE31">
        <f t="shared" si="3"/>
        <v>12</v>
      </c>
      <c r="AF31">
        <f t="shared" si="4"/>
        <v>32</v>
      </c>
      <c r="AG31" s="3">
        <f t="shared" si="0"/>
        <v>1.7964071856287425E-2</v>
      </c>
    </row>
    <row r="32" spans="1:33" x14ac:dyDescent="0.25">
      <c r="A32" t="s">
        <v>35</v>
      </c>
      <c r="B32" t="s">
        <v>27</v>
      </c>
      <c r="C32">
        <v>15</v>
      </c>
      <c r="D32">
        <v>32</v>
      </c>
      <c r="E32">
        <v>0.46875</v>
      </c>
      <c r="I32" t="s">
        <v>56</v>
      </c>
      <c r="J32">
        <f t="shared" si="7"/>
        <v>1</v>
      </c>
      <c r="K32">
        <f t="shared" si="7"/>
        <v>1</v>
      </c>
      <c r="L32">
        <f t="shared" si="7"/>
        <v>2</v>
      </c>
      <c r="M32">
        <f t="shared" si="7"/>
        <v>2</v>
      </c>
      <c r="N32">
        <f t="shared" si="7"/>
        <v>1</v>
      </c>
      <c r="O32">
        <f t="shared" si="7"/>
        <v>1</v>
      </c>
      <c r="P32">
        <f t="shared" si="7"/>
        <v>1</v>
      </c>
      <c r="Q32">
        <f t="shared" si="7"/>
        <v>2</v>
      </c>
      <c r="V32" t="s">
        <v>9</v>
      </c>
      <c r="W32" t="s">
        <v>57</v>
      </c>
      <c r="X32" t="s">
        <v>58</v>
      </c>
      <c r="Y32" t="s">
        <v>66</v>
      </c>
      <c r="Z32" t="s">
        <v>60</v>
      </c>
      <c r="AA32" t="s">
        <v>67</v>
      </c>
      <c r="AB32" t="s">
        <v>68</v>
      </c>
      <c r="AC32" t="s">
        <v>72</v>
      </c>
      <c r="AD32" t="s">
        <v>64</v>
      </c>
      <c r="AE32">
        <f t="shared" si="3"/>
        <v>17</v>
      </c>
      <c r="AF32">
        <f t="shared" si="4"/>
        <v>32</v>
      </c>
      <c r="AG32" s="3">
        <f t="shared" si="0"/>
        <v>2.5449101796407185E-2</v>
      </c>
    </row>
    <row r="33" spans="1:33" x14ac:dyDescent="0.25">
      <c r="A33" t="s">
        <v>36</v>
      </c>
      <c r="B33" t="s">
        <v>37</v>
      </c>
      <c r="C33">
        <v>14</v>
      </c>
      <c r="D33">
        <v>32</v>
      </c>
      <c r="E33">
        <v>0.4375</v>
      </c>
      <c r="I33" t="s">
        <v>15</v>
      </c>
      <c r="J33">
        <f t="shared" si="7"/>
        <v>2</v>
      </c>
      <c r="K33">
        <f t="shared" si="7"/>
        <v>1</v>
      </c>
      <c r="L33">
        <f t="shared" si="7"/>
        <v>2</v>
      </c>
      <c r="M33">
        <f t="shared" si="7"/>
        <v>2</v>
      </c>
      <c r="N33">
        <f t="shared" si="7"/>
        <v>2</v>
      </c>
      <c r="O33">
        <f t="shared" si="7"/>
        <v>2</v>
      </c>
      <c r="P33">
        <f t="shared" si="7"/>
        <v>2</v>
      </c>
      <c r="Q33">
        <f t="shared" si="7"/>
        <v>2</v>
      </c>
      <c r="V33" t="s">
        <v>13</v>
      </c>
      <c r="W33" t="s">
        <v>57</v>
      </c>
      <c r="X33" t="s">
        <v>58</v>
      </c>
      <c r="Y33" t="s">
        <v>59</v>
      </c>
      <c r="Z33" t="s">
        <v>70</v>
      </c>
      <c r="AA33" t="s">
        <v>67</v>
      </c>
      <c r="AB33" t="s">
        <v>68</v>
      </c>
      <c r="AC33" t="s">
        <v>72</v>
      </c>
      <c r="AD33" t="s">
        <v>64</v>
      </c>
      <c r="AE33">
        <f t="shared" si="3"/>
        <v>16</v>
      </c>
      <c r="AF33">
        <f t="shared" si="4"/>
        <v>32</v>
      </c>
      <c r="AG33" s="3">
        <f t="shared" si="0"/>
        <v>2.3952095808383235E-2</v>
      </c>
    </row>
    <row r="34" spans="1:33" x14ac:dyDescent="0.25">
      <c r="A34" t="s">
        <v>38</v>
      </c>
      <c r="B34" t="s">
        <v>37</v>
      </c>
      <c r="C34">
        <v>14</v>
      </c>
      <c r="D34">
        <v>32</v>
      </c>
      <c r="E34">
        <v>0.4375</v>
      </c>
      <c r="I34" t="s">
        <v>25</v>
      </c>
      <c r="J34">
        <f t="shared" si="7"/>
        <v>1</v>
      </c>
      <c r="K34">
        <f t="shared" si="7"/>
        <v>1</v>
      </c>
      <c r="L34">
        <f t="shared" si="7"/>
        <v>1</v>
      </c>
      <c r="M34">
        <f t="shared" si="7"/>
        <v>1</v>
      </c>
      <c r="N34">
        <f t="shared" si="7"/>
        <v>2</v>
      </c>
      <c r="O34">
        <f t="shared" si="7"/>
        <v>2</v>
      </c>
      <c r="P34">
        <f t="shared" si="7"/>
        <v>1</v>
      </c>
      <c r="Q34">
        <f t="shared" si="7"/>
        <v>2</v>
      </c>
      <c r="V34" t="s">
        <v>22</v>
      </c>
      <c r="W34" t="s">
        <v>57</v>
      </c>
      <c r="X34" t="s">
        <v>65</v>
      </c>
      <c r="Y34" t="s">
        <v>66</v>
      </c>
      <c r="Z34" t="s">
        <v>60</v>
      </c>
      <c r="AA34" t="s">
        <v>61</v>
      </c>
      <c r="AB34" t="s">
        <v>62</v>
      </c>
      <c r="AC34" t="s">
        <v>72</v>
      </c>
      <c r="AD34" t="s">
        <v>64</v>
      </c>
      <c r="AE34">
        <f t="shared" si="3"/>
        <v>16</v>
      </c>
      <c r="AF34">
        <f t="shared" si="4"/>
        <v>32</v>
      </c>
      <c r="AG34" s="3">
        <f t="shared" si="0"/>
        <v>2.3952095808383235E-2</v>
      </c>
    </row>
    <row r="35" spans="1:33" x14ac:dyDescent="0.25">
      <c r="A35" t="s">
        <v>39</v>
      </c>
      <c r="B35" t="s">
        <v>40</v>
      </c>
      <c r="C35">
        <v>14</v>
      </c>
      <c r="D35">
        <v>24</v>
      </c>
      <c r="E35">
        <v>0.58333333333333304</v>
      </c>
      <c r="I35" t="s">
        <v>23</v>
      </c>
      <c r="J35">
        <f t="shared" si="7"/>
        <v>1</v>
      </c>
      <c r="K35">
        <f t="shared" si="7"/>
        <v>1</v>
      </c>
      <c r="L35">
        <f t="shared" si="7"/>
        <v>2</v>
      </c>
      <c r="M35">
        <f t="shared" si="7"/>
        <v>1</v>
      </c>
      <c r="N35">
        <f t="shared" si="7"/>
        <v>2</v>
      </c>
      <c r="O35">
        <f t="shared" si="7"/>
        <v>1</v>
      </c>
      <c r="P35">
        <f t="shared" si="7"/>
        <v>1</v>
      </c>
      <c r="Q35">
        <f t="shared" si="7"/>
        <v>1</v>
      </c>
      <c r="V35" t="s">
        <v>30</v>
      </c>
      <c r="W35" t="s">
        <v>57</v>
      </c>
      <c r="X35" t="s">
        <v>58</v>
      </c>
      <c r="Y35" t="s">
        <v>66</v>
      </c>
      <c r="Z35" t="s">
        <v>60</v>
      </c>
      <c r="AA35" t="s">
        <v>67</v>
      </c>
      <c r="AB35" t="s">
        <v>68</v>
      </c>
      <c r="AC35" t="s">
        <v>63</v>
      </c>
      <c r="AD35" t="s">
        <v>69</v>
      </c>
      <c r="AE35">
        <f t="shared" si="3"/>
        <v>15</v>
      </c>
      <c r="AF35">
        <f t="shared" si="4"/>
        <v>32</v>
      </c>
      <c r="AG35" s="3">
        <f t="shared" si="0"/>
        <v>2.2455089820359281E-2</v>
      </c>
    </row>
    <row r="36" spans="1:33" x14ac:dyDescent="0.25">
      <c r="A36" t="s">
        <v>41</v>
      </c>
      <c r="B36" t="s">
        <v>37</v>
      </c>
      <c r="C36">
        <v>14</v>
      </c>
      <c r="D36">
        <v>32</v>
      </c>
      <c r="E36">
        <v>0.4375</v>
      </c>
      <c r="I36" t="s">
        <v>31</v>
      </c>
      <c r="J36">
        <f t="shared" si="7"/>
        <v>1</v>
      </c>
      <c r="K36">
        <f t="shared" si="7"/>
        <v>1</v>
      </c>
      <c r="L36">
        <f t="shared" si="7"/>
        <v>1</v>
      </c>
      <c r="M36">
        <f t="shared" si="7"/>
        <v>1</v>
      </c>
      <c r="N36">
        <f t="shared" si="7"/>
        <v>2</v>
      </c>
      <c r="O36">
        <f t="shared" si="7"/>
        <v>2</v>
      </c>
      <c r="P36">
        <f t="shared" si="7"/>
        <v>1</v>
      </c>
      <c r="Q36">
        <f t="shared" si="7"/>
        <v>1</v>
      </c>
      <c r="V36" t="s">
        <v>18</v>
      </c>
      <c r="W36" t="s">
        <v>57</v>
      </c>
      <c r="X36" t="s">
        <v>65</v>
      </c>
      <c r="Y36" t="s">
        <v>66</v>
      </c>
      <c r="Z36" t="s">
        <v>60</v>
      </c>
      <c r="AA36" t="s">
        <v>61</v>
      </c>
      <c r="AB36" t="s">
        <v>68</v>
      </c>
      <c r="AC36" t="s">
        <v>63</v>
      </c>
      <c r="AD36" t="s">
        <v>64</v>
      </c>
      <c r="AE36">
        <f t="shared" si="3"/>
        <v>16</v>
      </c>
      <c r="AF36">
        <f t="shared" si="4"/>
        <v>32</v>
      </c>
      <c r="AG36" s="3">
        <f t="shared" si="0"/>
        <v>2.3952095808383235E-2</v>
      </c>
    </row>
    <row r="37" spans="1:33" x14ac:dyDescent="0.25">
      <c r="A37" t="s">
        <v>42</v>
      </c>
      <c r="B37" t="s">
        <v>37</v>
      </c>
      <c r="C37">
        <v>14</v>
      </c>
      <c r="D37">
        <v>32</v>
      </c>
      <c r="E37">
        <v>0.4375</v>
      </c>
      <c r="I37" t="s">
        <v>38</v>
      </c>
      <c r="J37">
        <f t="shared" si="7"/>
        <v>1</v>
      </c>
      <c r="K37">
        <f t="shared" si="7"/>
        <v>1</v>
      </c>
      <c r="L37">
        <f t="shared" si="7"/>
        <v>2</v>
      </c>
      <c r="M37">
        <f t="shared" si="7"/>
        <v>1</v>
      </c>
      <c r="N37">
        <f t="shared" si="7"/>
        <v>2</v>
      </c>
      <c r="O37">
        <f t="shared" si="7"/>
        <v>2</v>
      </c>
      <c r="P37">
        <f t="shared" si="7"/>
        <v>2</v>
      </c>
      <c r="Q37">
        <f t="shared" si="7"/>
        <v>1</v>
      </c>
      <c r="V37" t="s">
        <v>32</v>
      </c>
      <c r="W37" t="s">
        <v>57</v>
      </c>
      <c r="X37" t="s">
        <v>58</v>
      </c>
      <c r="Y37" t="s">
        <v>66</v>
      </c>
      <c r="Z37" t="s">
        <v>70</v>
      </c>
      <c r="AA37" t="s">
        <v>61</v>
      </c>
      <c r="AB37" t="s">
        <v>62</v>
      </c>
      <c r="AC37" t="s">
        <v>63</v>
      </c>
      <c r="AD37" t="s">
        <v>69</v>
      </c>
      <c r="AE37">
        <f t="shared" si="3"/>
        <v>15</v>
      </c>
      <c r="AF37">
        <f t="shared" si="4"/>
        <v>32</v>
      </c>
      <c r="AG37" s="3">
        <f t="shared" si="0"/>
        <v>2.2455089820359281E-2</v>
      </c>
    </row>
    <row r="38" spans="1:33" x14ac:dyDescent="0.25">
      <c r="A38" t="s">
        <v>43</v>
      </c>
      <c r="B38" t="s">
        <v>37</v>
      </c>
      <c r="C38">
        <v>14</v>
      </c>
      <c r="D38">
        <v>32</v>
      </c>
      <c r="E38">
        <v>0.4375</v>
      </c>
      <c r="I38" t="s">
        <v>47</v>
      </c>
      <c r="J38">
        <f t="shared" si="7"/>
        <v>1</v>
      </c>
      <c r="K38">
        <f t="shared" si="7"/>
        <v>1</v>
      </c>
      <c r="L38">
        <f t="shared" si="7"/>
        <v>1</v>
      </c>
      <c r="M38">
        <f t="shared" si="7"/>
        <v>1</v>
      </c>
      <c r="N38">
        <f t="shared" si="7"/>
        <v>1</v>
      </c>
      <c r="O38">
        <f t="shared" si="7"/>
        <v>2</v>
      </c>
      <c r="P38">
        <f t="shared" si="7"/>
        <v>1</v>
      </c>
      <c r="Q38">
        <f t="shared" si="7"/>
        <v>1</v>
      </c>
      <c r="V38" t="s">
        <v>36</v>
      </c>
      <c r="W38" t="s">
        <v>57</v>
      </c>
      <c r="X38" t="s">
        <v>58</v>
      </c>
      <c r="Y38" t="s">
        <v>66</v>
      </c>
      <c r="Z38" t="s">
        <v>70</v>
      </c>
      <c r="AA38" t="s">
        <v>67</v>
      </c>
      <c r="AB38" t="s">
        <v>62</v>
      </c>
      <c r="AC38" t="s">
        <v>63</v>
      </c>
      <c r="AD38" t="s">
        <v>64</v>
      </c>
      <c r="AE38">
        <f t="shared" si="3"/>
        <v>14</v>
      </c>
      <c r="AF38">
        <f t="shared" si="4"/>
        <v>32</v>
      </c>
      <c r="AG38" s="3">
        <f t="shared" si="0"/>
        <v>2.0958083832335328E-2</v>
      </c>
    </row>
    <row r="39" spans="1:33" x14ac:dyDescent="0.25">
      <c r="A39" t="s">
        <v>44</v>
      </c>
      <c r="B39" t="s">
        <v>45</v>
      </c>
      <c r="C39">
        <v>13</v>
      </c>
      <c r="D39">
        <v>32</v>
      </c>
      <c r="E39">
        <v>0.40625</v>
      </c>
      <c r="I39" t="s">
        <v>34</v>
      </c>
      <c r="J39">
        <f t="shared" si="7"/>
        <v>1</v>
      </c>
      <c r="K39">
        <f t="shared" si="7"/>
        <v>1</v>
      </c>
      <c r="L39">
        <f t="shared" si="7"/>
        <v>2</v>
      </c>
      <c r="M39">
        <f t="shared" si="7"/>
        <v>1</v>
      </c>
      <c r="N39">
        <f t="shared" si="7"/>
        <v>1</v>
      </c>
      <c r="O39">
        <f t="shared" si="7"/>
        <v>2</v>
      </c>
      <c r="P39">
        <f t="shared" si="7"/>
        <v>1</v>
      </c>
      <c r="Q39">
        <f t="shared" si="7"/>
        <v>1</v>
      </c>
      <c r="V39" t="s">
        <v>24</v>
      </c>
      <c r="W39" t="s">
        <v>57</v>
      </c>
      <c r="X39" t="s">
        <v>65</v>
      </c>
      <c r="Y39" t="s">
        <v>66</v>
      </c>
      <c r="Z39" t="s">
        <v>60</v>
      </c>
      <c r="AA39" t="s">
        <v>61</v>
      </c>
      <c r="AB39" t="s">
        <v>68</v>
      </c>
      <c r="AC39" t="s">
        <v>63</v>
      </c>
      <c r="AD39" t="s">
        <v>64</v>
      </c>
      <c r="AE39">
        <f t="shared" si="3"/>
        <v>16</v>
      </c>
      <c r="AF39">
        <f t="shared" si="4"/>
        <v>32</v>
      </c>
      <c r="AG39" s="3">
        <f t="shared" si="0"/>
        <v>2.3952095808383235E-2</v>
      </c>
    </row>
    <row r="40" spans="1:33" x14ac:dyDescent="0.25">
      <c r="A40" t="s">
        <v>46</v>
      </c>
      <c r="B40" t="s">
        <v>45</v>
      </c>
      <c r="C40">
        <v>13</v>
      </c>
      <c r="D40">
        <v>32</v>
      </c>
      <c r="E40">
        <v>0.40625</v>
      </c>
      <c r="I40" t="s">
        <v>51</v>
      </c>
      <c r="J40">
        <f t="shared" si="7"/>
        <v>1</v>
      </c>
      <c r="K40">
        <f t="shared" si="7"/>
        <v>1</v>
      </c>
      <c r="L40">
        <f t="shared" si="7"/>
        <v>1</v>
      </c>
      <c r="M40">
        <f t="shared" si="7"/>
        <v>2</v>
      </c>
      <c r="N40">
        <f t="shared" si="7"/>
        <v>2</v>
      </c>
      <c r="O40">
        <f t="shared" si="7"/>
        <v>2</v>
      </c>
      <c r="P40">
        <f t="shared" si="7"/>
        <v>2</v>
      </c>
      <c r="Q40">
        <f t="shared" si="7"/>
        <v>2</v>
      </c>
      <c r="V40" t="s">
        <v>20</v>
      </c>
      <c r="W40" t="s">
        <v>57</v>
      </c>
      <c r="X40" t="s">
        <v>58</v>
      </c>
      <c r="Y40" t="s">
        <v>66</v>
      </c>
      <c r="Z40" t="s">
        <v>60</v>
      </c>
      <c r="AA40" t="s">
        <v>61</v>
      </c>
      <c r="AB40" t="s">
        <v>68</v>
      </c>
      <c r="AC40" t="s">
        <v>63</v>
      </c>
      <c r="AD40" t="s">
        <v>64</v>
      </c>
      <c r="AE40">
        <f t="shared" si="3"/>
        <v>16</v>
      </c>
      <c r="AF40">
        <f t="shared" si="4"/>
        <v>32</v>
      </c>
      <c r="AG40" s="3">
        <f t="shared" si="0"/>
        <v>2.3952095808383235E-2</v>
      </c>
    </row>
    <row r="41" spans="1:33" x14ac:dyDescent="0.25">
      <c r="A41" t="s">
        <v>47</v>
      </c>
      <c r="B41" t="s">
        <v>48</v>
      </c>
      <c r="C41">
        <v>13</v>
      </c>
      <c r="D41">
        <v>24</v>
      </c>
      <c r="E41">
        <v>0.54166666666666596</v>
      </c>
      <c r="I41" t="s">
        <v>9</v>
      </c>
      <c r="J41">
        <f t="shared" si="7"/>
        <v>1</v>
      </c>
      <c r="K41">
        <f t="shared" si="7"/>
        <v>1</v>
      </c>
      <c r="L41">
        <f t="shared" si="7"/>
        <v>2</v>
      </c>
      <c r="M41">
        <f t="shared" si="7"/>
        <v>1</v>
      </c>
      <c r="N41">
        <f t="shared" si="7"/>
        <v>2</v>
      </c>
      <c r="O41">
        <f t="shared" si="7"/>
        <v>2</v>
      </c>
      <c r="P41">
        <f t="shared" si="7"/>
        <v>2</v>
      </c>
      <c r="Q41">
        <f t="shared" si="7"/>
        <v>1</v>
      </c>
      <c r="V41" t="s">
        <v>11</v>
      </c>
      <c r="W41" t="s">
        <v>57</v>
      </c>
      <c r="X41" t="s">
        <v>65</v>
      </c>
      <c r="Y41" t="s">
        <v>59</v>
      </c>
      <c r="Z41" t="s">
        <v>60</v>
      </c>
      <c r="AA41" t="s">
        <v>61</v>
      </c>
      <c r="AB41" t="s">
        <v>68</v>
      </c>
      <c r="AC41" t="s">
        <v>72</v>
      </c>
      <c r="AD41" t="s">
        <v>69</v>
      </c>
      <c r="AE41">
        <f t="shared" si="3"/>
        <v>17</v>
      </c>
      <c r="AF41">
        <f t="shared" si="4"/>
        <v>32</v>
      </c>
      <c r="AG41" s="3">
        <f t="shared" si="0"/>
        <v>2.5449101796407185E-2</v>
      </c>
    </row>
    <row r="42" spans="1:33" x14ac:dyDescent="0.25">
      <c r="A42" t="s">
        <v>49</v>
      </c>
      <c r="B42" t="s">
        <v>45</v>
      </c>
      <c r="C42">
        <v>13</v>
      </c>
      <c r="D42">
        <v>32</v>
      </c>
      <c r="E42">
        <v>0.40625</v>
      </c>
      <c r="I42" t="s">
        <v>22</v>
      </c>
      <c r="J42">
        <f t="shared" si="7"/>
        <v>1</v>
      </c>
      <c r="K42">
        <f t="shared" si="7"/>
        <v>2</v>
      </c>
      <c r="L42">
        <f t="shared" si="7"/>
        <v>2</v>
      </c>
      <c r="M42">
        <f t="shared" si="7"/>
        <v>1</v>
      </c>
      <c r="N42">
        <f t="shared" si="7"/>
        <v>1</v>
      </c>
      <c r="O42">
        <f t="shared" si="7"/>
        <v>1</v>
      </c>
      <c r="P42">
        <f t="shared" si="7"/>
        <v>2</v>
      </c>
      <c r="Q42">
        <f t="shared" si="7"/>
        <v>1</v>
      </c>
      <c r="V42" t="s">
        <v>7</v>
      </c>
      <c r="W42" t="s">
        <v>57</v>
      </c>
      <c r="X42" t="s">
        <v>58</v>
      </c>
      <c r="Y42" t="s">
        <v>66</v>
      </c>
      <c r="Z42" t="s">
        <v>60</v>
      </c>
      <c r="AA42" t="s">
        <v>67</v>
      </c>
      <c r="AB42" t="s">
        <v>62</v>
      </c>
      <c r="AC42" t="s">
        <v>63</v>
      </c>
      <c r="AD42" t="s">
        <v>64</v>
      </c>
      <c r="AE42">
        <f t="shared" si="3"/>
        <v>18</v>
      </c>
      <c r="AF42">
        <f t="shared" si="4"/>
        <v>32</v>
      </c>
      <c r="AG42" s="3">
        <f t="shared" si="0"/>
        <v>2.6946107784431138E-2</v>
      </c>
    </row>
    <row r="43" spans="1:33" x14ac:dyDescent="0.25">
      <c r="A43" t="s">
        <v>50</v>
      </c>
      <c r="B43" t="s">
        <v>45</v>
      </c>
      <c r="C43">
        <v>13</v>
      </c>
      <c r="D43">
        <v>32</v>
      </c>
      <c r="E43">
        <v>0.40625</v>
      </c>
      <c r="I43" t="s">
        <v>18</v>
      </c>
      <c r="J43">
        <f t="shared" si="7"/>
        <v>1</v>
      </c>
      <c r="K43">
        <f t="shared" si="7"/>
        <v>2</v>
      </c>
      <c r="L43">
        <f t="shared" si="7"/>
        <v>2</v>
      </c>
      <c r="M43">
        <f t="shared" si="7"/>
        <v>1</v>
      </c>
      <c r="N43">
        <f t="shared" si="7"/>
        <v>1</v>
      </c>
      <c r="O43">
        <f t="shared" si="7"/>
        <v>2</v>
      </c>
      <c r="P43">
        <f t="shared" si="7"/>
        <v>1</v>
      </c>
      <c r="Q43">
        <f t="shared" si="7"/>
        <v>1</v>
      </c>
      <c r="V43" t="s">
        <v>50</v>
      </c>
      <c r="W43" t="s">
        <v>57</v>
      </c>
      <c r="X43" t="s">
        <v>65</v>
      </c>
      <c r="Y43" t="s">
        <v>66</v>
      </c>
      <c r="Z43" t="s">
        <v>70</v>
      </c>
      <c r="AA43" t="s">
        <v>61</v>
      </c>
      <c r="AB43" t="s">
        <v>62</v>
      </c>
      <c r="AC43" t="s">
        <v>72</v>
      </c>
      <c r="AD43" t="s">
        <v>64</v>
      </c>
      <c r="AE43">
        <f t="shared" si="3"/>
        <v>13</v>
      </c>
      <c r="AF43">
        <f t="shared" si="4"/>
        <v>32</v>
      </c>
      <c r="AG43" s="3">
        <f t="shared" si="0"/>
        <v>1.9461077844311378E-2</v>
      </c>
    </row>
    <row r="44" spans="1:33" x14ac:dyDescent="0.25">
      <c r="A44" t="s">
        <v>51</v>
      </c>
      <c r="B44" t="s">
        <v>52</v>
      </c>
      <c r="C44">
        <v>12</v>
      </c>
      <c r="D44">
        <v>32</v>
      </c>
      <c r="E44">
        <v>0.375</v>
      </c>
      <c r="I44" t="s">
        <v>32</v>
      </c>
      <c r="J44">
        <f t="shared" si="7"/>
        <v>1</v>
      </c>
      <c r="K44">
        <f t="shared" si="7"/>
        <v>1</v>
      </c>
      <c r="L44">
        <f t="shared" si="7"/>
        <v>2</v>
      </c>
      <c r="M44">
        <f t="shared" si="7"/>
        <v>2</v>
      </c>
      <c r="N44">
        <f t="shared" si="7"/>
        <v>1</v>
      </c>
      <c r="O44">
        <f t="shared" si="7"/>
        <v>1</v>
      </c>
      <c r="P44">
        <f t="shared" si="7"/>
        <v>1</v>
      </c>
      <c r="Q44">
        <f t="shared" si="7"/>
        <v>2</v>
      </c>
      <c r="V44" t="s">
        <v>35</v>
      </c>
      <c r="W44" t="s">
        <v>57</v>
      </c>
      <c r="X44" t="s">
        <v>58</v>
      </c>
      <c r="Y44" t="s">
        <v>66</v>
      </c>
      <c r="Z44" t="s">
        <v>60</v>
      </c>
      <c r="AA44" t="s">
        <v>67</v>
      </c>
      <c r="AB44" t="s">
        <v>62</v>
      </c>
      <c r="AC44" t="s">
        <v>63</v>
      </c>
      <c r="AD44" t="s">
        <v>64</v>
      </c>
      <c r="AE44">
        <f t="shared" si="3"/>
        <v>15</v>
      </c>
      <c r="AF44">
        <f t="shared" si="4"/>
        <v>32</v>
      </c>
      <c r="AG44" s="3">
        <f t="shared" si="0"/>
        <v>2.2455089820359281E-2</v>
      </c>
    </row>
    <row r="45" spans="1:33" x14ac:dyDescent="0.25">
      <c r="A45" t="s">
        <v>53</v>
      </c>
      <c r="B45" t="s">
        <v>52</v>
      </c>
      <c r="C45">
        <v>12</v>
      </c>
      <c r="D45">
        <v>32</v>
      </c>
      <c r="E45">
        <v>0.375</v>
      </c>
      <c r="I45" t="s">
        <v>36</v>
      </c>
      <c r="J45">
        <f t="shared" si="7"/>
        <v>1</v>
      </c>
      <c r="K45">
        <f t="shared" si="7"/>
        <v>1</v>
      </c>
      <c r="L45">
        <f t="shared" si="7"/>
        <v>2</v>
      </c>
      <c r="M45">
        <f t="shared" si="7"/>
        <v>2</v>
      </c>
      <c r="N45">
        <f t="shared" si="7"/>
        <v>2</v>
      </c>
      <c r="O45">
        <f t="shared" si="7"/>
        <v>1</v>
      </c>
      <c r="P45">
        <f t="shared" si="7"/>
        <v>1</v>
      </c>
      <c r="Q45">
        <f t="shared" si="7"/>
        <v>1</v>
      </c>
      <c r="V45" t="s">
        <v>41</v>
      </c>
      <c r="W45" t="s">
        <v>57</v>
      </c>
      <c r="X45" t="s">
        <v>58</v>
      </c>
      <c r="Y45" t="s">
        <v>59</v>
      </c>
      <c r="Z45" t="s">
        <v>70</v>
      </c>
      <c r="AA45" t="s">
        <v>67</v>
      </c>
      <c r="AB45" t="s">
        <v>68</v>
      </c>
      <c r="AC45" t="s">
        <v>72</v>
      </c>
      <c r="AD45" t="s">
        <v>69</v>
      </c>
      <c r="AE45">
        <f t="shared" si="3"/>
        <v>14</v>
      </c>
      <c r="AF45">
        <f t="shared" si="4"/>
        <v>32</v>
      </c>
      <c r="AG45" s="3">
        <f t="shared" si="0"/>
        <v>2.0958083832335328E-2</v>
      </c>
    </row>
    <row r="46" spans="1:33" x14ac:dyDescent="0.25">
      <c r="A46" t="s">
        <v>54</v>
      </c>
      <c r="B46" t="s">
        <v>55</v>
      </c>
      <c r="C46">
        <v>10</v>
      </c>
      <c r="D46">
        <v>24</v>
      </c>
      <c r="E46">
        <v>0.41666666666666602</v>
      </c>
      <c r="I46" t="s">
        <v>24</v>
      </c>
      <c r="J46">
        <f t="shared" si="7"/>
        <v>1</v>
      </c>
      <c r="K46">
        <f t="shared" si="7"/>
        <v>2</v>
      </c>
      <c r="L46">
        <f t="shared" si="7"/>
        <v>2</v>
      </c>
      <c r="M46">
        <f t="shared" si="7"/>
        <v>1</v>
      </c>
      <c r="N46">
        <f t="shared" si="7"/>
        <v>1</v>
      </c>
      <c r="O46">
        <f t="shared" si="7"/>
        <v>2</v>
      </c>
      <c r="P46">
        <f t="shared" si="7"/>
        <v>1</v>
      </c>
      <c r="Q46">
        <f t="shared" si="7"/>
        <v>1</v>
      </c>
      <c r="AE46">
        <f t="shared" ref="AE46:AF46" si="8">SUM(AE2:AE45)</f>
        <v>668</v>
      </c>
      <c r="AF46">
        <f t="shared" si="8"/>
        <v>1384</v>
      </c>
    </row>
    <row r="47" spans="1:33" x14ac:dyDescent="0.25">
      <c r="A47" t="s">
        <v>56</v>
      </c>
      <c r="B47" t="s">
        <v>55</v>
      </c>
      <c r="C47">
        <v>10</v>
      </c>
      <c r="D47">
        <v>24</v>
      </c>
      <c r="E47">
        <v>0.41666666666666602</v>
      </c>
      <c r="I47" t="s">
        <v>20</v>
      </c>
      <c r="J47">
        <f t="shared" si="7"/>
        <v>1</v>
      </c>
      <c r="K47">
        <f t="shared" si="7"/>
        <v>1</v>
      </c>
      <c r="L47">
        <f t="shared" si="7"/>
        <v>2</v>
      </c>
      <c r="M47">
        <f t="shared" si="7"/>
        <v>1</v>
      </c>
      <c r="N47">
        <f t="shared" si="7"/>
        <v>1</v>
      </c>
      <c r="O47">
        <f t="shared" si="7"/>
        <v>2</v>
      </c>
      <c r="P47">
        <f t="shared" si="7"/>
        <v>1</v>
      </c>
      <c r="Q47">
        <f t="shared" si="7"/>
        <v>1</v>
      </c>
      <c r="W47">
        <f>INDEX($I$1:$I$2,MATCH(W2,J$1:J$2,0))</f>
        <v>1</v>
      </c>
      <c r="X47">
        <f t="shared" ref="X47:AD47" si="9">INDEX($I$1:$I$2,MATCH(X2,K$1:K$2,0))</f>
        <v>1</v>
      </c>
      <c r="Y47">
        <f t="shared" si="9"/>
        <v>1</v>
      </c>
      <c r="Z47">
        <f t="shared" si="9"/>
        <v>1</v>
      </c>
      <c r="AA47">
        <f t="shared" si="9"/>
        <v>1</v>
      </c>
      <c r="AB47">
        <f t="shared" si="9"/>
        <v>1</v>
      </c>
      <c r="AC47">
        <f t="shared" si="9"/>
        <v>1</v>
      </c>
      <c r="AD47">
        <f t="shared" si="9"/>
        <v>1</v>
      </c>
    </row>
    <row r="48" spans="1:33" x14ac:dyDescent="0.25">
      <c r="W48">
        <f t="shared" ref="W48:W70" si="10">INDEX($I$1:$I$2,MATCH(W3,J$1:J$2,0))</f>
        <v>1</v>
      </c>
      <c r="X48">
        <f t="shared" ref="X48:X70" si="11">INDEX($I$1:$I$2,MATCH(X3,K$1:K$2,0))</f>
        <v>2</v>
      </c>
      <c r="Y48">
        <f t="shared" ref="Y48:Y70" si="12">INDEX($I$1:$I$2,MATCH(Y3,L$1:L$2,0))</f>
        <v>2</v>
      </c>
      <c r="Z48">
        <f t="shared" ref="Z48:Z70" si="13">INDEX($I$1:$I$2,MATCH(Z3,M$1:M$2,0))</f>
        <v>1</v>
      </c>
      <c r="AA48">
        <f t="shared" ref="AA48:AA70" si="14">INDEX($I$1:$I$2,MATCH(AA3,N$1:N$2,0))</f>
        <v>2</v>
      </c>
      <c r="AB48">
        <f t="shared" ref="AB48:AB70" si="15">INDEX($I$1:$I$2,MATCH(AB3,O$1:O$2,0))</f>
        <v>1</v>
      </c>
      <c r="AC48">
        <f t="shared" ref="AC48:AC70" si="16">INDEX($I$1:$I$2,MATCH(AC3,P$1:P$2,0))</f>
        <v>1</v>
      </c>
      <c r="AD48">
        <f t="shared" ref="AD48:AD70" si="17">INDEX($I$1:$I$2,MATCH(AD3,Q$1:Q$2,0))</f>
        <v>1</v>
      </c>
    </row>
    <row r="49" spans="1:30" x14ac:dyDescent="0.25">
      <c r="J49">
        <f t="shared" ref="J49:Q49" si="18">SUMPRODUCT(J26:J47,$T$3:$T$24)</f>
        <v>1.0481927710843373</v>
      </c>
      <c r="K49">
        <f t="shared" si="18"/>
        <v>1.2349397590361446</v>
      </c>
      <c r="L49">
        <f t="shared" si="18"/>
        <v>1.6777108433734942</v>
      </c>
      <c r="M49">
        <f t="shared" si="18"/>
        <v>1.2981927710843373</v>
      </c>
      <c r="N49">
        <f t="shared" si="18"/>
        <v>1.5391566265060235</v>
      </c>
      <c r="O49">
        <f t="shared" si="18"/>
        <v>1.6054216867469879</v>
      </c>
      <c r="P49">
        <f t="shared" si="18"/>
        <v>1.2259036144578312</v>
      </c>
      <c r="Q49">
        <f t="shared" si="18"/>
        <v>1.2620481927710843</v>
      </c>
      <c r="W49">
        <f t="shared" si="10"/>
        <v>1</v>
      </c>
      <c r="X49">
        <f t="shared" si="11"/>
        <v>2</v>
      </c>
      <c r="Y49">
        <f t="shared" si="12"/>
        <v>2</v>
      </c>
      <c r="Z49">
        <f t="shared" si="13"/>
        <v>1</v>
      </c>
      <c r="AA49">
        <f t="shared" si="14"/>
        <v>1</v>
      </c>
      <c r="AB49">
        <f t="shared" si="15"/>
        <v>2</v>
      </c>
      <c r="AC49">
        <f t="shared" si="16"/>
        <v>2</v>
      </c>
      <c r="AD49">
        <f t="shared" si="17"/>
        <v>1</v>
      </c>
    </row>
    <row r="50" spans="1:30" x14ac:dyDescent="0.25">
      <c r="J50">
        <f t="shared" ref="J50:Q50" si="19">(J49&gt;1.5)*1+1</f>
        <v>1</v>
      </c>
      <c r="K50">
        <f t="shared" si="19"/>
        <v>1</v>
      </c>
      <c r="L50">
        <f t="shared" si="19"/>
        <v>2</v>
      </c>
      <c r="M50">
        <f t="shared" si="19"/>
        <v>1</v>
      </c>
      <c r="N50">
        <f t="shared" si="19"/>
        <v>2</v>
      </c>
      <c r="O50">
        <f t="shared" si="19"/>
        <v>2</v>
      </c>
      <c r="P50">
        <f t="shared" si="19"/>
        <v>1</v>
      </c>
      <c r="Q50">
        <f t="shared" si="19"/>
        <v>1</v>
      </c>
      <c r="W50">
        <f t="shared" si="10"/>
        <v>1</v>
      </c>
      <c r="X50">
        <f t="shared" si="11"/>
        <v>1</v>
      </c>
      <c r="Y50">
        <f t="shared" si="12"/>
        <v>2</v>
      </c>
      <c r="Z50">
        <f t="shared" si="13"/>
        <v>1</v>
      </c>
      <c r="AA50">
        <f t="shared" si="14"/>
        <v>1</v>
      </c>
      <c r="AB50">
        <f t="shared" si="15"/>
        <v>2</v>
      </c>
      <c r="AC50">
        <f t="shared" si="16"/>
        <v>1</v>
      </c>
      <c r="AD50">
        <f t="shared" si="17"/>
        <v>1</v>
      </c>
    </row>
    <row r="51" spans="1:30" x14ac:dyDescent="0.25">
      <c r="I51" t="s">
        <v>100</v>
      </c>
      <c r="J51" t="str">
        <f t="shared" ref="J51:Q51" si="20">INDEX(J1:J2,MATCH(J50,$I$1:$I$2,0))</f>
        <v>Dragons</v>
      </c>
      <c r="K51" t="str">
        <f t="shared" si="20"/>
        <v>Panthers</v>
      </c>
      <c r="L51" t="str">
        <f t="shared" si="20"/>
        <v>Knights</v>
      </c>
      <c r="M51" t="str">
        <f t="shared" si="20"/>
        <v>Raiders</v>
      </c>
      <c r="N51" s="2" t="str">
        <f t="shared" si="20"/>
        <v>Sharks</v>
      </c>
      <c r="O51" t="str">
        <f t="shared" si="20"/>
        <v>Storm</v>
      </c>
      <c r="P51" s="2" t="str">
        <f t="shared" si="20"/>
        <v>Titans</v>
      </c>
      <c r="Q51" t="str">
        <f t="shared" si="20"/>
        <v>Warriors</v>
      </c>
      <c r="W51">
        <f t="shared" si="10"/>
        <v>1</v>
      </c>
      <c r="X51">
        <f t="shared" si="11"/>
        <v>1</v>
      </c>
      <c r="Y51">
        <f t="shared" si="12"/>
        <v>2</v>
      </c>
      <c r="Z51">
        <f t="shared" si="13"/>
        <v>1</v>
      </c>
      <c r="AA51">
        <f t="shared" si="14"/>
        <v>2</v>
      </c>
      <c r="AB51">
        <f t="shared" si="15"/>
        <v>1</v>
      </c>
      <c r="AC51">
        <f t="shared" si="16"/>
        <v>1</v>
      </c>
      <c r="AD51">
        <f t="shared" si="17"/>
        <v>1</v>
      </c>
    </row>
    <row r="52" spans="1:30" x14ac:dyDescent="0.25">
      <c r="I52" t="s">
        <v>76</v>
      </c>
      <c r="J52" s="1">
        <f t="shared" ref="J52:Q52" si="21">ABS(1.5-J49)/0.5</f>
        <v>0.90361445783132543</v>
      </c>
      <c r="K52" s="1">
        <f t="shared" si="21"/>
        <v>0.53012048192771077</v>
      </c>
      <c r="L52" s="1">
        <f t="shared" si="21"/>
        <v>0.35542168674698837</v>
      </c>
      <c r="M52" s="1">
        <f t="shared" si="21"/>
        <v>0.40361445783132543</v>
      </c>
      <c r="N52" s="1">
        <f t="shared" si="21"/>
        <v>7.8313253012046946E-2</v>
      </c>
      <c r="O52" s="1">
        <f t="shared" si="21"/>
        <v>0.21084337349397586</v>
      </c>
      <c r="P52" s="1">
        <f t="shared" si="21"/>
        <v>0.5481927710843375</v>
      </c>
      <c r="Q52" s="1">
        <f t="shared" si="21"/>
        <v>0.47590361445783147</v>
      </c>
      <c r="W52">
        <f t="shared" si="10"/>
        <v>1</v>
      </c>
      <c r="X52">
        <f t="shared" si="11"/>
        <v>1</v>
      </c>
      <c r="Y52">
        <f t="shared" si="12"/>
        <v>2</v>
      </c>
      <c r="Z52">
        <f t="shared" si="13"/>
        <v>1</v>
      </c>
      <c r="AA52">
        <f t="shared" si="14"/>
        <v>1</v>
      </c>
      <c r="AB52">
        <f t="shared" si="15"/>
        <v>2</v>
      </c>
      <c r="AC52">
        <f t="shared" si="16"/>
        <v>1</v>
      </c>
      <c r="AD52">
        <f t="shared" si="17"/>
        <v>1</v>
      </c>
    </row>
    <row r="53" spans="1:30" x14ac:dyDescent="0.25">
      <c r="I53" t="s">
        <v>99</v>
      </c>
      <c r="J53" s="1">
        <f t="shared" ref="J53:Q53" si="22">IFERROR(INDEX($Q$55:$Q$62,MATCH(J51,$S$55:$S$62,0)),INDEX($R$55:$R$62,MATCH(J51,$T$55:$T$62,0)))</f>
        <v>0.73593073593073588</v>
      </c>
      <c r="K53" s="1">
        <f t="shared" si="22"/>
        <v>0.60416666666666663</v>
      </c>
      <c r="L53" s="1">
        <f t="shared" si="22"/>
        <v>0.5</v>
      </c>
      <c r="M53" s="1">
        <f t="shared" si="22"/>
        <v>0.54761904761904767</v>
      </c>
      <c r="N53" s="1">
        <f t="shared" si="22"/>
        <v>0.45238095238095244</v>
      </c>
      <c r="O53" s="1">
        <f t="shared" si="22"/>
        <v>0.69047619047619047</v>
      </c>
      <c r="P53" s="1">
        <f t="shared" si="22"/>
        <v>0.42282102461743176</v>
      </c>
      <c r="Q53" s="1">
        <f t="shared" si="22"/>
        <v>0.5</v>
      </c>
      <c r="W53">
        <f t="shared" si="10"/>
        <v>1</v>
      </c>
      <c r="X53">
        <f t="shared" si="11"/>
        <v>2</v>
      </c>
      <c r="Y53">
        <f t="shared" si="12"/>
        <v>1</v>
      </c>
      <c r="Z53">
        <f t="shared" si="13"/>
        <v>1</v>
      </c>
      <c r="AA53">
        <f t="shared" si="14"/>
        <v>1</v>
      </c>
      <c r="AB53">
        <f t="shared" si="15"/>
        <v>2</v>
      </c>
      <c r="AC53">
        <f t="shared" si="16"/>
        <v>1</v>
      </c>
      <c r="AD53">
        <f t="shared" si="17"/>
        <v>2</v>
      </c>
    </row>
    <row r="54" spans="1:30" x14ac:dyDescent="0.25">
      <c r="A54" t="s">
        <v>98</v>
      </c>
      <c r="B54" t="s">
        <v>97</v>
      </c>
      <c r="M54" t="s">
        <v>93</v>
      </c>
      <c r="N54" t="s">
        <v>94</v>
      </c>
      <c r="O54" t="s">
        <v>92</v>
      </c>
      <c r="P54" t="s">
        <v>91</v>
      </c>
      <c r="Q54" t="s">
        <v>95</v>
      </c>
      <c r="R54" t="s">
        <v>96</v>
      </c>
      <c r="W54">
        <f t="shared" si="10"/>
        <v>1</v>
      </c>
      <c r="X54">
        <f t="shared" si="11"/>
        <v>2</v>
      </c>
      <c r="Y54">
        <f t="shared" si="12"/>
        <v>2</v>
      </c>
      <c r="Z54">
        <f t="shared" si="13"/>
        <v>1</v>
      </c>
      <c r="AA54">
        <f t="shared" si="14"/>
        <v>2</v>
      </c>
      <c r="AB54">
        <f t="shared" si="15"/>
        <v>2</v>
      </c>
      <c r="AC54">
        <f t="shared" si="16"/>
        <v>2</v>
      </c>
      <c r="AD54">
        <f t="shared" si="17"/>
        <v>1</v>
      </c>
    </row>
    <row r="55" spans="1:30" x14ac:dyDescent="0.25">
      <c r="A55" t="s">
        <v>77</v>
      </c>
      <c r="B55" t="s">
        <v>60</v>
      </c>
      <c r="I55" t="s">
        <v>77</v>
      </c>
      <c r="J55">
        <v>1.75</v>
      </c>
      <c r="K55" t="s">
        <v>70</v>
      </c>
      <c r="L55">
        <v>2.1</v>
      </c>
      <c r="M55">
        <f>1/J55</f>
        <v>0.5714285714285714</v>
      </c>
      <c r="N55">
        <f>1/L55</f>
        <v>0.47619047619047616</v>
      </c>
      <c r="O55">
        <f t="shared" ref="O55:O62" si="23">SUM(M55:N55)</f>
        <v>1.0476190476190474</v>
      </c>
      <c r="P55">
        <f t="shared" ref="P55:P62" si="24">O55-1</f>
        <v>4.761904761904745E-2</v>
      </c>
      <c r="Q55" s="1">
        <f t="shared" ref="Q55:R62" si="25">M55-$P55/2</f>
        <v>0.54761904761904767</v>
      </c>
      <c r="R55" s="1">
        <f t="shared" si="25"/>
        <v>0.45238095238095244</v>
      </c>
      <c r="S55" t="str">
        <f t="shared" ref="S55" si="26">VLOOKUP(I55,$A$55:$B$70,2,FALSE)</f>
        <v>Raiders</v>
      </c>
      <c r="T55" t="str">
        <f>VLOOKUP(K55,$A$55:$B$70,2,FALSE)</f>
        <v>Bulldogs</v>
      </c>
      <c r="W55">
        <f t="shared" si="10"/>
        <v>1</v>
      </c>
      <c r="X55">
        <f t="shared" si="11"/>
        <v>1</v>
      </c>
      <c r="Y55">
        <f t="shared" si="12"/>
        <v>1</v>
      </c>
      <c r="Z55">
        <f t="shared" si="13"/>
        <v>2</v>
      </c>
      <c r="AA55">
        <f t="shared" si="14"/>
        <v>2</v>
      </c>
      <c r="AB55">
        <f t="shared" si="15"/>
        <v>2</v>
      </c>
      <c r="AC55">
        <f t="shared" si="16"/>
        <v>1</v>
      </c>
      <c r="AD55">
        <f t="shared" si="17"/>
        <v>1</v>
      </c>
    </row>
    <row r="56" spans="1:30" x14ac:dyDescent="0.25">
      <c r="A56" t="s">
        <v>78</v>
      </c>
      <c r="B56" t="s">
        <v>67</v>
      </c>
      <c r="I56" t="s">
        <v>78</v>
      </c>
      <c r="J56">
        <v>2.1</v>
      </c>
      <c r="K56" t="s">
        <v>79</v>
      </c>
      <c r="L56">
        <v>1.75</v>
      </c>
      <c r="M56">
        <f t="shared" ref="M56:M62" si="27">1/J56</f>
        <v>0.47619047619047616</v>
      </c>
      <c r="N56">
        <f t="shared" ref="N56:N62" si="28">1/L56</f>
        <v>0.5714285714285714</v>
      </c>
      <c r="O56">
        <f t="shared" si="23"/>
        <v>1.0476190476190474</v>
      </c>
      <c r="P56">
        <f t="shared" si="24"/>
        <v>4.761904761904745E-2</v>
      </c>
      <c r="Q56" s="1">
        <f t="shared" si="25"/>
        <v>0.45238095238095244</v>
      </c>
      <c r="R56" s="1">
        <f t="shared" si="25"/>
        <v>0.54761904761904767</v>
      </c>
      <c r="S56" t="str">
        <f t="shared" ref="S56:S62" si="29">VLOOKUP(I56,$A$55:$B$70,2,FALSE)</f>
        <v>Sharks</v>
      </c>
      <c r="T56" t="str">
        <f t="shared" ref="T56:T62" si="30">VLOOKUP(K56,$A$55:$B$70,2,FALSE)</f>
        <v>Roosters</v>
      </c>
      <c r="W56">
        <f t="shared" si="10"/>
        <v>1</v>
      </c>
      <c r="X56">
        <f t="shared" si="11"/>
        <v>1</v>
      </c>
      <c r="Y56">
        <f t="shared" si="12"/>
        <v>1</v>
      </c>
      <c r="Z56">
        <f t="shared" si="13"/>
        <v>1</v>
      </c>
      <c r="AA56">
        <f t="shared" si="14"/>
        <v>1</v>
      </c>
      <c r="AB56">
        <f t="shared" si="15"/>
        <v>2</v>
      </c>
      <c r="AC56">
        <f t="shared" si="16"/>
        <v>1</v>
      </c>
      <c r="AD56">
        <f t="shared" si="17"/>
        <v>1</v>
      </c>
    </row>
    <row r="57" spans="1:30" x14ac:dyDescent="0.25">
      <c r="A57" t="s">
        <v>80</v>
      </c>
      <c r="B57" t="s">
        <v>57</v>
      </c>
      <c r="I57" t="s">
        <v>80</v>
      </c>
      <c r="J57">
        <v>1.32</v>
      </c>
      <c r="K57" t="s">
        <v>81</v>
      </c>
      <c r="L57">
        <v>3.5</v>
      </c>
      <c r="M57">
        <f t="shared" si="27"/>
        <v>0.75757575757575757</v>
      </c>
      <c r="N57">
        <f t="shared" si="28"/>
        <v>0.2857142857142857</v>
      </c>
      <c r="O57">
        <f t="shared" si="23"/>
        <v>1.0432900432900434</v>
      </c>
      <c r="P57">
        <f t="shared" si="24"/>
        <v>4.3290043290043378E-2</v>
      </c>
      <c r="Q57" s="1">
        <f t="shared" si="25"/>
        <v>0.73593073593073588</v>
      </c>
      <c r="R57" s="1">
        <f t="shared" si="25"/>
        <v>0.26406926406926401</v>
      </c>
      <c r="S57" t="str">
        <f t="shared" si="29"/>
        <v>Dragons</v>
      </c>
      <c r="T57" t="str">
        <f t="shared" si="30"/>
        <v>Rabbitohs</v>
      </c>
      <c r="W57">
        <f t="shared" si="10"/>
        <v>1</v>
      </c>
      <c r="X57">
        <f t="shared" si="11"/>
        <v>1</v>
      </c>
      <c r="Y57">
        <f t="shared" si="12"/>
        <v>2</v>
      </c>
      <c r="Z57">
        <f t="shared" si="13"/>
        <v>2</v>
      </c>
      <c r="AA57">
        <f t="shared" si="14"/>
        <v>2</v>
      </c>
      <c r="AB57">
        <f t="shared" si="15"/>
        <v>2</v>
      </c>
      <c r="AC57">
        <f t="shared" si="16"/>
        <v>1</v>
      </c>
      <c r="AD57">
        <f t="shared" si="17"/>
        <v>1</v>
      </c>
    </row>
    <row r="58" spans="1:30" x14ac:dyDescent="0.25">
      <c r="A58" t="s">
        <v>82</v>
      </c>
      <c r="B58" t="s">
        <v>62</v>
      </c>
      <c r="I58" t="s">
        <v>82</v>
      </c>
      <c r="J58">
        <v>3</v>
      </c>
      <c r="K58" t="s">
        <v>83</v>
      </c>
      <c r="L58">
        <v>1.4</v>
      </c>
      <c r="M58">
        <f t="shared" si="27"/>
        <v>0.33333333333333331</v>
      </c>
      <c r="N58">
        <f t="shared" si="28"/>
        <v>0.7142857142857143</v>
      </c>
      <c r="O58">
        <f t="shared" si="23"/>
        <v>1.0476190476190477</v>
      </c>
      <c r="P58">
        <f t="shared" si="24"/>
        <v>4.7619047619047672E-2</v>
      </c>
      <c r="Q58" s="1">
        <f t="shared" si="25"/>
        <v>0.30952380952380948</v>
      </c>
      <c r="R58" s="1">
        <f t="shared" si="25"/>
        <v>0.69047619047619047</v>
      </c>
      <c r="S58" t="str">
        <f t="shared" si="29"/>
        <v>Tigers</v>
      </c>
      <c r="T58" t="str">
        <f t="shared" si="30"/>
        <v>Storm</v>
      </c>
      <c r="W58">
        <f t="shared" si="10"/>
        <v>1</v>
      </c>
      <c r="X58">
        <f t="shared" si="11"/>
        <v>1</v>
      </c>
      <c r="Y58">
        <f t="shared" si="12"/>
        <v>1</v>
      </c>
      <c r="Z58">
        <f t="shared" si="13"/>
        <v>2</v>
      </c>
      <c r="AA58">
        <f t="shared" si="14"/>
        <v>2</v>
      </c>
      <c r="AB58">
        <f t="shared" si="15"/>
        <v>1</v>
      </c>
      <c r="AC58">
        <f t="shared" si="16"/>
        <v>1</v>
      </c>
      <c r="AD58">
        <f t="shared" si="17"/>
        <v>1</v>
      </c>
    </row>
    <row r="59" spans="1:30" x14ac:dyDescent="0.25">
      <c r="A59" t="s">
        <v>64</v>
      </c>
      <c r="B59" t="s">
        <v>64</v>
      </c>
      <c r="I59" t="s">
        <v>64</v>
      </c>
      <c r="J59">
        <v>1.9</v>
      </c>
      <c r="K59" t="s">
        <v>84</v>
      </c>
      <c r="L59">
        <v>1.9</v>
      </c>
      <c r="M59">
        <f t="shared" si="27"/>
        <v>0.52631578947368418</v>
      </c>
      <c r="N59">
        <f t="shared" si="28"/>
        <v>0.52631578947368418</v>
      </c>
      <c r="O59">
        <f t="shared" si="23"/>
        <v>1.0526315789473684</v>
      </c>
      <c r="P59">
        <f t="shared" si="24"/>
        <v>5.2631578947368363E-2</v>
      </c>
      <c r="Q59" s="1">
        <f t="shared" si="25"/>
        <v>0.5</v>
      </c>
      <c r="R59" s="1">
        <f t="shared" si="25"/>
        <v>0.5</v>
      </c>
      <c r="S59" t="str">
        <f t="shared" si="29"/>
        <v>Warriors</v>
      </c>
      <c r="T59" t="str">
        <f t="shared" si="30"/>
        <v>Cowboys</v>
      </c>
      <c r="W59">
        <f t="shared" si="10"/>
        <v>1</v>
      </c>
      <c r="X59">
        <f t="shared" si="11"/>
        <v>1</v>
      </c>
      <c r="Y59">
        <f t="shared" si="12"/>
        <v>2</v>
      </c>
      <c r="Z59">
        <f t="shared" si="13"/>
        <v>1</v>
      </c>
      <c r="AA59">
        <f t="shared" si="14"/>
        <v>1</v>
      </c>
      <c r="AB59">
        <f t="shared" si="15"/>
        <v>2</v>
      </c>
      <c r="AC59">
        <f t="shared" si="16"/>
        <v>2</v>
      </c>
      <c r="AD59">
        <f t="shared" si="17"/>
        <v>1</v>
      </c>
    </row>
    <row r="60" spans="1:30" x14ac:dyDescent="0.25">
      <c r="A60" t="s">
        <v>85</v>
      </c>
      <c r="B60" t="s">
        <v>66</v>
      </c>
      <c r="I60" t="s">
        <v>85</v>
      </c>
      <c r="J60">
        <v>1.9</v>
      </c>
      <c r="K60" t="s">
        <v>86</v>
      </c>
      <c r="L60">
        <v>1.9</v>
      </c>
      <c r="M60">
        <f t="shared" si="27"/>
        <v>0.52631578947368418</v>
      </c>
      <c r="N60">
        <f t="shared" si="28"/>
        <v>0.52631578947368418</v>
      </c>
      <c r="O60">
        <f t="shared" si="23"/>
        <v>1.0526315789473684</v>
      </c>
      <c r="P60">
        <f t="shared" si="24"/>
        <v>5.2631578947368363E-2</v>
      </c>
      <c r="Q60" s="1">
        <f t="shared" si="25"/>
        <v>0.5</v>
      </c>
      <c r="R60" s="1">
        <f t="shared" si="25"/>
        <v>0.5</v>
      </c>
      <c r="S60" t="str">
        <f t="shared" si="29"/>
        <v>Knights</v>
      </c>
      <c r="T60" t="str">
        <f t="shared" si="30"/>
        <v>Broncos</v>
      </c>
      <c r="W60">
        <f t="shared" si="10"/>
        <v>1</v>
      </c>
      <c r="X60">
        <f t="shared" si="11"/>
        <v>1</v>
      </c>
      <c r="Y60">
        <f t="shared" si="12"/>
        <v>2</v>
      </c>
      <c r="Z60">
        <f t="shared" si="13"/>
        <v>2</v>
      </c>
      <c r="AA60">
        <f t="shared" si="14"/>
        <v>1</v>
      </c>
      <c r="AB60">
        <f t="shared" si="15"/>
        <v>1</v>
      </c>
      <c r="AC60">
        <f t="shared" si="16"/>
        <v>1</v>
      </c>
      <c r="AD60">
        <f t="shared" si="17"/>
        <v>2</v>
      </c>
    </row>
    <row r="61" spans="1:30" x14ac:dyDescent="0.25">
      <c r="A61" t="s">
        <v>87</v>
      </c>
      <c r="B61" t="s">
        <v>63</v>
      </c>
      <c r="I61" t="s">
        <v>87</v>
      </c>
      <c r="J61">
        <v>2.25</v>
      </c>
      <c r="K61" t="s">
        <v>88</v>
      </c>
      <c r="L61">
        <v>1.67</v>
      </c>
      <c r="M61">
        <f t="shared" si="27"/>
        <v>0.44444444444444442</v>
      </c>
      <c r="N61">
        <f t="shared" si="28"/>
        <v>0.5988023952095809</v>
      </c>
      <c r="O61">
        <f t="shared" si="23"/>
        <v>1.0432468396540253</v>
      </c>
      <c r="P61">
        <f t="shared" si="24"/>
        <v>4.3246839654025315E-2</v>
      </c>
      <c r="Q61" s="1">
        <f t="shared" si="25"/>
        <v>0.42282102461743176</v>
      </c>
      <c r="R61" s="1">
        <f t="shared" si="25"/>
        <v>0.57717897538256824</v>
      </c>
      <c r="S61" t="str">
        <f t="shared" si="29"/>
        <v>Titans</v>
      </c>
      <c r="T61" t="str">
        <f t="shared" si="30"/>
        <v>Sea Eagles</v>
      </c>
      <c r="W61">
        <f t="shared" si="10"/>
        <v>2</v>
      </c>
      <c r="X61">
        <f t="shared" si="11"/>
        <v>1</v>
      </c>
      <c r="Y61">
        <f t="shared" si="12"/>
        <v>2</v>
      </c>
      <c r="Z61">
        <f t="shared" si="13"/>
        <v>2</v>
      </c>
      <c r="AA61">
        <f t="shared" si="14"/>
        <v>2</v>
      </c>
      <c r="AB61">
        <f t="shared" si="15"/>
        <v>2</v>
      </c>
      <c r="AC61">
        <f t="shared" si="16"/>
        <v>2</v>
      </c>
      <c r="AD61">
        <f t="shared" si="17"/>
        <v>2</v>
      </c>
    </row>
    <row r="62" spans="1:30" x14ac:dyDescent="0.25">
      <c r="A62" t="s">
        <v>89</v>
      </c>
      <c r="B62" t="s">
        <v>65</v>
      </c>
      <c r="I62" t="s">
        <v>89</v>
      </c>
      <c r="J62">
        <v>2.4</v>
      </c>
      <c r="K62" t="s">
        <v>90</v>
      </c>
      <c r="L62">
        <v>1.6</v>
      </c>
      <c r="M62">
        <f t="shared" si="27"/>
        <v>0.41666666666666669</v>
      </c>
      <c r="N62">
        <f t="shared" si="28"/>
        <v>0.625</v>
      </c>
      <c r="O62">
        <f t="shared" si="23"/>
        <v>1.0416666666666667</v>
      </c>
      <c r="P62">
        <f t="shared" si="24"/>
        <v>4.1666666666666741E-2</v>
      </c>
      <c r="Q62" s="1">
        <f t="shared" si="25"/>
        <v>0.39583333333333331</v>
      </c>
      <c r="R62" s="1">
        <f t="shared" si="25"/>
        <v>0.60416666666666663</v>
      </c>
      <c r="S62" t="str">
        <f t="shared" si="29"/>
        <v>Eels</v>
      </c>
      <c r="T62" t="str">
        <f t="shared" si="30"/>
        <v>Panthers</v>
      </c>
      <c r="W62">
        <f t="shared" si="10"/>
        <v>1</v>
      </c>
      <c r="X62">
        <f t="shared" si="11"/>
        <v>1</v>
      </c>
      <c r="Y62">
        <f t="shared" si="12"/>
        <v>1</v>
      </c>
      <c r="Z62">
        <f t="shared" si="13"/>
        <v>2</v>
      </c>
      <c r="AA62">
        <f t="shared" si="14"/>
        <v>2</v>
      </c>
      <c r="AB62">
        <f t="shared" si="15"/>
        <v>2</v>
      </c>
      <c r="AC62">
        <f t="shared" si="16"/>
        <v>1</v>
      </c>
      <c r="AD62">
        <f t="shared" si="17"/>
        <v>2</v>
      </c>
    </row>
    <row r="63" spans="1:30" x14ac:dyDescent="0.25">
      <c r="A63" t="s">
        <v>70</v>
      </c>
      <c r="B63" t="s">
        <v>70</v>
      </c>
      <c r="W63">
        <f t="shared" si="10"/>
        <v>1</v>
      </c>
      <c r="X63">
        <f t="shared" si="11"/>
        <v>2</v>
      </c>
      <c r="Y63">
        <f t="shared" si="12"/>
        <v>1</v>
      </c>
      <c r="Z63">
        <f t="shared" si="13"/>
        <v>1</v>
      </c>
      <c r="AA63">
        <f t="shared" si="14"/>
        <v>2</v>
      </c>
      <c r="AB63">
        <f t="shared" si="15"/>
        <v>2</v>
      </c>
      <c r="AC63">
        <f t="shared" si="16"/>
        <v>1</v>
      </c>
      <c r="AD63">
        <f t="shared" si="17"/>
        <v>2</v>
      </c>
    </row>
    <row r="64" spans="1:30" x14ac:dyDescent="0.25">
      <c r="A64" t="s">
        <v>79</v>
      </c>
      <c r="B64" t="s">
        <v>61</v>
      </c>
      <c r="W64">
        <f t="shared" si="10"/>
        <v>1</v>
      </c>
      <c r="X64">
        <f t="shared" si="11"/>
        <v>1</v>
      </c>
      <c r="Y64">
        <f t="shared" si="12"/>
        <v>2</v>
      </c>
      <c r="Z64">
        <f t="shared" si="13"/>
        <v>1</v>
      </c>
      <c r="AA64">
        <f t="shared" si="14"/>
        <v>2</v>
      </c>
      <c r="AB64">
        <f t="shared" si="15"/>
        <v>1</v>
      </c>
      <c r="AC64">
        <f t="shared" si="16"/>
        <v>1</v>
      </c>
      <c r="AD64">
        <f t="shared" si="17"/>
        <v>1</v>
      </c>
    </row>
    <row r="65" spans="1:30" x14ac:dyDescent="0.25">
      <c r="A65" t="s">
        <v>81</v>
      </c>
      <c r="B65" t="s">
        <v>71</v>
      </c>
      <c r="W65">
        <f t="shared" si="10"/>
        <v>1</v>
      </c>
      <c r="X65">
        <f t="shared" si="11"/>
        <v>1</v>
      </c>
      <c r="Y65">
        <f t="shared" si="12"/>
        <v>1</v>
      </c>
      <c r="Z65">
        <f t="shared" si="13"/>
        <v>1</v>
      </c>
      <c r="AA65">
        <f t="shared" si="14"/>
        <v>1</v>
      </c>
      <c r="AB65">
        <f t="shared" si="15"/>
        <v>2</v>
      </c>
      <c r="AC65">
        <f t="shared" si="16"/>
        <v>1</v>
      </c>
      <c r="AD65">
        <f t="shared" si="17"/>
        <v>1</v>
      </c>
    </row>
    <row r="66" spans="1:30" x14ac:dyDescent="0.25">
      <c r="A66" t="s">
        <v>83</v>
      </c>
      <c r="B66" t="s">
        <v>68</v>
      </c>
      <c r="W66">
        <f t="shared" si="10"/>
        <v>1</v>
      </c>
      <c r="X66">
        <f t="shared" si="11"/>
        <v>1</v>
      </c>
      <c r="Y66">
        <f t="shared" si="12"/>
        <v>1</v>
      </c>
      <c r="Z66">
        <f t="shared" si="13"/>
        <v>1</v>
      </c>
      <c r="AA66">
        <f t="shared" si="14"/>
        <v>2</v>
      </c>
      <c r="AB66">
        <f t="shared" si="15"/>
        <v>2</v>
      </c>
      <c r="AC66">
        <f t="shared" si="16"/>
        <v>2</v>
      </c>
      <c r="AD66">
        <f t="shared" si="17"/>
        <v>1</v>
      </c>
    </row>
    <row r="67" spans="1:30" x14ac:dyDescent="0.25">
      <c r="A67" t="s">
        <v>84</v>
      </c>
      <c r="B67" t="s">
        <v>69</v>
      </c>
      <c r="W67">
        <f t="shared" si="10"/>
        <v>1</v>
      </c>
      <c r="X67">
        <f t="shared" si="11"/>
        <v>1</v>
      </c>
      <c r="Y67">
        <f t="shared" si="12"/>
        <v>1</v>
      </c>
      <c r="Z67">
        <f t="shared" si="13"/>
        <v>1</v>
      </c>
      <c r="AA67">
        <f t="shared" si="14"/>
        <v>2</v>
      </c>
      <c r="AB67">
        <f t="shared" si="15"/>
        <v>2</v>
      </c>
      <c r="AC67">
        <f t="shared" si="16"/>
        <v>1</v>
      </c>
      <c r="AD67">
        <f t="shared" si="17"/>
        <v>1</v>
      </c>
    </row>
    <row r="68" spans="1:30" x14ac:dyDescent="0.25">
      <c r="A68" t="s">
        <v>86</v>
      </c>
      <c r="B68" t="s">
        <v>59</v>
      </c>
      <c r="W68">
        <f t="shared" si="10"/>
        <v>1</v>
      </c>
      <c r="X68">
        <f t="shared" si="11"/>
        <v>1</v>
      </c>
      <c r="Y68">
        <f t="shared" si="12"/>
        <v>1</v>
      </c>
      <c r="Z68">
        <f t="shared" si="13"/>
        <v>1</v>
      </c>
      <c r="AA68">
        <f t="shared" si="14"/>
        <v>1</v>
      </c>
      <c r="AB68">
        <f t="shared" si="15"/>
        <v>2</v>
      </c>
      <c r="AC68">
        <f t="shared" si="16"/>
        <v>2</v>
      </c>
      <c r="AD68">
        <f t="shared" si="17"/>
        <v>2</v>
      </c>
    </row>
    <row r="69" spans="1:30" x14ac:dyDescent="0.25">
      <c r="A69" t="s">
        <v>88</v>
      </c>
      <c r="B69" t="s">
        <v>72</v>
      </c>
      <c r="W69">
        <f t="shared" si="10"/>
        <v>1</v>
      </c>
      <c r="X69">
        <f t="shared" si="11"/>
        <v>1</v>
      </c>
      <c r="Y69">
        <f t="shared" si="12"/>
        <v>2</v>
      </c>
      <c r="Z69">
        <f t="shared" si="13"/>
        <v>1</v>
      </c>
      <c r="AA69">
        <f t="shared" si="14"/>
        <v>2</v>
      </c>
      <c r="AB69">
        <f t="shared" si="15"/>
        <v>2</v>
      </c>
      <c r="AC69">
        <f t="shared" si="16"/>
        <v>1</v>
      </c>
      <c r="AD69">
        <f t="shared" si="17"/>
        <v>1</v>
      </c>
    </row>
    <row r="70" spans="1:30" x14ac:dyDescent="0.25">
      <c r="A70" t="s">
        <v>90</v>
      </c>
      <c r="B70" t="s">
        <v>58</v>
      </c>
      <c r="W70">
        <f t="shared" si="10"/>
        <v>1</v>
      </c>
      <c r="X70">
        <f t="shared" si="11"/>
        <v>1</v>
      </c>
      <c r="Y70">
        <f t="shared" si="12"/>
        <v>2</v>
      </c>
      <c r="Z70">
        <f t="shared" si="13"/>
        <v>1</v>
      </c>
      <c r="AA70">
        <f t="shared" si="14"/>
        <v>2</v>
      </c>
      <c r="AB70">
        <f t="shared" si="15"/>
        <v>2</v>
      </c>
      <c r="AC70">
        <f t="shared" si="16"/>
        <v>2</v>
      </c>
      <c r="AD70">
        <f t="shared" si="17"/>
        <v>1</v>
      </c>
    </row>
    <row r="71" spans="1:30" x14ac:dyDescent="0.25">
      <c r="W71">
        <f t="shared" ref="W71:W134" si="31">INDEX($I$1:$I$2,MATCH(W26,J$1:J$2,0))</f>
        <v>1</v>
      </c>
      <c r="X71">
        <f t="shared" ref="X71:X134" si="32">INDEX($I$1:$I$2,MATCH(X26,K$1:K$2,0))</f>
        <v>1</v>
      </c>
      <c r="Y71">
        <f t="shared" ref="Y71:Y134" si="33">INDEX($I$1:$I$2,MATCH(Y26,L$1:L$2,0))</f>
        <v>1</v>
      </c>
      <c r="Z71">
        <f t="shared" ref="Z71:Z134" si="34">INDEX($I$1:$I$2,MATCH(Z26,M$1:M$2,0))</f>
        <v>1</v>
      </c>
      <c r="AA71">
        <f t="shared" ref="AA71:AA134" si="35">INDEX($I$1:$I$2,MATCH(AA26,N$1:N$2,0))</f>
        <v>1</v>
      </c>
      <c r="AB71">
        <f t="shared" ref="AB71:AB134" si="36">INDEX($I$1:$I$2,MATCH(AB26,O$1:O$2,0))</f>
        <v>2</v>
      </c>
      <c r="AC71">
        <f t="shared" ref="AC71:AC134" si="37">INDEX($I$1:$I$2,MATCH(AC26,P$1:P$2,0))</f>
        <v>1</v>
      </c>
      <c r="AD71">
        <f t="shared" ref="AD71:AD134" si="38">INDEX($I$1:$I$2,MATCH(AD26,Q$1:Q$2,0))</f>
        <v>1</v>
      </c>
    </row>
    <row r="72" spans="1:30" x14ac:dyDescent="0.25">
      <c r="W72">
        <f t="shared" si="31"/>
        <v>1</v>
      </c>
      <c r="X72">
        <f t="shared" si="32"/>
        <v>1</v>
      </c>
      <c r="Y72">
        <f t="shared" si="33"/>
        <v>1</v>
      </c>
      <c r="Z72">
        <f t="shared" si="34"/>
        <v>2</v>
      </c>
      <c r="AA72">
        <f t="shared" si="35"/>
        <v>1</v>
      </c>
      <c r="AB72">
        <f t="shared" si="36"/>
        <v>2</v>
      </c>
      <c r="AC72">
        <f t="shared" si="37"/>
        <v>1</v>
      </c>
      <c r="AD72">
        <f t="shared" si="38"/>
        <v>2</v>
      </c>
    </row>
    <row r="73" spans="1:30" x14ac:dyDescent="0.25">
      <c r="W73">
        <f t="shared" si="31"/>
        <v>1</v>
      </c>
      <c r="X73">
        <f t="shared" si="32"/>
        <v>1</v>
      </c>
      <c r="Y73">
        <f t="shared" si="33"/>
        <v>2</v>
      </c>
      <c r="Z73">
        <f t="shared" si="34"/>
        <v>1</v>
      </c>
      <c r="AA73">
        <f t="shared" si="35"/>
        <v>1</v>
      </c>
      <c r="AB73">
        <f t="shared" si="36"/>
        <v>2</v>
      </c>
      <c r="AC73">
        <f t="shared" si="37"/>
        <v>1</v>
      </c>
      <c r="AD73">
        <f t="shared" si="38"/>
        <v>1</v>
      </c>
    </row>
    <row r="74" spans="1:30" x14ac:dyDescent="0.25">
      <c r="W74">
        <f t="shared" si="31"/>
        <v>1</v>
      </c>
      <c r="X74">
        <f t="shared" si="32"/>
        <v>1</v>
      </c>
      <c r="Y74">
        <f t="shared" si="33"/>
        <v>1</v>
      </c>
      <c r="Z74">
        <f t="shared" si="34"/>
        <v>1</v>
      </c>
      <c r="AA74">
        <f t="shared" si="35"/>
        <v>1</v>
      </c>
      <c r="AB74">
        <f t="shared" si="36"/>
        <v>2</v>
      </c>
      <c r="AC74">
        <f t="shared" si="37"/>
        <v>1</v>
      </c>
      <c r="AD74">
        <f t="shared" si="38"/>
        <v>1</v>
      </c>
    </row>
    <row r="75" spans="1:30" x14ac:dyDescent="0.25">
      <c r="W75">
        <f t="shared" si="31"/>
        <v>1</v>
      </c>
      <c r="X75">
        <f t="shared" si="32"/>
        <v>1</v>
      </c>
      <c r="Y75">
        <f t="shared" si="33"/>
        <v>1</v>
      </c>
      <c r="Z75">
        <f t="shared" si="34"/>
        <v>1</v>
      </c>
      <c r="AA75">
        <f t="shared" si="35"/>
        <v>2</v>
      </c>
      <c r="AB75">
        <f t="shared" si="36"/>
        <v>2</v>
      </c>
      <c r="AC75">
        <f t="shared" si="37"/>
        <v>1</v>
      </c>
      <c r="AD75">
        <f t="shared" si="38"/>
        <v>1</v>
      </c>
    </row>
    <row r="76" spans="1:30" x14ac:dyDescent="0.25">
      <c r="W76">
        <f t="shared" si="31"/>
        <v>1</v>
      </c>
      <c r="X76">
        <f t="shared" si="32"/>
        <v>1</v>
      </c>
      <c r="Y76">
        <f t="shared" si="33"/>
        <v>1</v>
      </c>
      <c r="Z76">
        <f t="shared" si="34"/>
        <v>2</v>
      </c>
      <c r="AA76">
        <f t="shared" si="35"/>
        <v>2</v>
      </c>
      <c r="AB76">
        <f t="shared" si="36"/>
        <v>2</v>
      </c>
      <c r="AC76">
        <f t="shared" si="37"/>
        <v>2</v>
      </c>
      <c r="AD76">
        <f t="shared" si="38"/>
        <v>2</v>
      </c>
    </row>
    <row r="77" spans="1:30" x14ac:dyDescent="0.25">
      <c r="W77">
        <f t="shared" si="31"/>
        <v>1</v>
      </c>
      <c r="X77">
        <f t="shared" si="32"/>
        <v>1</v>
      </c>
      <c r="Y77">
        <f t="shared" si="33"/>
        <v>2</v>
      </c>
      <c r="Z77">
        <f t="shared" si="34"/>
        <v>1</v>
      </c>
      <c r="AA77">
        <f t="shared" si="35"/>
        <v>2</v>
      </c>
      <c r="AB77">
        <f t="shared" si="36"/>
        <v>2</v>
      </c>
      <c r="AC77">
        <f t="shared" si="37"/>
        <v>2</v>
      </c>
      <c r="AD77">
        <f t="shared" si="38"/>
        <v>1</v>
      </c>
    </row>
    <row r="78" spans="1:30" x14ac:dyDescent="0.25">
      <c r="W78">
        <f t="shared" si="31"/>
        <v>1</v>
      </c>
      <c r="X78">
        <f t="shared" si="32"/>
        <v>1</v>
      </c>
      <c r="Y78">
        <f t="shared" si="33"/>
        <v>1</v>
      </c>
      <c r="Z78">
        <f t="shared" si="34"/>
        <v>2</v>
      </c>
      <c r="AA78">
        <f t="shared" si="35"/>
        <v>2</v>
      </c>
      <c r="AB78">
        <f t="shared" si="36"/>
        <v>2</v>
      </c>
      <c r="AC78">
        <f t="shared" si="37"/>
        <v>2</v>
      </c>
      <c r="AD78">
        <f t="shared" si="38"/>
        <v>1</v>
      </c>
    </row>
    <row r="79" spans="1:30" x14ac:dyDescent="0.25">
      <c r="W79">
        <f t="shared" si="31"/>
        <v>1</v>
      </c>
      <c r="X79">
        <f t="shared" si="32"/>
        <v>2</v>
      </c>
      <c r="Y79">
        <f t="shared" si="33"/>
        <v>2</v>
      </c>
      <c r="Z79">
        <f t="shared" si="34"/>
        <v>1</v>
      </c>
      <c r="AA79">
        <f t="shared" si="35"/>
        <v>1</v>
      </c>
      <c r="AB79">
        <f t="shared" si="36"/>
        <v>1</v>
      </c>
      <c r="AC79">
        <f t="shared" si="37"/>
        <v>2</v>
      </c>
      <c r="AD79">
        <f t="shared" si="38"/>
        <v>1</v>
      </c>
    </row>
    <row r="80" spans="1:30" x14ac:dyDescent="0.25">
      <c r="W80">
        <f t="shared" si="31"/>
        <v>1</v>
      </c>
      <c r="X80">
        <f t="shared" si="32"/>
        <v>1</v>
      </c>
      <c r="Y80">
        <f t="shared" si="33"/>
        <v>2</v>
      </c>
      <c r="Z80">
        <f t="shared" si="34"/>
        <v>1</v>
      </c>
      <c r="AA80">
        <f t="shared" si="35"/>
        <v>2</v>
      </c>
      <c r="AB80">
        <f t="shared" si="36"/>
        <v>2</v>
      </c>
      <c r="AC80">
        <f t="shared" si="37"/>
        <v>1</v>
      </c>
      <c r="AD80">
        <f t="shared" si="38"/>
        <v>2</v>
      </c>
    </row>
    <row r="81" spans="22:30" x14ac:dyDescent="0.25">
      <c r="W81">
        <f t="shared" si="31"/>
        <v>1</v>
      </c>
      <c r="X81">
        <f t="shared" si="32"/>
        <v>2</v>
      </c>
      <c r="Y81">
        <f t="shared" si="33"/>
        <v>2</v>
      </c>
      <c r="Z81">
        <f t="shared" si="34"/>
        <v>1</v>
      </c>
      <c r="AA81">
        <f t="shared" si="35"/>
        <v>1</v>
      </c>
      <c r="AB81">
        <f t="shared" si="36"/>
        <v>2</v>
      </c>
      <c r="AC81">
        <f t="shared" si="37"/>
        <v>1</v>
      </c>
      <c r="AD81">
        <f t="shared" si="38"/>
        <v>1</v>
      </c>
    </row>
    <row r="82" spans="22:30" x14ac:dyDescent="0.25">
      <c r="W82">
        <f t="shared" si="31"/>
        <v>1</v>
      </c>
      <c r="X82">
        <f t="shared" si="32"/>
        <v>1</v>
      </c>
      <c r="Y82">
        <f t="shared" si="33"/>
        <v>2</v>
      </c>
      <c r="Z82">
        <f t="shared" si="34"/>
        <v>2</v>
      </c>
      <c r="AA82">
        <f t="shared" si="35"/>
        <v>1</v>
      </c>
      <c r="AB82">
        <f t="shared" si="36"/>
        <v>1</v>
      </c>
      <c r="AC82">
        <f t="shared" si="37"/>
        <v>1</v>
      </c>
      <c r="AD82">
        <f t="shared" si="38"/>
        <v>2</v>
      </c>
    </row>
    <row r="83" spans="22:30" x14ac:dyDescent="0.25">
      <c r="W83">
        <f t="shared" si="31"/>
        <v>1</v>
      </c>
      <c r="X83">
        <f t="shared" si="32"/>
        <v>1</v>
      </c>
      <c r="Y83">
        <f t="shared" si="33"/>
        <v>2</v>
      </c>
      <c r="Z83">
        <f t="shared" si="34"/>
        <v>2</v>
      </c>
      <c r="AA83">
        <f t="shared" si="35"/>
        <v>2</v>
      </c>
      <c r="AB83">
        <f t="shared" si="36"/>
        <v>1</v>
      </c>
      <c r="AC83">
        <f t="shared" si="37"/>
        <v>1</v>
      </c>
      <c r="AD83">
        <f t="shared" si="38"/>
        <v>1</v>
      </c>
    </row>
    <row r="84" spans="22:30" x14ac:dyDescent="0.25">
      <c r="W84">
        <f t="shared" si="31"/>
        <v>1</v>
      </c>
      <c r="X84">
        <f t="shared" si="32"/>
        <v>2</v>
      </c>
      <c r="Y84">
        <f t="shared" si="33"/>
        <v>2</v>
      </c>
      <c r="Z84">
        <f t="shared" si="34"/>
        <v>1</v>
      </c>
      <c r="AA84">
        <f t="shared" si="35"/>
        <v>1</v>
      </c>
      <c r="AB84">
        <f t="shared" si="36"/>
        <v>2</v>
      </c>
      <c r="AC84">
        <f t="shared" si="37"/>
        <v>1</v>
      </c>
      <c r="AD84">
        <f t="shared" si="38"/>
        <v>1</v>
      </c>
    </row>
    <row r="85" spans="22:30" x14ac:dyDescent="0.25">
      <c r="W85">
        <f t="shared" si="31"/>
        <v>1</v>
      </c>
      <c r="X85">
        <f t="shared" si="32"/>
        <v>1</v>
      </c>
      <c r="Y85">
        <f t="shared" si="33"/>
        <v>2</v>
      </c>
      <c r="Z85">
        <f t="shared" si="34"/>
        <v>1</v>
      </c>
      <c r="AA85">
        <f t="shared" si="35"/>
        <v>1</v>
      </c>
      <c r="AB85">
        <f t="shared" si="36"/>
        <v>2</v>
      </c>
      <c r="AC85">
        <f t="shared" si="37"/>
        <v>1</v>
      </c>
      <c r="AD85">
        <f t="shared" si="38"/>
        <v>1</v>
      </c>
    </row>
    <row r="86" spans="22:30" x14ac:dyDescent="0.25">
      <c r="W86">
        <f t="shared" si="31"/>
        <v>1</v>
      </c>
      <c r="X86">
        <f t="shared" si="32"/>
        <v>2</v>
      </c>
      <c r="Y86">
        <f t="shared" si="33"/>
        <v>1</v>
      </c>
      <c r="Z86">
        <f t="shared" si="34"/>
        <v>1</v>
      </c>
      <c r="AA86">
        <f t="shared" si="35"/>
        <v>1</v>
      </c>
      <c r="AB86">
        <f t="shared" si="36"/>
        <v>2</v>
      </c>
      <c r="AC86">
        <f t="shared" si="37"/>
        <v>2</v>
      </c>
      <c r="AD86">
        <f t="shared" si="38"/>
        <v>2</v>
      </c>
    </row>
    <row r="87" spans="22:30" x14ac:dyDescent="0.25">
      <c r="W87">
        <f t="shared" si="31"/>
        <v>1</v>
      </c>
      <c r="X87">
        <f t="shared" si="32"/>
        <v>1</v>
      </c>
      <c r="Y87">
        <f t="shared" si="33"/>
        <v>2</v>
      </c>
      <c r="Z87">
        <f t="shared" si="34"/>
        <v>1</v>
      </c>
      <c r="AA87">
        <f t="shared" si="35"/>
        <v>2</v>
      </c>
      <c r="AB87">
        <f t="shared" si="36"/>
        <v>1</v>
      </c>
      <c r="AC87">
        <f t="shared" si="37"/>
        <v>1</v>
      </c>
      <c r="AD87">
        <f t="shared" si="38"/>
        <v>1</v>
      </c>
    </row>
    <row r="88" spans="22:30" x14ac:dyDescent="0.25">
      <c r="W88">
        <f t="shared" si="31"/>
        <v>1</v>
      </c>
      <c r="X88">
        <f t="shared" si="32"/>
        <v>2</v>
      </c>
      <c r="Y88">
        <f t="shared" si="33"/>
        <v>2</v>
      </c>
      <c r="Z88">
        <f t="shared" si="34"/>
        <v>2</v>
      </c>
      <c r="AA88">
        <f t="shared" si="35"/>
        <v>1</v>
      </c>
      <c r="AB88">
        <f t="shared" si="36"/>
        <v>1</v>
      </c>
      <c r="AC88">
        <f t="shared" si="37"/>
        <v>2</v>
      </c>
      <c r="AD88">
        <f t="shared" si="38"/>
        <v>1</v>
      </c>
    </row>
    <row r="89" spans="22:30" x14ac:dyDescent="0.25">
      <c r="W89">
        <f t="shared" si="31"/>
        <v>1</v>
      </c>
      <c r="X89">
        <f t="shared" si="32"/>
        <v>1</v>
      </c>
      <c r="Y89">
        <f t="shared" si="33"/>
        <v>2</v>
      </c>
      <c r="Z89">
        <f t="shared" si="34"/>
        <v>1</v>
      </c>
      <c r="AA89">
        <f t="shared" si="35"/>
        <v>2</v>
      </c>
      <c r="AB89">
        <f t="shared" si="36"/>
        <v>1</v>
      </c>
      <c r="AC89">
        <f t="shared" si="37"/>
        <v>1</v>
      </c>
      <c r="AD89">
        <f t="shared" si="38"/>
        <v>1</v>
      </c>
    </row>
    <row r="90" spans="22:30" x14ac:dyDescent="0.25">
      <c r="W90">
        <f t="shared" si="31"/>
        <v>1</v>
      </c>
      <c r="X90">
        <f t="shared" si="32"/>
        <v>1</v>
      </c>
      <c r="Y90">
        <f t="shared" si="33"/>
        <v>1</v>
      </c>
      <c r="Z90">
        <f t="shared" si="34"/>
        <v>2</v>
      </c>
      <c r="AA90">
        <f t="shared" si="35"/>
        <v>2</v>
      </c>
      <c r="AB90">
        <f t="shared" si="36"/>
        <v>2</v>
      </c>
      <c r="AC90">
        <f t="shared" si="37"/>
        <v>2</v>
      </c>
      <c r="AD90">
        <f t="shared" si="38"/>
        <v>2</v>
      </c>
    </row>
    <row r="92" spans="22:30" x14ac:dyDescent="0.25">
      <c r="W92">
        <f t="shared" ref="W92:AD92" si="39">SUMPRODUCT(W47:W90,$AG$2:$AG$45)</f>
        <v>1.0239520958083832</v>
      </c>
      <c r="X92">
        <f t="shared" si="39"/>
        <v>1.2275449101796405</v>
      </c>
      <c r="Y92">
        <f t="shared" si="39"/>
        <v>1.5613772455089816</v>
      </c>
      <c r="Z92">
        <f t="shared" si="39"/>
        <v>1.2799401197604787</v>
      </c>
      <c r="AA92">
        <f t="shared" si="39"/>
        <v>1.5179640718562872</v>
      </c>
      <c r="AB92">
        <f t="shared" si="39"/>
        <v>1.73502994011976</v>
      </c>
      <c r="AC92">
        <f t="shared" si="39"/>
        <v>1.3098802395209579</v>
      </c>
      <c r="AD92">
        <f t="shared" si="39"/>
        <v>1.2634730538922152</v>
      </c>
    </row>
    <row r="93" spans="22:30" x14ac:dyDescent="0.25">
      <c r="W93">
        <f t="shared" ref="W93:AD93" si="40">(W92&gt;1.5)*1+1</f>
        <v>1</v>
      </c>
      <c r="X93">
        <f t="shared" si="40"/>
        <v>1</v>
      </c>
      <c r="Y93">
        <f t="shared" si="40"/>
        <v>2</v>
      </c>
      <c r="Z93">
        <f t="shared" si="40"/>
        <v>1</v>
      </c>
      <c r="AA93">
        <f t="shared" si="40"/>
        <v>2</v>
      </c>
      <c r="AB93">
        <f t="shared" si="40"/>
        <v>2</v>
      </c>
      <c r="AC93">
        <f t="shared" si="40"/>
        <v>1</v>
      </c>
      <c r="AD93">
        <f t="shared" si="40"/>
        <v>1</v>
      </c>
    </row>
    <row r="94" spans="22:30" x14ac:dyDescent="0.25">
      <c r="V94" t="s">
        <v>100</v>
      </c>
      <c r="W94" t="str">
        <f>INDEX(J1:J2,MATCH(W93,$I$1:$I$2,0))</f>
        <v>Dragons</v>
      </c>
      <c r="X94" t="str">
        <f t="shared" ref="X94:AD94" si="41">INDEX(K1:K2,MATCH(X93,$I$1:$I$2,0))</f>
        <v>Panthers</v>
      </c>
      <c r="Y94" t="str">
        <f t="shared" si="41"/>
        <v>Knights</v>
      </c>
      <c r="Z94" t="str">
        <f t="shared" si="41"/>
        <v>Raiders</v>
      </c>
      <c r="AA94" t="str">
        <f t="shared" si="41"/>
        <v>Sharks</v>
      </c>
      <c r="AB94" t="str">
        <f t="shared" si="41"/>
        <v>Storm</v>
      </c>
      <c r="AC94" t="str">
        <f t="shared" si="41"/>
        <v>Titans</v>
      </c>
      <c r="AD94" t="str">
        <f t="shared" si="41"/>
        <v>Warriors</v>
      </c>
    </row>
    <row r="95" spans="22:30" x14ac:dyDescent="0.25">
      <c r="V95" t="s">
        <v>76</v>
      </c>
      <c r="W95" s="1">
        <f t="shared" ref="W95:AD95" si="42">ABS(1.5-W92)/0.5</f>
        <v>0.9520958083832336</v>
      </c>
      <c r="X95" s="1">
        <f t="shared" si="42"/>
        <v>0.54491017964071897</v>
      </c>
      <c r="Y95" s="1">
        <f t="shared" si="42"/>
        <v>0.12275449101796321</v>
      </c>
      <c r="Z95" s="1">
        <f t="shared" si="42"/>
        <v>0.44011976047904255</v>
      </c>
      <c r="AA95" s="1">
        <f t="shared" si="42"/>
        <v>3.5928143712574467E-2</v>
      </c>
      <c r="AB95" s="1">
        <f t="shared" si="42"/>
        <v>0.47005988023951994</v>
      </c>
      <c r="AC95" s="1">
        <f t="shared" si="42"/>
        <v>0.38023952095808422</v>
      </c>
      <c r="AD95" s="1">
        <f t="shared" si="42"/>
        <v>0.47305389221556959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2018-04-04T08:58:32Z</dcterms:created>
  <dcterms:modified xsi:type="dcterms:W3CDTF">2018-04-10T05:59:00Z</dcterms:modified>
</cp:coreProperties>
</file>