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/>
  </bookViews>
  <sheets>
    <sheet name="1E" sheetId="7" r:id="rId1"/>
    <sheet name="1P" sheetId="8" r:id="rId2"/>
    <sheet name="2E" sheetId="15" r:id="rId3"/>
    <sheet name="2P" sheetId="16" r:id="rId4"/>
    <sheet name="3E" sheetId="21" r:id="rId5"/>
    <sheet name="3P" sheetId="22" r:id="rId6"/>
    <sheet name="4E" sheetId="17" r:id="rId7"/>
    <sheet name="4P" sheetId="19" r:id="rId8"/>
    <sheet name="5E" sheetId="20" r:id="rId9"/>
    <sheet name="5P" sheetId="18" r:id="rId10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2"/>
  <c r="N5"/>
  <c r="E9"/>
  <c r="E8"/>
  <c r="E6"/>
  <c r="E5"/>
  <c r="S8"/>
  <c r="S7"/>
  <c r="S6"/>
  <c r="S5"/>
  <c r="N6" i="21"/>
  <c r="N5"/>
  <c r="E12"/>
  <c r="E11"/>
  <c r="E9"/>
  <c r="E8"/>
  <c r="S8"/>
  <c r="S7"/>
  <c r="S6"/>
  <c r="S5"/>
  <c r="S8" i="20"/>
  <c r="S7"/>
  <c r="S6"/>
  <c r="S5"/>
  <c r="R5"/>
  <c r="S8" i="19"/>
  <c r="S7"/>
  <c r="S6"/>
  <c r="S5"/>
  <c r="R5"/>
  <c r="S8" i="18"/>
  <c r="S7"/>
  <c r="S6"/>
  <c r="S5"/>
  <c r="R5"/>
  <c r="S8" i="17"/>
  <c r="S7"/>
  <c r="S6"/>
  <c r="S5"/>
  <c r="R5"/>
  <c r="S8" i="16"/>
  <c r="S7"/>
  <c r="S6"/>
  <c r="S5"/>
  <c r="R5"/>
  <c r="S8" i="15"/>
  <c r="S7"/>
  <c r="S6"/>
  <c r="S5"/>
  <c r="R5"/>
  <c r="S8" i="8"/>
  <c r="S7"/>
  <c r="S6"/>
  <c r="S5"/>
  <c r="R5"/>
  <c r="S8" i="7"/>
  <c r="S7"/>
  <c r="S6"/>
  <c r="S5"/>
  <c r="R5"/>
  <c r="R5" i="22" l="1"/>
  <c r="R5" i="21"/>
</calcChain>
</file>

<file path=xl/sharedStrings.xml><?xml version="1.0" encoding="utf-8"?>
<sst xmlns="http://schemas.openxmlformats.org/spreadsheetml/2006/main" count="480" uniqueCount="71">
  <si>
    <t>FIELDS Template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</si>
  <si>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</si>
  <si>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</si>
  <si>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</si>
  <si>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</si>
  <si>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</si>
  <si>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</si>
  <si>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</si>
  <si>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</si>
  <si>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</si>
  <si>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</si>
  <si>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</si>
  <si>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</si>
  <si>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</si>
  <si>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</si>
  <si>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</si>
  <si>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</si>
  <si>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</si>
  <si>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</si>
  <si>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</si>
  <si>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</si>
  <si>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</si>
  <si>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</si>
  <si>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</si>
  <si>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</si>
  <si>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</si>
  <si>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</si>
  <si>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</si>
  <si>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</si>
  <si>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</si>
  <si>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</si>
  <si>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</si>
  <si>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</si>
  <si>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</si>
  <si>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</si>
  <si>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</si>
  <si>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</si>
  <si>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</si>
  <si>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</si>
  <si>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</si>
  <si>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</si>
  <si>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</si>
  <si>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</si>
  <si>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</si>
  <si>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</si>
  <si>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</si>
  <si>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</si>
  <si>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</si>
  <si>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</si>
  <si>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</si>
  <si>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</si>
  <si>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</si>
  <si>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</si>
  <si>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</si>
  <si>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</si>
  <si>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</si>
  <si>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</si>
  <si>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</si>
  <si>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</si>
  <si>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</si>
  <si>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Underground Lines, Existing</t>
  </si>
  <si>
    <t>Underground Lines, Proposed</t>
  </si>
  <si>
    <t>Title</t>
  </si>
  <si>
    <t>Cross Section 3, Existing</t>
  </si>
  <si>
    <t>Cross Section 3, Proposed</t>
  </si>
  <si>
    <t>Cross Section 4, Existing</t>
  </si>
  <si>
    <t>Cross Section 4, Proposed</t>
  </si>
  <si>
    <t>Cross Section 5, Existing</t>
  </si>
  <si>
    <t>Cross Section 5, Proposed</t>
  </si>
  <si>
    <t>Cross Section 1, Proposed</t>
  </si>
  <si>
    <t>Cross Section 1, Existing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</si>
</sst>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4" borderId="0" xfId="1" applyFont="1" applyFill="1" applyBorder="1"/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8" xfId="1" applyFont="1" applyBorder="1" applyAlignment="1">
      <alignment horizontal="left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2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'1E'!$B$6</c:f>
          <c:strCache>
            <c:ptCount val="1"/>
            <c:pt idx="0">
              <c:v>Cross Section 1,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'1E'!$D$5:$D$32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'1E'!$E$5:$E$33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'1E'!$M$5:$M$23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'1E'!$N$5:$N$23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'1E'!$S$7:$S$8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'1E'!$R$5:$R$6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'1E'!$S$5:$S$6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'1E'!$R$5:$R$6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133633920"/>
        <c:axId val="133640192"/>
      </c:scatterChart>
      <c:valAx>
        <c:axId val="13363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3640192"/>
        <c:crosses val="autoZero"/>
        <c:crossBetween val="midCat"/>
      </c:valAx>
      <c:valAx>
        <c:axId val="133640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36339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'5P'!$B$6</c:f>
          <c:strCache>
            <c:ptCount val="1"/>
            <c:pt idx="0">
              <c:v>Cross Section 5,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'5P'!$D$5:$D$32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'5P'!$E$5:$E$33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'5P'!$M$5:$M$23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'5P'!$N$5:$N$23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'5P'!$S$7:$S$8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'5P'!$R$5:$R$6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'5P'!$S$5:$S$6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'5P'!$R$5:$R$6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71401984"/>
        <c:axId val="171403904"/>
      </c:scatterChart>
      <c:valAx>
        <c:axId val="17140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71403904"/>
        <c:crosses val="autoZero"/>
        <c:crossBetween val="midCat"/>
      </c:valAx>
      <c:valAx>
        <c:axId val="171403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714019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'1P'!$B$6</c:f>
          <c:strCache>
            <c:ptCount val="1"/>
            <c:pt idx="0">
              <c:v>Cross Section 1,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'1P'!$D$5:$D$32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'1P'!$E$5:$E$33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'1P'!$M$5:$M$23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'1P'!$N$5:$N$23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'1P'!$S$7:$S$8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'1P'!$R$5:$R$6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'1P'!$S$5:$S$6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'1P'!$R$5:$R$6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134223360"/>
        <c:axId val="134225280"/>
      </c:scatterChart>
      <c:valAx>
        <c:axId val="13422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4225280"/>
        <c:crosses val="autoZero"/>
        <c:crossBetween val="midCat"/>
      </c:valAx>
      <c:valAx>
        <c:axId val="134225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42233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'2E'!$B$6</c:f>
          <c:strCache>
            <c:ptCount val="1"/>
            <c:pt idx="0">
              <c:v>Underground Lines,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'2E'!$D$5:$D$32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'2E'!$E$5:$E$33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'2E'!$M$5:$M$23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'2E'!$N$5:$N$23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'2E'!$S$7:$S$8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'2E'!$R$5:$R$6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'2E'!$S$5:$S$6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'2E'!$R$5:$R$6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34379776"/>
        <c:axId val="134390144"/>
      </c:scatterChart>
      <c:valAx>
        <c:axId val="13437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4390144"/>
        <c:crosses val="autoZero"/>
        <c:crossBetween val="midCat"/>
      </c:valAx>
      <c:valAx>
        <c:axId val="134390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43797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'2P'!$B$6</c:f>
          <c:strCache>
            <c:ptCount val="1"/>
            <c:pt idx="0">
              <c:v>Underground Lines,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'2P'!$D$5:$D$32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'2P'!$E$5:$E$33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'2P'!$M$5:$M$23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'2P'!$N$5:$N$23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'2P'!$S$7:$S$8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'2P'!$R$5:$R$6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'2P'!$S$5:$S$6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'2P'!$R$5:$R$6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34519808"/>
        <c:axId val="134526080"/>
      </c:scatterChart>
      <c:valAx>
        <c:axId val="13451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4526080"/>
        <c:crosses val="autoZero"/>
        <c:crossBetween val="midCat"/>
      </c:valAx>
      <c:valAx>
        <c:axId val="134526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45198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'3E'!$B$6</c:f>
          <c:strCache>
            <c:ptCount val="1"/>
            <c:pt idx="0">
              <c:v>Cross Section 3,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'3E'!$E$5:$E$33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'3E'!$N$5:$N$23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'3E'!$S$7:$S$8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'3E'!$R$5:$R$6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'3E'!$S$5:$S$6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'3E'!$R$5:$R$6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135017216"/>
        <c:axId val="135019136"/>
      </c:scatterChart>
      <c:valAx>
        <c:axId val="13501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5019136"/>
        <c:crosses val="autoZero"/>
        <c:crossBetween val="midCat"/>
      </c:valAx>
      <c:valAx>
        <c:axId val="135019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50172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'3P'!$B$6</c:f>
          <c:strCache>
            <c:ptCount val="1"/>
            <c:pt idx="0">
              <c:v>Cross Section 3,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'3P'!$E$5:$E$33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'3P'!$N$5:$N$23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'3P'!$S$7:$S$8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'3P'!$R$5:$R$6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'3P'!$S$5:$S$6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'3P'!$R$5:$R$6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135357952"/>
        <c:axId val="135359872"/>
      </c:scatterChart>
      <c:valAx>
        <c:axId val="13535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5359872"/>
        <c:crosses val="autoZero"/>
        <c:crossBetween val="midCat"/>
      </c:valAx>
      <c:valAx>
        <c:axId val="135359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53579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'4E'!$B$6</c:f>
          <c:strCache>
            <c:ptCount val="1"/>
            <c:pt idx="0">
              <c:v>Cross Section 4,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'4E'!$D$5:$D$32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'4E'!$E$5:$E$33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'4E'!$M$5:$M$23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'4E'!$N$5:$N$23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'4E'!$S$7:$S$8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'4E'!$R$5:$R$6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'4E'!$S$5:$S$6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'4E'!$R$5:$R$6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135420160"/>
        <c:axId val="135434624"/>
      </c:scatterChart>
      <c:valAx>
        <c:axId val="13542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35434624"/>
        <c:crosses val="autoZero"/>
        <c:crossBetween val="midCat"/>
      </c:valAx>
      <c:valAx>
        <c:axId val="135434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354201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'4P'!$B$6</c:f>
          <c:strCache>
            <c:ptCount val="1"/>
            <c:pt idx="0">
              <c:v>Cross Section 4,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'4P'!$D$5:$D$32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'4P'!$E$5:$E$33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'4P'!$M$5:$M$23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'4P'!$N$5:$N$23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'4P'!$S$7:$S$8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'4P'!$R$5:$R$6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'4P'!$S$5:$S$6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'4P'!$R$5:$R$6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171240448"/>
        <c:axId val="170075264"/>
      </c:scatterChart>
      <c:valAx>
        <c:axId val="17124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70075264"/>
        <c:crosses val="autoZero"/>
        <c:crossBetween val="midCat"/>
      </c:valAx>
      <c:valAx>
        <c:axId val="17007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712404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'5E'!$B$6</c:f>
          <c:strCache>
            <c:ptCount val="1"/>
            <c:pt idx="0">
              <c:v>Cross Section 5,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'5E'!$D$5:$D$32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'5E'!$E$5:$E$33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'5E'!$M$5:$M$23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'5E'!$N$5:$N$23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'5E'!$S$7:$S$8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'5E'!$R$5:$R$6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'5E'!$S$5:$S$6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'5E'!$R$5:$R$6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70127360"/>
        <c:axId val="170129280"/>
      </c:scatterChart>
      <c:valAx>
        <c:axId val="17012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70129280"/>
        <c:crosses val="autoZero"/>
        <c:crossBetween val="midCat"/>
      </c:valAx>
      <c:valAx>
        <c:axId val="170129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701273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B7" sqref="B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31.5</v>
      </c>
      <c r="S5" s="30">
        <f>B12</f>
        <v>-45</v>
      </c>
    </row>
    <row r="6" spans="1:19">
      <c r="A6" s="16" t="s">
        <v>62</v>
      </c>
      <c r="B6" s="79" t="s">
        <v>70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30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>
      <c r="A11" s="16" t="s">
        <v>5</v>
      </c>
      <c r="B11" s="18">
        <v>3</v>
      </c>
      <c r="C11" s="11" t="s">
        <v>36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>
      <c r="A12" s="16" t="s">
        <v>4</v>
      </c>
      <c r="B12" s="17">
        <v>-45</v>
      </c>
      <c r="C12" s="11" t="s">
        <v>33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>
      <c r="A13" s="19" t="s">
        <v>6</v>
      </c>
      <c r="B13" s="20">
        <v>45</v>
      </c>
      <c r="C13" s="12" t="s">
        <v>35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A23" sqref="A23"/>
    </sheetView>
  </sheetViews>
  <sheetFormatPr defaultColWidth="8.85546875" defaultRowHeight="12.75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80"/>
      <c r="P1" s="80"/>
      <c r="Q1" s="80"/>
    </row>
    <row r="2" spans="1:19" s="27" customFormat="1" ht="13.5" thickBot="1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5</v>
      </c>
      <c r="C5" s="58" t="s">
        <v>25</v>
      </c>
      <c r="D5" s="57">
        <v>-234.5</v>
      </c>
      <c r="E5" s="57">
        <v>22.33</v>
      </c>
      <c r="F5" s="57">
        <v>1</v>
      </c>
      <c r="G5" s="57">
        <v>1.04</v>
      </c>
      <c r="H5" s="57">
        <v>1.04</v>
      </c>
      <c r="I5" s="57">
        <v>345</v>
      </c>
      <c r="J5" s="57">
        <v>2694</v>
      </c>
      <c r="K5" s="60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-275</v>
      </c>
    </row>
    <row r="6" spans="1:19">
      <c r="A6" s="16" t="s">
        <v>62</v>
      </c>
      <c r="B6" s="79" t="s">
        <v>68</v>
      </c>
      <c r="C6" s="58" t="s">
        <v>24</v>
      </c>
      <c r="D6" s="57">
        <v>-200</v>
      </c>
      <c r="E6" s="57">
        <v>22.33</v>
      </c>
      <c r="F6" s="57">
        <v>1</v>
      </c>
      <c r="G6" s="57">
        <v>1.04</v>
      </c>
      <c r="H6" s="57">
        <v>1.04</v>
      </c>
      <c r="I6" s="57">
        <v>345</v>
      </c>
      <c r="J6" s="57">
        <v>2694</v>
      </c>
      <c r="K6" s="60">
        <v>120</v>
      </c>
      <c r="L6" s="71" t="s">
        <v>55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-275</v>
      </c>
    </row>
    <row r="7" spans="1:19">
      <c r="A7" s="16" t="s">
        <v>1</v>
      </c>
      <c r="B7" s="18">
        <v>60</v>
      </c>
      <c r="C7" s="59" t="s">
        <v>23</v>
      </c>
      <c r="D7" s="56">
        <v>-165.5</v>
      </c>
      <c r="E7" s="56">
        <v>22.33</v>
      </c>
      <c r="F7" s="56">
        <v>1</v>
      </c>
      <c r="G7" s="56">
        <v>1.04</v>
      </c>
      <c r="H7" s="56">
        <v>1.04</v>
      </c>
      <c r="I7" s="56">
        <v>345</v>
      </c>
      <c r="J7" s="56">
        <v>2694</v>
      </c>
      <c r="K7" s="61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275</v>
      </c>
    </row>
    <row r="8" spans="1:19">
      <c r="A8" s="16" t="s">
        <v>2</v>
      </c>
      <c r="B8" s="18">
        <v>100</v>
      </c>
      <c r="C8" s="58" t="s">
        <v>28</v>
      </c>
      <c r="D8" s="57">
        <v>-84.5</v>
      </c>
      <c r="E8" s="57">
        <v>22.33</v>
      </c>
      <c r="F8" s="57">
        <v>1</v>
      </c>
      <c r="G8" s="57">
        <v>1.04</v>
      </c>
      <c r="H8" s="57">
        <v>1.04</v>
      </c>
      <c r="I8" s="57">
        <v>345</v>
      </c>
      <c r="J8" s="57">
        <v>2694</v>
      </c>
      <c r="K8" s="60">
        <v>240</v>
      </c>
      <c r="L8" s="71" t="s">
        <v>56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275</v>
      </c>
    </row>
    <row r="9" spans="1:19">
      <c r="A9" s="16" t="s">
        <v>20</v>
      </c>
      <c r="B9" s="17">
        <v>300</v>
      </c>
      <c r="C9" s="58" t="s">
        <v>27</v>
      </c>
      <c r="D9" s="57">
        <v>-50</v>
      </c>
      <c r="E9" s="57">
        <v>22.33</v>
      </c>
      <c r="F9" s="57">
        <v>1</v>
      </c>
      <c r="G9" s="57">
        <v>1.04</v>
      </c>
      <c r="H9" s="57">
        <v>1.04</v>
      </c>
      <c r="I9" s="57">
        <v>345</v>
      </c>
      <c r="J9" s="57">
        <v>2694</v>
      </c>
      <c r="K9" s="60">
        <v>120</v>
      </c>
      <c r="L9" s="71" t="s">
        <v>57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>
      <c r="A10" s="16" t="s">
        <v>3</v>
      </c>
      <c r="B10" s="17">
        <v>1</v>
      </c>
      <c r="C10" s="59" t="s">
        <v>26</v>
      </c>
      <c r="D10" s="56">
        <v>-15.5</v>
      </c>
      <c r="E10" s="56">
        <v>22.33</v>
      </c>
      <c r="F10" s="56">
        <v>1</v>
      </c>
      <c r="G10" s="56">
        <v>1.04</v>
      </c>
      <c r="H10" s="56">
        <v>1.04</v>
      </c>
      <c r="I10" s="56">
        <v>345</v>
      </c>
      <c r="J10" s="56">
        <v>2694</v>
      </c>
      <c r="K10" s="61">
        <v>0</v>
      </c>
      <c r="L10" s="71" t="s">
        <v>58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>
      <c r="A11" s="16" t="s">
        <v>5</v>
      </c>
      <c r="B11" s="18">
        <v>3</v>
      </c>
      <c r="C11" s="58" t="s">
        <v>46</v>
      </c>
      <c r="D11" s="57">
        <v>129</v>
      </c>
      <c r="E11" s="57">
        <v>22.33</v>
      </c>
      <c r="F11" s="57">
        <v>1</v>
      </c>
      <c r="G11" s="57">
        <v>1.73</v>
      </c>
      <c r="H11" s="57">
        <v>1.73</v>
      </c>
      <c r="I11" s="57">
        <v>345</v>
      </c>
      <c r="J11" s="57">
        <v>2468</v>
      </c>
      <c r="K11" s="60">
        <v>0</v>
      </c>
      <c r="L11" s="71" t="s">
        <v>34</v>
      </c>
      <c r="M11" s="71">
        <v>219.66</v>
      </c>
      <c r="N11" s="71">
        <v>58.42</v>
      </c>
      <c r="O11" s="71">
        <v>1</v>
      </c>
      <c r="P11" s="71">
        <v>0</v>
      </c>
      <c r="Q11" s="76">
        <v>0</v>
      </c>
    </row>
    <row r="12" spans="1:19">
      <c r="A12" s="16" t="s">
        <v>4</v>
      </c>
      <c r="B12" s="17">
        <v>-275</v>
      </c>
      <c r="C12" s="58" t="s">
        <v>47</v>
      </c>
      <c r="D12" s="57">
        <v>124</v>
      </c>
      <c r="E12" s="57">
        <v>45.33</v>
      </c>
      <c r="F12" s="57">
        <v>1</v>
      </c>
      <c r="G12" s="57">
        <v>1.73</v>
      </c>
      <c r="H12" s="57">
        <v>1.73</v>
      </c>
      <c r="I12" s="57">
        <v>345</v>
      </c>
      <c r="J12" s="57">
        <v>2468</v>
      </c>
      <c r="K12" s="60">
        <v>120</v>
      </c>
      <c r="L12" s="71" t="s">
        <v>59</v>
      </c>
      <c r="M12" s="71">
        <v>230.33</v>
      </c>
      <c r="N12" s="71">
        <v>58.42</v>
      </c>
      <c r="O12" s="71">
        <v>1</v>
      </c>
      <c r="P12" s="71">
        <v>0</v>
      </c>
      <c r="Q12" s="76">
        <v>0</v>
      </c>
    </row>
    <row r="13" spans="1:19" ht="13.5" thickBot="1">
      <c r="A13" s="19" t="s">
        <v>6</v>
      </c>
      <c r="B13" s="20">
        <v>275</v>
      </c>
      <c r="C13" s="59" t="s">
        <v>48</v>
      </c>
      <c r="D13" s="56">
        <v>128</v>
      </c>
      <c r="E13" s="56">
        <v>68.33</v>
      </c>
      <c r="F13" s="56">
        <v>1</v>
      </c>
      <c r="G13" s="56">
        <v>1.73</v>
      </c>
      <c r="H13" s="56">
        <v>1.73</v>
      </c>
      <c r="I13" s="56">
        <v>345</v>
      </c>
      <c r="J13" s="56">
        <v>2468</v>
      </c>
      <c r="K13" s="61">
        <v>240</v>
      </c>
      <c r="L13" s="42"/>
    </row>
    <row r="14" spans="1:19">
      <c r="A14" s="90" t="s">
        <v>43</v>
      </c>
      <c r="B14" s="91"/>
      <c r="C14" s="58" t="s">
        <v>49</v>
      </c>
      <c r="D14" s="57">
        <v>171</v>
      </c>
      <c r="E14" s="57">
        <v>17.670000000000002</v>
      </c>
      <c r="F14" s="57">
        <v>1</v>
      </c>
      <c r="G14" s="57">
        <v>1.73</v>
      </c>
      <c r="H14" s="57">
        <v>1.73</v>
      </c>
      <c r="I14" s="57">
        <v>115</v>
      </c>
      <c r="J14" s="57">
        <v>2468</v>
      </c>
      <c r="K14" s="60">
        <v>240</v>
      </c>
      <c r="L14" s="42"/>
    </row>
    <row r="15" spans="1:19" ht="12.75" customHeight="1">
      <c r="A15" s="92"/>
      <c r="B15" s="93"/>
      <c r="C15" s="58" t="s">
        <v>50</v>
      </c>
      <c r="D15" s="57">
        <v>176</v>
      </c>
      <c r="E15" s="57">
        <v>40.67</v>
      </c>
      <c r="F15" s="57">
        <v>1</v>
      </c>
      <c r="G15" s="57">
        <v>1.73</v>
      </c>
      <c r="H15" s="57">
        <v>1.73</v>
      </c>
      <c r="I15" s="57">
        <v>115</v>
      </c>
      <c r="J15" s="57">
        <v>2468</v>
      </c>
      <c r="K15" s="60">
        <v>120</v>
      </c>
      <c r="L15" s="42"/>
    </row>
    <row r="16" spans="1:19">
      <c r="C16" s="59" t="s">
        <v>51</v>
      </c>
      <c r="D16" s="56">
        <v>172</v>
      </c>
      <c r="E16" s="56">
        <v>63.67</v>
      </c>
      <c r="F16" s="56">
        <v>1</v>
      </c>
      <c r="G16" s="56">
        <v>1.73</v>
      </c>
      <c r="H16" s="56">
        <v>1.73</v>
      </c>
      <c r="I16" s="56">
        <v>115</v>
      </c>
      <c r="J16" s="56">
        <v>2468</v>
      </c>
      <c r="K16" s="61">
        <v>0</v>
      </c>
      <c r="L16" s="42"/>
    </row>
    <row r="17" spans="3:14">
      <c r="C17" s="58" t="s">
        <v>35</v>
      </c>
      <c r="D17" s="57">
        <v>217.58</v>
      </c>
      <c r="E17" s="57">
        <v>20.170000000000002</v>
      </c>
      <c r="F17" s="57">
        <v>1</v>
      </c>
      <c r="G17" s="57">
        <v>1.29</v>
      </c>
      <c r="H17" s="57">
        <v>1.29</v>
      </c>
      <c r="I17" s="57">
        <v>115</v>
      </c>
      <c r="J17" s="57">
        <v>1664</v>
      </c>
      <c r="K17" s="60">
        <v>0</v>
      </c>
      <c r="L17" s="42"/>
    </row>
    <row r="18" spans="3:14">
      <c r="C18" s="58" t="s">
        <v>36</v>
      </c>
      <c r="D18" s="57">
        <v>214.33</v>
      </c>
      <c r="E18" s="57">
        <v>32.17</v>
      </c>
      <c r="F18" s="57">
        <v>1</v>
      </c>
      <c r="G18" s="57">
        <v>1.29</v>
      </c>
      <c r="H18" s="57">
        <v>1.29</v>
      </c>
      <c r="I18" s="57">
        <v>115</v>
      </c>
      <c r="J18" s="57">
        <v>1664</v>
      </c>
      <c r="K18" s="60">
        <v>240</v>
      </c>
      <c r="L18" s="42"/>
    </row>
    <row r="19" spans="3:14">
      <c r="C19" s="59" t="s">
        <v>33</v>
      </c>
      <c r="D19" s="56">
        <v>217.25</v>
      </c>
      <c r="E19" s="56">
        <v>44.17</v>
      </c>
      <c r="F19" s="56">
        <v>1</v>
      </c>
      <c r="G19" s="56">
        <v>1.29</v>
      </c>
      <c r="H19" s="56">
        <v>1.29</v>
      </c>
      <c r="I19" s="56">
        <v>115</v>
      </c>
      <c r="J19" s="56">
        <v>1664</v>
      </c>
      <c r="K19" s="61">
        <v>120</v>
      </c>
      <c r="L19" s="42"/>
    </row>
    <row r="20" spans="3:14">
      <c r="C20" s="58" t="s">
        <v>52</v>
      </c>
      <c r="D20" s="57">
        <v>232.41</v>
      </c>
      <c r="E20" s="57">
        <v>20.170000000000002</v>
      </c>
      <c r="F20" s="57">
        <v>1</v>
      </c>
      <c r="G20" s="57">
        <v>1.29</v>
      </c>
      <c r="H20" s="57">
        <v>1.29</v>
      </c>
      <c r="I20" s="57">
        <v>115</v>
      </c>
      <c r="J20" s="57">
        <v>1664</v>
      </c>
      <c r="K20" s="60">
        <v>120</v>
      </c>
      <c r="L20" s="42"/>
      <c r="N20" s="33"/>
    </row>
    <row r="21" spans="3:14">
      <c r="C21" s="58" t="s">
        <v>53</v>
      </c>
      <c r="D21" s="57">
        <v>235.66</v>
      </c>
      <c r="E21" s="57">
        <v>32.17</v>
      </c>
      <c r="F21" s="57">
        <v>1</v>
      </c>
      <c r="G21" s="57">
        <v>1.29</v>
      </c>
      <c r="H21" s="57">
        <v>1.29</v>
      </c>
      <c r="I21" s="57">
        <v>115</v>
      </c>
      <c r="J21" s="57">
        <v>1664</v>
      </c>
      <c r="K21" s="60">
        <v>0</v>
      </c>
      <c r="N21" s="33"/>
    </row>
    <row r="22" spans="3:14">
      <c r="C22" s="58" t="s">
        <v>54</v>
      </c>
      <c r="D22" s="57">
        <v>232.75</v>
      </c>
      <c r="E22" s="57">
        <v>44.17</v>
      </c>
      <c r="F22" s="57">
        <v>1</v>
      </c>
      <c r="G22" s="57">
        <v>1.29</v>
      </c>
      <c r="H22" s="57">
        <v>1.29</v>
      </c>
      <c r="I22" s="57">
        <v>115</v>
      </c>
      <c r="J22" s="57">
        <v>1664</v>
      </c>
      <c r="K22" s="60">
        <v>240</v>
      </c>
      <c r="N22" s="33"/>
    </row>
    <row r="23" spans="3:14">
      <c r="N23" s="33"/>
    </row>
    <row r="24" spans="3:14">
      <c r="N24" s="33"/>
    </row>
    <row r="25" spans="3:14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1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37.800000000000004</v>
      </c>
      <c r="S5" s="30">
        <f>B12</f>
        <v>-45</v>
      </c>
    </row>
    <row r="6" spans="1:19">
      <c r="A6" s="16" t="s">
        <v>62</v>
      </c>
      <c r="B6" s="79" t="s">
        <v>69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36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>
      <c r="A11" s="16" t="s">
        <v>5</v>
      </c>
      <c r="B11" s="18">
        <v>3</v>
      </c>
      <c r="C11" s="11" t="s">
        <v>36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>
      <c r="A12" s="16" t="s">
        <v>4</v>
      </c>
      <c r="B12" s="17">
        <v>-45</v>
      </c>
      <c r="C12" s="11" t="s">
        <v>33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>
      <c r="A13" s="19" t="s">
        <v>6</v>
      </c>
      <c r="B13" s="20">
        <v>45</v>
      </c>
      <c r="C13" s="12" t="s">
        <v>35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5" sqref="B5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2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>
      <c r="A6" s="16" t="s">
        <v>62</v>
      </c>
      <c r="B6" s="79" t="s">
        <v>60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44</v>
      </c>
      <c r="M7" s="9">
        <v>23</v>
      </c>
      <c r="N7" s="9">
        <v>36</v>
      </c>
      <c r="O7" s="71">
        <v>1</v>
      </c>
      <c r="P7" s="71">
        <v>0</v>
      </c>
      <c r="Q7" s="76">
        <v>0</v>
      </c>
      <c r="R7" s="30"/>
      <c r="S7" s="30">
        <f>B13</f>
        <v>50</v>
      </c>
    </row>
    <row r="8" spans="1:19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0"/>
      <c r="S8" s="30">
        <f>B13</f>
        <v>50</v>
      </c>
    </row>
    <row r="9" spans="1:19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>
      <c r="A11" s="16" t="s">
        <v>5</v>
      </c>
      <c r="B11" s="18">
        <v>3</v>
      </c>
      <c r="C11" s="11" t="s">
        <v>37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>
      <c r="A12" s="16" t="s">
        <v>4</v>
      </c>
      <c r="B12" s="17">
        <v>-50</v>
      </c>
      <c r="C12" s="11" t="s">
        <v>38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 ht="13.5" thickBot="1">
      <c r="A13" s="19" t="s">
        <v>6</v>
      </c>
      <c r="B13" s="20">
        <v>50</v>
      </c>
      <c r="C13" s="12" t="s">
        <v>39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2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>
      <c r="A6" s="16" t="s">
        <v>62</v>
      </c>
      <c r="B6" s="79" t="s">
        <v>61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R7" s="30"/>
      <c r="S7" s="30">
        <f>B13</f>
        <v>50</v>
      </c>
    </row>
    <row r="8" spans="1:19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R8" s="30"/>
      <c r="S8" s="30">
        <f>B13</f>
        <v>50</v>
      </c>
    </row>
    <row r="9" spans="1:19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9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9">
      <c r="A11" s="16" t="s">
        <v>5</v>
      </c>
      <c r="B11" s="18">
        <v>3</v>
      </c>
      <c r="C11" s="11" t="s">
        <v>37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9">
      <c r="A12" s="16" t="s">
        <v>4</v>
      </c>
      <c r="B12" s="17">
        <v>-50</v>
      </c>
      <c r="C12" s="11" t="s">
        <v>38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9" ht="13.5" thickBot="1">
      <c r="A13" s="19" t="s">
        <v>6</v>
      </c>
      <c r="B13" s="20">
        <v>50</v>
      </c>
      <c r="C13" s="12" t="s">
        <v>39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3</v>
      </c>
      <c r="C5" s="73" t="s">
        <v>37</v>
      </c>
      <c r="D5" s="71">
        <v>-24.5</v>
      </c>
      <c r="E5" s="71">
        <v>21</v>
      </c>
      <c r="F5" s="71">
        <v>1</v>
      </c>
      <c r="G5" s="71">
        <v>0.68</v>
      </c>
      <c r="H5" s="71">
        <v>0.68</v>
      </c>
      <c r="I5" s="71">
        <v>34.5</v>
      </c>
      <c r="J5" s="71">
        <v>37</v>
      </c>
      <c r="K5" s="76">
        <v>240</v>
      </c>
      <c r="L5" s="71" t="s">
        <v>34</v>
      </c>
      <c r="M5" s="71">
        <v>-11</v>
      </c>
      <c r="N5" s="71">
        <f t="shared" ref="N5" si="0">E10+8+9.58+7.58</f>
        <v>52.66</v>
      </c>
      <c r="O5" s="71">
        <v>1</v>
      </c>
      <c r="P5" s="71">
        <v>0</v>
      </c>
      <c r="Q5" s="76">
        <v>0</v>
      </c>
      <c r="R5" s="30">
        <f>MAX(E5:E25,N5:N26)*1.05</f>
        <v>55.292999999999999</v>
      </c>
      <c r="S5" s="30">
        <f>B12</f>
        <v>-24.5</v>
      </c>
    </row>
    <row r="6" spans="1:19">
      <c r="A6" s="16" t="s">
        <v>62</v>
      </c>
      <c r="B6" s="79" t="s">
        <v>63</v>
      </c>
      <c r="C6" s="73" t="s">
        <v>38</v>
      </c>
      <c r="D6" s="71">
        <v>-19.5</v>
      </c>
      <c r="E6" s="71">
        <v>22</v>
      </c>
      <c r="F6" s="71">
        <v>1</v>
      </c>
      <c r="G6" s="71">
        <v>0.68</v>
      </c>
      <c r="H6" s="71">
        <v>0.68</v>
      </c>
      <c r="I6" s="71">
        <v>34.5</v>
      </c>
      <c r="J6" s="71">
        <v>37</v>
      </c>
      <c r="K6" s="76">
        <v>120</v>
      </c>
      <c r="L6" s="71" t="s">
        <v>29</v>
      </c>
      <c r="M6" s="71">
        <v>-8</v>
      </c>
      <c r="N6" s="71">
        <f>E10+8+9.58+7.58</f>
        <v>52.66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</row>
    <row r="7" spans="1:19">
      <c r="A7" s="16" t="s">
        <v>1</v>
      </c>
      <c r="B7" s="18">
        <v>60</v>
      </c>
      <c r="C7" s="74" t="s">
        <v>39</v>
      </c>
      <c r="D7" s="70">
        <v>-14.5</v>
      </c>
      <c r="E7" s="70">
        <v>21</v>
      </c>
      <c r="F7" s="70">
        <v>1</v>
      </c>
      <c r="G7" s="70">
        <v>0.68</v>
      </c>
      <c r="H7" s="70">
        <v>0.68</v>
      </c>
      <c r="I7" s="70">
        <v>34.5</v>
      </c>
      <c r="J7" s="70">
        <v>37</v>
      </c>
      <c r="K7" s="77">
        <v>0</v>
      </c>
      <c r="L7" s="71"/>
      <c r="R7" s="30"/>
      <c r="S7" s="30">
        <f>B13</f>
        <v>24.5</v>
      </c>
    </row>
    <row r="8" spans="1:19">
      <c r="A8" s="16" t="s">
        <v>2</v>
      </c>
      <c r="B8" s="18">
        <v>100</v>
      </c>
      <c r="C8" s="73" t="s">
        <v>33</v>
      </c>
      <c r="D8" s="71">
        <v>-18.5</v>
      </c>
      <c r="E8" s="71">
        <f>E10+8+9.58</f>
        <v>45.08</v>
      </c>
      <c r="F8" s="71">
        <v>1</v>
      </c>
      <c r="G8" s="71">
        <v>0.52</v>
      </c>
      <c r="H8" s="71">
        <v>0.52</v>
      </c>
      <c r="I8" s="71">
        <v>115</v>
      </c>
      <c r="J8" s="71">
        <v>301</v>
      </c>
      <c r="K8" s="76">
        <v>120</v>
      </c>
      <c r="L8" s="71"/>
      <c r="R8" s="30"/>
      <c r="S8" s="30">
        <f>B13</f>
        <v>24.5</v>
      </c>
    </row>
    <row r="9" spans="1:19">
      <c r="A9" s="16" t="s">
        <v>20</v>
      </c>
      <c r="B9" s="17">
        <v>50</v>
      </c>
      <c r="C9" s="73" t="s">
        <v>35</v>
      </c>
      <c r="D9" s="71">
        <v>-21.5</v>
      </c>
      <c r="E9" s="71">
        <f>E10+8</f>
        <v>35.5</v>
      </c>
      <c r="F9" s="71">
        <v>1</v>
      </c>
      <c r="G9" s="71">
        <v>0.52</v>
      </c>
      <c r="H9" s="71">
        <v>0.52</v>
      </c>
      <c r="I9" s="71">
        <v>115</v>
      </c>
      <c r="J9" s="71">
        <v>301</v>
      </c>
      <c r="K9" s="76">
        <v>240</v>
      </c>
      <c r="L9" s="71"/>
    </row>
    <row r="10" spans="1:19">
      <c r="A10" s="16" t="s">
        <v>3</v>
      </c>
      <c r="B10" s="17">
        <v>1</v>
      </c>
      <c r="C10" s="74" t="s">
        <v>36</v>
      </c>
      <c r="D10" s="70">
        <v>-18.5</v>
      </c>
      <c r="E10" s="70">
        <v>27.5</v>
      </c>
      <c r="F10" s="70">
        <v>1</v>
      </c>
      <c r="G10" s="70">
        <v>0.52</v>
      </c>
      <c r="H10" s="70">
        <v>0.52</v>
      </c>
      <c r="I10" s="70">
        <v>115</v>
      </c>
      <c r="J10" s="70">
        <v>301</v>
      </c>
      <c r="K10" s="77">
        <v>0</v>
      </c>
      <c r="L10" s="71"/>
    </row>
    <row r="11" spans="1:19">
      <c r="A11" s="16" t="s">
        <v>5</v>
      </c>
      <c r="B11" s="18">
        <v>3</v>
      </c>
      <c r="C11" s="73" t="s">
        <v>25</v>
      </c>
      <c r="D11" s="71">
        <v>-0.5</v>
      </c>
      <c r="E11" s="71">
        <f>E13+8+9.58</f>
        <v>45.08</v>
      </c>
      <c r="F11" s="71">
        <v>1</v>
      </c>
      <c r="G11" s="71">
        <v>0.52</v>
      </c>
      <c r="H11" s="71">
        <v>0.52</v>
      </c>
      <c r="I11" s="71">
        <v>115</v>
      </c>
      <c r="J11" s="71">
        <v>316</v>
      </c>
      <c r="K11" s="76">
        <v>240</v>
      </c>
      <c r="L11" s="71"/>
    </row>
    <row r="12" spans="1:19">
      <c r="A12" s="16" t="s">
        <v>4</v>
      </c>
      <c r="B12" s="17">
        <v>-24.5</v>
      </c>
      <c r="C12" s="73" t="s">
        <v>23</v>
      </c>
      <c r="D12" s="71">
        <v>2.5</v>
      </c>
      <c r="E12" s="71">
        <f>E13+8</f>
        <v>35.5</v>
      </c>
      <c r="F12" s="71">
        <v>1</v>
      </c>
      <c r="G12" s="71">
        <v>0.52</v>
      </c>
      <c r="H12" s="71">
        <v>0.52</v>
      </c>
      <c r="I12" s="71">
        <v>115</v>
      </c>
      <c r="J12" s="71">
        <v>316</v>
      </c>
      <c r="K12" s="76">
        <v>0</v>
      </c>
      <c r="L12" s="71"/>
    </row>
    <row r="13" spans="1:19" ht="13.5" thickBot="1">
      <c r="A13" s="19" t="s">
        <v>6</v>
      </c>
      <c r="B13" s="20">
        <v>24.5</v>
      </c>
      <c r="C13" s="74" t="s">
        <v>24</v>
      </c>
      <c r="D13" s="70">
        <v>-0.5</v>
      </c>
      <c r="E13" s="70">
        <v>27.5</v>
      </c>
      <c r="F13" s="70">
        <v>1</v>
      </c>
      <c r="G13" s="70">
        <v>0.52</v>
      </c>
      <c r="H13" s="70">
        <v>0.52</v>
      </c>
      <c r="I13" s="70">
        <v>115</v>
      </c>
      <c r="J13" s="70">
        <v>316</v>
      </c>
      <c r="K13" s="77">
        <v>120</v>
      </c>
      <c r="L13" s="71"/>
    </row>
    <row r="14" spans="1:19">
      <c r="A14" s="90" t="s">
        <v>43</v>
      </c>
      <c r="B14" s="91"/>
      <c r="L14" s="71"/>
    </row>
    <row r="15" spans="1:19" ht="12.75" customHeight="1">
      <c r="A15" s="92"/>
      <c r="B15" s="93"/>
      <c r="L15" s="71"/>
    </row>
    <row r="16" spans="1:19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B6" sqref="B6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20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20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20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20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  <c r="T4" s="30"/>
    </row>
    <row r="5" spans="1:20">
      <c r="A5" s="21" t="s">
        <v>42</v>
      </c>
      <c r="B5" s="17">
        <v>3</v>
      </c>
      <c r="C5" s="73" t="s">
        <v>33</v>
      </c>
      <c r="D5" s="71">
        <v>-33.42</v>
      </c>
      <c r="E5" s="71">
        <f>E7+12+12</f>
        <v>55</v>
      </c>
      <c r="F5" s="71">
        <v>1</v>
      </c>
      <c r="G5" s="71">
        <v>1.29</v>
      </c>
      <c r="H5" s="71">
        <v>1.29</v>
      </c>
      <c r="I5" s="71">
        <v>115</v>
      </c>
      <c r="J5" s="71">
        <v>301</v>
      </c>
      <c r="K5" s="76">
        <v>120</v>
      </c>
      <c r="L5" s="71" t="s">
        <v>34</v>
      </c>
      <c r="M5" s="71">
        <v>-27.5</v>
      </c>
      <c r="N5" s="71">
        <f>E7+12+12+14.25</f>
        <v>69.25</v>
      </c>
      <c r="O5" s="71">
        <v>1</v>
      </c>
      <c r="P5" s="71">
        <v>0</v>
      </c>
      <c r="Q5" s="76">
        <v>0</v>
      </c>
      <c r="R5" s="30">
        <f>MAX(E5:E25,N5:N26)*1.05</f>
        <v>72.712500000000006</v>
      </c>
      <c r="S5" s="30">
        <f>B12</f>
        <v>-24.5</v>
      </c>
      <c r="T5" s="30"/>
    </row>
    <row r="6" spans="1:20">
      <c r="A6" s="16" t="s">
        <v>62</v>
      </c>
      <c r="B6" s="79" t="s">
        <v>64</v>
      </c>
      <c r="C6" s="73" t="s">
        <v>35</v>
      </c>
      <c r="D6" s="71">
        <v>-36.67</v>
      </c>
      <c r="E6" s="71">
        <f>E7+12</f>
        <v>43</v>
      </c>
      <c r="F6" s="71">
        <v>1</v>
      </c>
      <c r="G6" s="71">
        <v>1.29</v>
      </c>
      <c r="H6" s="71">
        <v>1.29</v>
      </c>
      <c r="I6" s="71">
        <v>115</v>
      </c>
      <c r="J6" s="71">
        <v>301</v>
      </c>
      <c r="K6" s="76">
        <v>240</v>
      </c>
      <c r="L6" s="71" t="s">
        <v>29</v>
      </c>
      <c r="M6" s="71">
        <v>-24.5</v>
      </c>
      <c r="N6" s="71">
        <f>E7+12+12+14.25</f>
        <v>69.25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  <c r="T6" s="30"/>
    </row>
    <row r="7" spans="1:20">
      <c r="A7" s="16" t="s">
        <v>1</v>
      </c>
      <c r="B7" s="18">
        <v>60</v>
      </c>
      <c r="C7" s="74" t="s">
        <v>36</v>
      </c>
      <c r="D7" s="70">
        <v>-33.75</v>
      </c>
      <c r="E7" s="70">
        <v>31</v>
      </c>
      <c r="F7" s="70">
        <v>1</v>
      </c>
      <c r="G7" s="70">
        <v>1.29</v>
      </c>
      <c r="H7" s="70">
        <v>1.29</v>
      </c>
      <c r="I7" s="70">
        <v>115</v>
      </c>
      <c r="J7" s="70">
        <v>301</v>
      </c>
      <c r="K7" s="77">
        <v>0</v>
      </c>
      <c r="L7" s="71"/>
      <c r="R7" s="30"/>
      <c r="S7" s="30">
        <f>B13</f>
        <v>24.5</v>
      </c>
      <c r="T7" s="30"/>
    </row>
    <row r="8" spans="1:20">
      <c r="A8" s="16" t="s">
        <v>2</v>
      </c>
      <c r="B8" s="18">
        <v>100</v>
      </c>
      <c r="C8" s="73" t="s">
        <v>25</v>
      </c>
      <c r="D8" s="71">
        <v>-18.579999999999998</v>
      </c>
      <c r="E8" s="71">
        <f>E10+12+12</f>
        <v>55</v>
      </c>
      <c r="F8" s="71">
        <v>1</v>
      </c>
      <c r="G8" s="71">
        <v>1.29</v>
      </c>
      <c r="H8" s="71">
        <v>1.29</v>
      </c>
      <c r="I8" s="71">
        <v>115</v>
      </c>
      <c r="J8" s="71">
        <v>316</v>
      </c>
      <c r="K8" s="76">
        <v>240</v>
      </c>
      <c r="L8" s="71"/>
      <c r="R8" s="30"/>
      <c r="S8" s="30">
        <f>B13</f>
        <v>24.5</v>
      </c>
      <c r="T8" s="30"/>
    </row>
    <row r="9" spans="1:20">
      <c r="A9" s="16" t="s">
        <v>20</v>
      </c>
      <c r="B9" s="17">
        <v>50</v>
      </c>
      <c r="C9" s="73" t="s">
        <v>23</v>
      </c>
      <c r="D9" s="71">
        <v>-15.33</v>
      </c>
      <c r="E9" s="71">
        <f>E10+12</f>
        <v>43</v>
      </c>
      <c r="F9" s="71">
        <v>1</v>
      </c>
      <c r="G9" s="71">
        <v>1.29</v>
      </c>
      <c r="H9" s="71">
        <v>1.29</v>
      </c>
      <c r="I9" s="71">
        <v>115</v>
      </c>
      <c r="J9" s="71">
        <v>316</v>
      </c>
      <c r="K9" s="76">
        <v>0</v>
      </c>
      <c r="L9" s="71"/>
      <c r="R9" s="30"/>
      <c r="S9" s="30"/>
      <c r="T9" s="30"/>
    </row>
    <row r="10" spans="1:20">
      <c r="A10" s="16" t="s">
        <v>3</v>
      </c>
      <c r="B10" s="17">
        <v>1</v>
      </c>
      <c r="C10" s="74" t="s">
        <v>24</v>
      </c>
      <c r="D10" s="70">
        <v>-18.25</v>
      </c>
      <c r="E10" s="70">
        <v>31</v>
      </c>
      <c r="F10" s="70">
        <v>1</v>
      </c>
      <c r="G10" s="70">
        <v>1.29</v>
      </c>
      <c r="H10" s="70">
        <v>1.29</v>
      </c>
      <c r="I10" s="70">
        <v>115</v>
      </c>
      <c r="J10" s="70">
        <v>316</v>
      </c>
      <c r="K10" s="77">
        <v>120</v>
      </c>
      <c r="L10" s="71"/>
      <c r="R10" s="78"/>
      <c r="S10" s="78"/>
    </row>
    <row r="11" spans="1:20">
      <c r="A11" s="16" t="s">
        <v>5</v>
      </c>
      <c r="B11" s="18">
        <v>3</v>
      </c>
      <c r="C11" s="73" t="s">
        <v>37</v>
      </c>
      <c r="D11" s="71">
        <v>-11.33</v>
      </c>
      <c r="E11" s="71">
        <v>-5</v>
      </c>
      <c r="F11" s="71">
        <v>1</v>
      </c>
      <c r="G11" s="71">
        <v>0.68</v>
      </c>
      <c r="H11" s="71">
        <v>0.68</v>
      </c>
      <c r="I11" s="71">
        <v>34.5</v>
      </c>
      <c r="J11" s="71">
        <v>37</v>
      </c>
      <c r="K11" s="76">
        <v>240</v>
      </c>
      <c r="L11" s="71"/>
      <c r="R11" s="78"/>
      <c r="S11" s="78"/>
    </row>
    <row r="12" spans="1:20">
      <c r="A12" s="16" t="s">
        <v>4</v>
      </c>
      <c r="B12" s="17">
        <v>-24.5</v>
      </c>
      <c r="C12" s="73" t="s">
        <v>38</v>
      </c>
      <c r="D12" s="71">
        <v>-11</v>
      </c>
      <c r="E12" s="71">
        <v>-5</v>
      </c>
      <c r="F12" s="71">
        <v>1</v>
      </c>
      <c r="G12" s="71">
        <v>0.68</v>
      </c>
      <c r="H12" s="71">
        <v>0.68</v>
      </c>
      <c r="I12" s="71">
        <v>34.5</v>
      </c>
      <c r="J12" s="71">
        <v>37</v>
      </c>
      <c r="K12" s="76">
        <v>120</v>
      </c>
      <c r="L12" s="71"/>
    </row>
    <row r="13" spans="1:20" ht="13.5" thickBot="1">
      <c r="A13" s="19" t="s">
        <v>6</v>
      </c>
      <c r="B13" s="20">
        <v>24.5</v>
      </c>
      <c r="C13" s="74" t="s">
        <v>39</v>
      </c>
      <c r="D13" s="70">
        <v>-10.67</v>
      </c>
      <c r="E13" s="70">
        <v>-5</v>
      </c>
      <c r="F13" s="70">
        <v>1</v>
      </c>
      <c r="G13" s="70">
        <v>0.68</v>
      </c>
      <c r="H13" s="70">
        <v>0.68</v>
      </c>
      <c r="I13" s="70">
        <v>34.5</v>
      </c>
      <c r="J13" s="70">
        <v>37</v>
      </c>
      <c r="K13" s="77">
        <v>0</v>
      </c>
      <c r="L13" s="71"/>
    </row>
    <row r="14" spans="1:20">
      <c r="A14" s="90" t="s">
        <v>43</v>
      </c>
      <c r="B14" s="91"/>
      <c r="L14" s="71"/>
    </row>
    <row r="15" spans="1:20" ht="12.75" customHeight="1">
      <c r="A15" s="92"/>
      <c r="B15" s="93"/>
      <c r="L15" s="71"/>
    </row>
    <row r="16" spans="1:20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4</v>
      </c>
      <c r="C5" s="44" t="s">
        <v>35</v>
      </c>
      <c r="D5" s="42">
        <v>-37.5</v>
      </c>
      <c r="E5" s="42">
        <v>33</v>
      </c>
      <c r="F5" s="42">
        <v>1</v>
      </c>
      <c r="G5" s="42">
        <v>0.52</v>
      </c>
      <c r="H5" s="42">
        <v>0.52</v>
      </c>
      <c r="I5" s="42">
        <v>115</v>
      </c>
      <c r="J5" s="42">
        <v>301</v>
      </c>
      <c r="K5" s="47">
        <v>240</v>
      </c>
      <c r="L5" s="42" t="s">
        <v>34</v>
      </c>
      <c r="M5" s="42">
        <v>-31.25</v>
      </c>
      <c r="N5" s="42">
        <v>47.5</v>
      </c>
      <c r="O5" s="71">
        <v>1</v>
      </c>
      <c r="P5" s="71">
        <v>0</v>
      </c>
      <c r="Q5" s="76">
        <v>0</v>
      </c>
      <c r="R5" s="30">
        <f>MAX(E5:E25,N5:N26)*1.05</f>
        <v>49.875</v>
      </c>
      <c r="S5" s="30">
        <f>B12</f>
        <v>-60</v>
      </c>
    </row>
    <row r="6" spans="1:19">
      <c r="A6" s="16" t="s">
        <v>62</v>
      </c>
      <c r="B6" s="79" t="s">
        <v>65</v>
      </c>
      <c r="C6" s="44" t="s">
        <v>36</v>
      </c>
      <c r="D6" s="42">
        <v>-25</v>
      </c>
      <c r="E6" s="42">
        <v>33</v>
      </c>
      <c r="F6" s="42">
        <v>1</v>
      </c>
      <c r="G6" s="42">
        <v>0.52</v>
      </c>
      <c r="H6" s="42">
        <v>0.52</v>
      </c>
      <c r="I6" s="42">
        <v>115</v>
      </c>
      <c r="J6" s="42">
        <v>301</v>
      </c>
      <c r="K6" s="47">
        <v>0</v>
      </c>
      <c r="L6" s="42" t="s">
        <v>45</v>
      </c>
      <c r="M6" s="42">
        <v>-18.75</v>
      </c>
      <c r="N6" s="42">
        <v>47.5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45" t="s">
        <v>33</v>
      </c>
      <c r="D7" s="41">
        <v>-12.5</v>
      </c>
      <c r="E7" s="41">
        <v>33</v>
      </c>
      <c r="F7" s="41">
        <v>1</v>
      </c>
      <c r="G7" s="41">
        <v>0.52</v>
      </c>
      <c r="H7" s="41">
        <v>0.52</v>
      </c>
      <c r="I7" s="41">
        <v>115</v>
      </c>
      <c r="J7" s="41">
        <v>301</v>
      </c>
      <c r="K7" s="48">
        <v>120</v>
      </c>
      <c r="L7" s="42" t="s">
        <v>29</v>
      </c>
      <c r="M7" s="42">
        <v>30.75</v>
      </c>
      <c r="N7" s="42">
        <v>40.75</v>
      </c>
      <c r="O7" s="71">
        <v>1</v>
      </c>
      <c r="P7" s="71">
        <v>0</v>
      </c>
      <c r="Q7" s="76">
        <v>0</v>
      </c>
      <c r="R7" s="30"/>
      <c r="S7" s="30">
        <f>B13</f>
        <v>60</v>
      </c>
    </row>
    <row r="8" spans="1:19">
      <c r="A8" s="16" t="s">
        <v>2</v>
      </c>
      <c r="B8" s="18">
        <v>100</v>
      </c>
      <c r="C8" s="44" t="s">
        <v>24</v>
      </c>
      <c r="D8" s="42">
        <v>13.5</v>
      </c>
      <c r="E8" s="42">
        <v>25</v>
      </c>
      <c r="F8" s="42">
        <v>1</v>
      </c>
      <c r="G8" s="42">
        <v>0.52</v>
      </c>
      <c r="H8" s="42">
        <v>0.52</v>
      </c>
      <c r="I8" s="42">
        <v>115</v>
      </c>
      <c r="J8" s="42">
        <v>316</v>
      </c>
      <c r="K8" s="47">
        <v>120</v>
      </c>
      <c r="L8" s="42"/>
      <c r="M8" s="33"/>
      <c r="N8" s="33"/>
      <c r="R8" s="30"/>
      <c r="S8" s="30">
        <f>B13</f>
        <v>60</v>
      </c>
    </row>
    <row r="9" spans="1:19">
      <c r="A9" s="16" t="s">
        <v>20</v>
      </c>
      <c r="B9" s="17">
        <v>100</v>
      </c>
      <c r="C9" s="44" t="s">
        <v>25</v>
      </c>
      <c r="D9" s="42">
        <v>25</v>
      </c>
      <c r="E9" s="42">
        <v>25</v>
      </c>
      <c r="F9" s="42">
        <v>1</v>
      </c>
      <c r="G9" s="42">
        <v>0.52</v>
      </c>
      <c r="H9" s="42">
        <v>0.52</v>
      </c>
      <c r="I9" s="42">
        <v>115</v>
      </c>
      <c r="J9" s="42">
        <v>316</v>
      </c>
      <c r="K9" s="47">
        <v>240</v>
      </c>
      <c r="L9" s="42"/>
      <c r="M9" s="33"/>
      <c r="N9" s="33"/>
    </row>
    <row r="10" spans="1:19">
      <c r="A10" s="16" t="s">
        <v>3</v>
      </c>
      <c r="B10" s="17">
        <v>1</v>
      </c>
      <c r="C10" s="45" t="s">
        <v>23</v>
      </c>
      <c r="D10" s="41">
        <v>36.5</v>
      </c>
      <c r="E10" s="41">
        <v>25</v>
      </c>
      <c r="F10" s="41">
        <v>1</v>
      </c>
      <c r="G10" s="41">
        <v>0.52</v>
      </c>
      <c r="H10" s="41">
        <v>0.52</v>
      </c>
      <c r="I10" s="41">
        <v>115</v>
      </c>
      <c r="J10" s="41">
        <v>316</v>
      </c>
      <c r="K10" s="48">
        <v>0</v>
      </c>
      <c r="L10" s="42"/>
      <c r="M10" s="33"/>
      <c r="N10" s="33"/>
    </row>
    <row r="11" spans="1:19">
      <c r="A11" s="16" t="s">
        <v>5</v>
      </c>
      <c r="B11" s="18">
        <v>3</v>
      </c>
      <c r="L11" s="9"/>
    </row>
    <row r="12" spans="1:19">
      <c r="A12" s="16" t="s">
        <v>4</v>
      </c>
      <c r="B12" s="17">
        <v>-60</v>
      </c>
      <c r="L12" s="9"/>
    </row>
    <row r="13" spans="1:19" ht="13.5" thickBot="1">
      <c r="A13" s="19" t="s">
        <v>6</v>
      </c>
      <c r="B13" s="20">
        <v>60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>
      <c r="A14" s="90" t="s">
        <v>43</v>
      </c>
      <c r="B14" s="91"/>
      <c r="L14" s="9"/>
    </row>
    <row r="15" spans="1:19" ht="12.75" customHeight="1">
      <c r="A15" s="92"/>
      <c r="B15" s="93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80"/>
      <c r="P1" s="80"/>
      <c r="Q1" s="80"/>
    </row>
    <row r="2" spans="1:19" s="27" customFormat="1" ht="13.5" thickBot="1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4</v>
      </c>
      <c r="C5" s="51" t="s">
        <v>35</v>
      </c>
      <c r="D5" s="50">
        <v>-32.58</v>
      </c>
      <c r="E5" s="50">
        <v>28.5</v>
      </c>
      <c r="F5" s="50">
        <v>1</v>
      </c>
      <c r="G5" s="50">
        <v>1.29</v>
      </c>
      <c r="H5" s="50">
        <v>1.29</v>
      </c>
      <c r="I5" s="50">
        <v>115</v>
      </c>
      <c r="J5" s="50">
        <v>301</v>
      </c>
      <c r="K5" s="53">
        <v>240</v>
      </c>
      <c r="L5" s="55" t="s">
        <v>34</v>
      </c>
      <c r="M5" s="55">
        <v>-25</v>
      </c>
      <c r="N5" s="55">
        <v>54.83</v>
      </c>
      <c r="O5" s="71">
        <v>1</v>
      </c>
      <c r="P5" s="71">
        <v>0</v>
      </c>
      <c r="Q5" s="76">
        <v>0</v>
      </c>
      <c r="R5" s="30">
        <f>MAX(E5:E25,N5:N26)*1.05</f>
        <v>57.5715</v>
      </c>
      <c r="S5" s="30">
        <f>B12</f>
        <v>-60</v>
      </c>
    </row>
    <row r="6" spans="1:19">
      <c r="A6" s="16" t="s">
        <v>62</v>
      </c>
      <c r="B6" s="79" t="s">
        <v>66</v>
      </c>
      <c r="C6" s="51" t="s">
        <v>36</v>
      </c>
      <c r="D6" s="50">
        <v>-17.41</v>
      </c>
      <c r="E6" s="50">
        <v>34.5</v>
      </c>
      <c r="F6" s="50">
        <v>1</v>
      </c>
      <c r="G6" s="50">
        <v>1.29</v>
      </c>
      <c r="H6" s="50">
        <v>1.29</v>
      </c>
      <c r="I6" s="50">
        <v>115</v>
      </c>
      <c r="J6" s="50">
        <v>301</v>
      </c>
      <c r="K6" s="53">
        <v>0</v>
      </c>
      <c r="L6" s="55" t="s">
        <v>29</v>
      </c>
      <c r="M6" s="55">
        <v>25</v>
      </c>
      <c r="N6" s="55">
        <v>54.83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>
      <c r="A7" s="16" t="s">
        <v>1</v>
      </c>
      <c r="B7" s="18">
        <v>60</v>
      </c>
      <c r="C7" s="52" t="s">
        <v>33</v>
      </c>
      <c r="D7" s="49">
        <v>-32.58</v>
      </c>
      <c r="E7" s="49">
        <v>40.5</v>
      </c>
      <c r="F7" s="49">
        <v>1</v>
      </c>
      <c r="G7" s="49">
        <v>1.29</v>
      </c>
      <c r="H7" s="49">
        <v>1.29</v>
      </c>
      <c r="I7" s="49">
        <v>115</v>
      </c>
      <c r="J7" s="49">
        <v>301</v>
      </c>
      <c r="K7" s="54">
        <v>120</v>
      </c>
      <c r="L7" s="42"/>
      <c r="R7" s="30"/>
      <c r="S7" s="30">
        <f>B13</f>
        <v>60</v>
      </c>
    </row>
    <row r="8" spans="1:19">
      <c r="A8" s="16" t="s">
        <v>2</v>
      </c>
      <c r="B8" s="18">
        <v>100</v>
      </c>
      <c r="C8" s="51" t="s">
        <v>24</v>
      </c>
      <c r="D8" s="50">
        <v>17.41</v>
      </c>
      <c r="E8" s="50">
        <v>28.5</v>
      </c>
      <c r="F8" s="50">
        <v>1</v>
      </c>
      <c r="G8" s="50">
        <v>1.29</v>
      </c>
      <c r="H8" s="50">
        <v>1.29</v>
      </c>
      <c r="I8" s="50">
        <v>115</v>
      </c>
      <c r="J8" s="50">
        <v>316</v>
      </c>
      <c r="K8" s="53">
        <v>120</v>
      </c>
      <c r="L8" s="42"/>
      <c r="M8" s="33"/>
      <c r="N8" s="33"/>
      <c r="R8" s="30"/>
      <c r="S8" s="30">
        <f>B13</f>
        <v>60</v>
      </c>
    </row>
    <row r="9" spans="1:19">
      <c r="A9" s="16" t="s">
        <v>20</v>
      </c>
      <c r="B9" s="17">
        <v>100</v>
      </c>
      <c r="C9" s="51" t="s">
        <v>25</v>
      </c>
      <c r="D9" s="50">
        <v>32.58</v>
      </c>
      <c r="E9" s="50">
        <v>34.5</v>
      </c>
      <c r="F9" s="50">
        <v>1</v>
      </c>
      <c r="G9" s="50">
        <v>1.29</v>
      </c>
      <c r="H9" s="50">
        <v>1.29</v>
      </c>
      <c r="I9" s="50">
        <v>115</v>
      </c>
      <c r="J9" s="50">
        <v>316</v>
      </c>
      <c r="K9" s="53">
        <v>240</v>
      </c>
      <c r="L9" s="42"/>
      <c r="M9" s="33"/>
      <c r="N9" s="33"/>
    </row>
    <row r="10" spans="1:19">
      <c r="A10" s="16" t="s">
        <v>3</v>
      </c>
      <c r="B10" s="17">
        <v>1</v>
      </c>
      <c r="C10" s="52" t="s">
        <v>23</v>
      </c>
      <c r="D10" s="49">
        <v>17.41</v>
      </c>
      <c r="E10" s="49">
        <v>40.5</v>
      </c>
      <c r="F10" s="49">
        <v>1</v>
      </c>
      <c r="G10" s="49">
        <v>1.29</v>
      </c>
      <c r="H10" s="49">
        <v>1.29</v>
      </c>
      <c r="I10" s="49">
        <v>115</v>
      </c>
      <c r="J10" s="49">
        <v>316</v>
      </c>
      <c r="K10" s="54">
        <v>0</v>
      </c>
      <c r="L10" s="42"/>
      <c r="M10" s="33"/>
      <c r="N10" s="33"/>
    </row>
    <row r="11" spans="1:19">
      <c r="A11" s="16" t="s">
        <v>5</v>
      </c>
      <c r="B11" s="18">
        <v>3</v>
      </c>
      <c r="L11" s="42"/>
    </row>
    <row r="12" spans="1:19">
      <c r="A12" s="16" t="s">
        <v>4</v>
      </c>
      <c r="B12" s="17">
        <v>-60</v>
      </c>
      <c r="L12" s="42"/>
    </row>
    <row r="13" spans="1:19" ht="13.5" thickBot="1">
      <c r="A13" s="19" t="s">
        <v>6</v>
      </c>
      <c r="B13" s="20">
        <v>60</v>
      </c>
      <c r="C13" s="45"/>
      <c r="D13" s="41"/>
      <c r="E13" s="41"/>
      <c r="F13" s="41"/>
      <c r="G13" s="41"/>
      <c r="H13" s="41"/>
      <c r="I13" s="41"/>
      <c r="J13" s="41"/>
      <c r="K13" s="48"/>
      <c r="L13" s="42"/>
    </row>
    <row r="14" spans="1:19">
      <c r="A14" s="90" t="s">
        <v>43</v>
      </c>
      <c r="B14" s="91"/>
      <c r="L14" s="42"/>
    </row>
    <row r="15" spans="1:19" ht="12.75" customHeight="1">
      <c r="A15" s="92"/>
      <c r="B15" s="93"/>
      <c r="L15" s="42"/>
    </row>
    <row r="16" spans="1:19">
      <c r="C16" s="45"/>
      <c r="D16" s="41"/>
      <c r="E16" s="41"/>
      <c r="F16" s="41"/>
      <c r="G16" s="41"/>
      <c r="H16" s="41"/>
      <c r="I16" s="41"/>
      <c r="J16" s="41"/>
      <c r="K16" s="48"/>
      <c r="L16" s="42"/>
    </row>
    <row r="17" spans="3:14">
      <c r="L17" s="42"/>
    </row>
    <row r="18" spans="3:14">
      <c r="L18" s="42"/>
    </row>
    <row r="19" spans="3:14">
      <c r="C19" s="45"/>
      <c r="D19" s="41"/>
      <c r="E19" s="41"/>
      <c r="F19" s="41"/>
      <c r="G19" s="41"/>
      <c r="H19" s="41"/>
      <c r="I19" s="41"/>
      <c r="J19" s="41"/>
      <c r="K19" s="48"/>
      <c r="L19" s="42"/>
    </row>
    <row r="20" spans="3:14">
      <c r="L20" s="42"/>
      <c r="N20" s="33"/>
    </row>
    <row r="21" spans="3:14">
      <c r="N21" s="33"/>
    </row>
    <row r="22" spans="3:14">
      <c r="C22" s="45"/>
      <c r="D22" s="41"/>
      <c r="E22" s="41"/>
      <c r="F22" s="41"/>
      <c r="G22" s="41"/>
      <c r="H22" s="41"/>
      <c r="I22" s="41"/>
      <c r="J22" s="41"/>
      <c r="K22" s="48"/>
      <c r="N22" s="33"/>
    </row>
    <row r="23" spans="3:14">
      <c r="N23" s="33"/>
    </row>
    <row r="24" spans="3:14">
      <c r="N24" s="33"/>
    </row>
    <row r="25" spans="3:14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>
      <c r="A5" s="21" t="s">
        <v>42</v>
      </c>
      <c r="B5" s="17">
        <v>5</v>
      </c>
      <c r="C5" s="73" t="s">
        <v>25</v>
      </c>
      <c r="D5" s="71">
        <v>-234.5</v>
      </c>
      <c r="E5" s="71">
        <v>22.33</v>
      </c>
      <c r="F5" s="71">
        <v>1</v>
      </c>
      <c r="G5" s="71">
        <v>1.04</v>
      </c>
      <c r="H5" s="71">
        <v>1.04</v>
      </c>
      <c r="I5" s="71">
        <v>345</v>
      </c>
      <c r="J5" s="71">
        <v>2694</v>
      </c>
      <c r="K5" s="76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-150</v>
      </c>
    </row>
    <row r="6" spans="1:19">
      <c r="A6" s="16" t="s">
        <v>62</v>
      </c>
      <c r="B6" s="79" t="s">
        <v>67</v>
      </c>
      <c r="C6" s="73" t="s">
        <v>24</v>
      </c>
      <c r="D6" s="71">
        <v>-200</v>
      </c>
      <c r="E6" s="71">
        <v>22.33</v>
      </c>
      <c r="F6" s="71">
        <v>1</v>
      </c>
      <c r="G6" s="71">
        <v>1.04</v>
      </c>
      <c r="H6" s="71">
        <v>1.04</v>
      </c>
      <c r="I6" s="71">
        <v>345</v>
      </c>
      <c r="J6" s="71">
        <v>2694</v>
      </c>
      <c r="K6" s="76">
        <v>120</v>
      </c>
      <c r="L6" s="71" t="s">
        <v>55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-150</v>
      </c>
    </row>
    <row r="7" spans="1:19">
      <c r="A7" s="16" t="s">
        <v>1</v>
      </c>
      <c r="B7" s="18">
        <v>60</v>
      </c>
      <c r="C7" s="74" t="s">
        <v>23</v>
      </c>
      <c r="D7" s="70">
        <v>-165.5</v>
      </c>
      <c r="E7" s="70">
        <v>22.33</v>
      </c>
      <c r="F7" s="70">
        <v>1</v>
      </c>
      <c r="G7" s="70">
        <v>1.04</v>
      </c>
      <c r="H7" s="70">
        <v>1.04</v>
      </c>
      <c r="I7" s="70">
        <v>345</v>
      </c>
      <c r="J7" s="70">
        <v>2694</v>
      </c>
      <c r="K7" s="77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150</v>
      </c>
    </row>
    <row r="8" spans="1:19">
      <c r="A8" s="16" t="s">
        <v>2</v>
      </c>
      <c r="B8" s="18">
        <v>100</v>
      </c>
      <c r="C8" s="73" t="s">
        <v>28</v>
      </c>
      <c r="D8" s="71">
        <v>-84.5</v>
      </c>
      <c r="E8" s="71">
        <v>22.33</v>
      </c>
      <c r="F8" s="71">
        <v>1</v>
      </c>
      <c r="G8" s="71">
        <v>1.04</v>
      </c>
      <c r="H8" s="71">
        <v>1.04</v>
      </c>
      <c r="I8" s="71">
        <v>345</v>
      </c>
      <c r="J8" s="71">
        <v>2694</v>
      </c>
      <c r="K8" s="76">
        <v>240</v>
      </c>
      <c r="L8" s="71" t="s">
        <v>56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150</v>
      </c>
    </row>
    <row r="9" spans="1:19">
      <c r="A9" s="16" t="s">
        <v>20</v>
      </c>
      <c r="B9" s="17">
        <v>300</v>
      </c>
      <c r="C9" s="73" t="s">
        <v>27</v>
      </c>
      <c r="D9" s="71">
        <v>-50</v>
      </c>
      <c r="E9" s="71">
        <v>22.33</v>
      </c>
      <c r="F9" s="71">
        <v>1</v>
      </c>
      <c r="G9" s="71">
        <v>1.04</v>
      </c>
      <c r="H9" s="71">
        <v>1.04</v>
      </c>
      <c r="I9" s="71">
        <v>345</v>
      </c>
      <c r="J9" s="71">
        <v>2694</v>
      </c>
      <c r="K9" s="76">
        <v>120</v>
      </c>
      <c r="L9" s="71" t="s">
        <v>57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>
      <c r="A10" s="16" t="s">
        <v>3</v>
      </c>
      <c r="B10" s="17">
        <v>1</v>
      </c>
      <c r="C10" s="74" t="s">
        <v>26</v>
      </c>
      <c r="D10" s="70">
        <v>-15.5</v>
      </c>
      <c r="E10" s="70">
        <v>22.33</v>
      </c>
      <c r="F10" s="70">
        <v>1</v>
      </c>
      <c r="G10" s="70">
        <v>1.04</v>
      </c>
      <c r="H10" s="70">
        <v>1.04</v>
      </c>
      <c r="I10" s="70">
        <v>345</v>
      </c>
      <c r="J10" s="70">
        <v>2694</v>
      </c>
      <c r="K10" s="77">
        <v>0</v>
      </c>
      <c r="L10" s="71" t="s">
        <v>58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>
      <c r="A11" s="16" t="s">
        <v>5</v>
      </c>
      <c r="B11" s="18">
        <v>3</v>
      </c>
      <c r="C11" s="73" t="s">
        <v>46</v>
      </c>
      <c r="D11" s="71">
        <v>129</v>
      </c>
      <c r="E11" s="71">
        <v>22.33</v>
      </c>
      <c r="F11" s="71">
        <v>1</v>
      </c>
      <c r="G11" s="71">
        <v>1.73</v>
      </c>
      <c r="H11" s="71">
        <v>1.73</v>
      </c>
      <c r="I11" s="71">
        <v>345</v>
      </c>
      <c r="J11" s="71">
        <v>2468</v>
      </c>
      <c r="K11" s="76">
        <v>0</v>
      </c>
      <c r="L11" s="71"/>
    </row>
    <row r="12" spans="1:19">
      <c r="A12" s="16" t="s">
        <v>4</v>
      </c>
      <c r="B12" s="17">
        <v>-150</v>
      </c>
      <c r="C12" s="73" t="s">
        <v>47</v>
      </c>
      <c r="D12" s="71">
        <v>124</v>
      </c>
      <c r="E12" s="71">
        <v>45.33</v>
      </c>
      <c r="F12" s="71">
        <v>1</v>
      </c>
      <c r="G12" s="71">
        <v>1.73</v>
      </c>
      <c r="H12" s="71">
        <v>1.73</v>
      </c>
      <c r="I12" s="71">
        <v>345</v>
      </c>
      <c r="J12" s="71">
        <v>2468</v>
      </c>
      <c r="K12" s="76">
        <v>120</v>
      </c>
      <c r="L12" s="71"/>
    </row>
    <row r="13" spans="1:19" ht="13.5" thickBot="1">
      <c r="A13" s="19" t="s">
        <v>6</v>
      </c>
      <c r="B13" s="20">
        <v>150</v>
      </c>
      <c r="C13" s="74" t="s">
        <v>48</v>
      </c>
      <c r="D13" s="70">
        <v>128</v>
      </c>
      <c r="E13" s="70">
        <v>68.33</v>
      </c>
      <c r="F13" s="70">
        <v>1</v>
      </c>
      <c r="G13" s="70">
        <v>1.73</v>
      </c>
      <c r="H13" s="70">
        <v>1.73</v>
      </c>
      <c r="I13" s="70">
        <v>345</v>
      </c>
      <c r="J13" s="70">
        <v>2468</v>
      </c>
      <c r="K13" s="77">
        <v>240</v>
      </c>
      <c r="L13" s="71"/>
    </row>
    <row r="14" spans="1:19">
      <c r="A14" s="90" t="s">
        <v>43</v>
      </c>
      <c r="B14" s="91"/>
      <c r="C14" s="73" t="s">
        <v>49</v>
      </c>
      <c r="D14" s="71">
        <v>171</v>
      </c>
      <c r="E14" s="71">
        <v>17.670000000000002</v>
      </c>
      <c r="F14" s="71">
        <v>1</v>
      </c>
      <c r="G14" s="71">
        <v>1.73</v>
      </c>
      <c r="H14" s="71">
        <v>1.73</v>
      </c>
      <c r="I14" s="71">
        <v>115</v>
      </c>
      <c r="J14" s="71">
        <v>2468</v>
      </c>
      <c r="K14" s="76">
        <v>240</v>
      </c>
      <c r="L14" s="71"/>
    </row>
    <row r="15" spans="1:19" ht="12.75" customHeight="1">
      <c r="A15" s="92"/>
      <c r="B15" s="93"/>
      <c r="C15" s="73" t="s">
        <v>50</v>
      </c>
      <c r="D15" s="71">
        <v>176</v>
      </c>
      <c r="E15" s="71">
        <v>40.67</v>
      </c>
      <c r="F15" s="71">
        <v>1</v>
      </c>
      <c r="G15" s="71">
        <v>1.73</v>
      </c>
      <c r="H15" s="71">
        <v>1.73</v>
      </c>
      <c r="I15" s="71">
        <v>115</v>
      </c>
      <c r="J15" s="71">
        <v>2468</v>
      </c>
      <c r="K15" s="76">
        <v>120</v>
      </c>
      <c r="L15" s="71"/>
    </row>
    <row r="16" spans="1:19">
      <c r="C16" s="74" t="s">
        <v>51</v>
      </c>
      <c r="D16" s="70">
        <v>172</v>
      </c>
      <c r="E16" s="70">
        <v>63.67</v>
      </c>
      <c r="F16" s="70">
        <v>1</v>
      </c>
      <c r="G16" s="70">
        <v>1.73</v>
      </c>
      <c r="H16" s="70">
        <v>1.73</v>
      </c>
      <c r="I16" s="70">
        <v>115</v>
      </c>
      <c r="J16" s="70">
        <v>2468</v>
      </c>
      <c r="K16" s="77">
        <v>0</v>
      </c>
      <c r="L16" s="71"/>
    </row>
    <row r="17" spans="3:14">
      <c r="L17" s="71"/>
    </row>
    <row r="18" spans="3:14">
      <c r="L18" s="71"/>
    </row>
    <row r="19" spans="3:14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>
      <c r="L20" s="71"/>
      <c r="N20" s="62"/>
    </row>
    <row r="21" spans="3:14">
      <c r="N21" s="62"/>
    </row>
    <row r="22" spans="3:14">
      <c r="N22" s="62"/>
    </row>
    <row r="23" spans="3:14">
      <c r="N23" s="62"/>
    </row>
    <row r="24" spans="3:14">
      <c r="N24" s="62"/>
    </row>
    <row r="25" spans="3:14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1E</vt:lpstr>
      <vt:lpstr>1P</vt:lpstr>
      <vt:lpstr>2E</vt:lpstr>
      <vt:lpstr>2P</vt:lpstr>
      <vt:lpstr>3E</vt:lpstr>
      <vt:lpstr>3P</vt:lpstr>
      <vt:lpstr>4E</vt:lpstr>
      <vt:lpstr>4P</vt:lpstr>
      <vt:lpstr>5E</vt:lpstr>
      <vt:lpstr>5P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2017-01-26T14:26:43Z</dcterms:modified>
</cp:coreProperties>
</file>