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G:\Projects\EMF_Resources\fields-practice\MMB\enviro\"/>
    </mc:Choice>
  </mc:AlternateContent>
  <bookViews>
    <workbookView xWindow="360" yWindow="105" windowWidth="11295" windowHeight="6750" activeTab="1"/>
  </bookViews>
  <sheets>
    <sheet name="Envsmpl1" sheetId="2" r:id="rId1"/>
    <sheet name="Envsmpl2" sheetId="3" r:id="rId2"/>
    <sheet name="Envsmpl3" sheetId="1" r:id="rId3"/>
  </sheets>
  <calcPr calcId="152511"/>
</workbook>
</file>

<file path=xl/calcChain.xml><?xml version="1.0" encoding="utf-8"?>
<calcChain xmlns="http://schemas.openxmlformats.org/spreadsheetml/2006/main">
  <c r="H11" i="3" l="1"/>
  <c r="H10" i="3"/>
  <c r="H9" i="3"/>
  <c r="H8" i="3"/>
  <c r="S8" i="3"/>
  <c r="S7" i="3"/>
  <c r="S6" i="3"/>
  <c r="S5" i="3"/>
  <c r="H9" i="2"/>
  <c r="H10" i="2"/>
  <c r="H8" i="2"/>
  <c r="H6" i="2"/>
  <c r="H7" i="2"/>
  <c r="H5" i="2"/>
  <c r="S8" i="2"/>
  <c r="S7" i="2"/>
  <c r="S6" i="2"/>
  <c r="S5" i="2"/>
  <c r="S8" i="1" l="1"/>
  <c r="S7" i="1"/>
  <c r="S6" i="1"/>
  <c r="S5" i="1"/>
</calcChain>
</file>

<file path=xl/sharedStrings.xml><?xml version="1.0" encoding="utf-8"?>
<sst xmlns="http://schemas.openxmlformats.org/spreadsheetml/2006/main" count="138" uniqueCount="52">
  <si>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</si>
  <si>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</si>
  <si>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</si>
  <si>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</si>
  <si>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</si>
  <si>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</si>
  <si>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</si>
  <si>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</si>
  <si>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Current (Amp)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</si>
  <si>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</si>
  <si>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</si>
  <si>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</si>
  <si>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</si>
  <si>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</si>
  <si>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</si>
  <si>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</si>
  <si>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</si>
  <si>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</si>
  <si>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</si>
  <si>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</si>
  <si>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</si>
  <si>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</si>
  <si>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</si>
  <si>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Title</t>
  </si>
  <si>
    <t>Phase-Phase Voltage (kV)</t>
  </si>
  <si>
    <t>Cross Section Group</t>
  </si>
  <si>
    <t>Hot Wire Name</t>
  </si>
  <si>
    <t>Ground Wire Name</t>
  </si>
  <si>
    <t>emf.fields template  - use emf.fields.load_template() and emf.fields.run()</t>
  </si>
  <si>
    <t>Do any scratch calculations or miscellaneous copying/pasting below this section. emf.fields will ignore it.</t>
  </si>
  <si>
    <t>enviro</t>
  </si>
  <si>
    <t>1a</t>
  </si>
  <si>
    <t>1c</t>
  </si>
  <si>
    <t>1b</t>
  </si>
  <si>
    <t>2b</t>
  </si>
  <si>
    <t>2a</t>
  </si>
  <si>
    <t>2c</t>
  </si>
  <si>
    <t>g0</t>
  </si>
  <si>
    <t>1g0</t>
  </si>
  <si>
    <t>2g0</t>
  </si>
  <si>
    <t>Enviro Comparison 1</t>
  </si>
  <si>
    <t>Enviro Comparison 3</t>
  </si>
  <si>
    <t>Enviro Comparison 2</t>
  </si>
  <si>
    <t>1g0-1</t>
  </si>
  <si>
    <t>1g0-2</t>
  </si>
  <si>
    <t>2g0-1</t>
  </si>
  <si>
    <t>2g0-2</t>
  </si>
  <si>
    <t>3c</t>
  </si>
  <si>
    <t>3b</t>
  </si>
  <si>
    <t>3a</t>
  </si>
  <si>
    <t>3g0-1</t>
  </si>
  <si>
    <t>3g0-2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</si>
</sst>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6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/>
    <xf numFmtId="0" fontId="4" fillId="3" borderId="0" xfId="1" applyFont="1" applyFill="1" applyBorder="1"/>
    <xf numFmtId="0" fontId="4" fillId="3" borderId="0" xfId="1" applyFont="1" applyFill="1" applyBorder="1" applyAlignment="1">
      <alignment horizontal="center" vertical="center"/>
    </xf>
    <xf numFmtId="0" fontId="5" fillId="3" borderId="0" xfId="1" applyFont="1" applyFill="1" applyBorder="1"/>
    <xf numFmtId="0" fontId="4" fillId="0" borderId="8" xfId="1" applyFont="1" applyBorder="1"/>
    <xf numFmtId="0" fontId="5" fillId="0" borderId="19" xfId="1" applyFont="1" applyFill="1" applyBorder="1"/>
    <xf numFmtId="0" fontId="5" fillId="0" borderId="2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/>
    </xf>
    <xf numFmtId="0" fontId="4" fillId="0" borderId="0" xfId="1" applyFont="1" applyBorder="1"/>
    <xf numFmtId="0" fontId="4" fillId="2" borderId="0" xfId="1" applyFont="1" applyFill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6" fillId="0" borderId="17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3"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Envsmpl1!$B$6</c:f>
          <c:strCache>
            <c:ptCount val="1"/>
            <c:pt idx="0">
              <c:v>Enviro Comparison 1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Envsmpl1!$D$5:$D$32</c:f>
              <c:numCache>
                <c:formatCode>General</c:formatCode>
                <c:ptCount val="28"/>
                <c:pt idx="0">
                  <c:v>-46.6</c:v>
                </c:pt>
                <c:pt idx="1">
                  <c:v>-18.600000000000001</c:v>
                </c:pt>
                <c:pt idx="2">
                  <c:v>-18.600000000000001</c:v>
                </c:pt>
                <c:pt idx="3">
                  <c:v>46.6</c:v>
                </c:pt>
                <c:pt idx="4">
                  <c:v>18.600000000000001</c:v>
                </c:pt>
                <c:pt idx="5">
                  <c:v>18.600000000000001</c:v>
                </c:pt>
              </c:numCache>
            </c:numRef>
          </c:xVal>
          <c:yVal>
            <c:numRef>
              <c:f>Envsmpl1!$E$5:$E$33</c:f>
              <c:numCache>
                <c:formatCode>General</c:formatCode>
                <c:ptCount val="29"/>
                <c:pt idx="0">
                  <c:v>35</c:v>
                </c:pt>
                <c:pt idx="1">
                  <c:v>35</c:v>
                </c:pt>
                <c:pt idx="2">
                  <c:v>73</c:v>
                </c:pt>
                <c:pt idx="3">
                  <c:v>35</c:v>
                </c:pt>
                <c:pt idx="4">
                  <c:v>73</c:v>
                </c:pt>
                <c:pt idx="5">
                  <c:v>35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Envsmpl1!$M$5:$M$23</c:f>
              <c:numCache>
                <c:formatCode>General</c:formatCode>
                <c:ptCount val="19"/>
                <c:pt idx="0">
                  <c:v>-12</c:v>
                </c:pt>
                <c:pt idx="1">
                  <c:v>12</c:v>
                </c:pt>
              </c:numCache>
            </c:numRef>
          </c:xVal>
          <c:yVal>
            <c:numRef>
              <c:f>Envsmpl1!$N$5:$N$23</c:f>
              <c:numCache>
                <c:formatCode>General</c:formatCode>
                <c:ptCount val="19"/>
                <c:pt idx="0">
                  <c:v>85</c:v>
                </c:pt>
                <c:pt idx="1">
                  <c:v>85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Envsmpl1!$S$7:$S$8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Envsmpl1!$R$5:$R$6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Envsmpl1!$S$5:$S$6</c:f>
              <c:numCache>
                <c:formatCode>General</c:formatCode>
                <c:ptCount val="2"/>
                <c:pt idx="0">
                  <c:v>-100</c:v>
                </c:pt>
                <c:pt idx="1">
                  <c:v>-100</c:v>
                </c:pt>
              </c:numCache>
            </c:numRef>
          </c:xVal>
          <c:yVal>
            <c:numRef>
              <c:f>Envsmpl1!$R$5:$R$6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30176"/>
        <c:axId val="340030568"/>
      </c:scatterChart>
      <c:valAx>
        <c:axId val="34003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030568"/>
        <c:crosses val="autoZero"/>
        <c:crossBetween val="midCat"/>
      </c:valAx>
      <c:valAx>
        <c:axId val="340030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03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Envsmpl2!$B$6</c:f>
          <c:strCache>
            <c:ptCount val="1"/>
            <c:pt idx="0">
              <c:v>Enviro Comparison 2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Envsmpl2!$D$5:$D$32</c:f>
              <c:numCache>
                <c:formatCode>General</c:formatCode>
                <c:ptCount val="28"/>
                <c:pt idx="0">
                  <c:v>-134.5</c:v>
                </c:pt>
                <c:pt idx="1">
                  <c:v>-115</c:v>
                </c:pt>
                <c:pt idx="2">
                  <c:v>-95.5</c:v>
                </c:pt>
                <c:pt idx="3">
                  <c:v>-19.5</c:v>
                </c:pt>
                <c:pt idx="4">
                  <c:v>0</c:v>
                </c:pt>
                <c:pt idx="5">
                  <c:v>19.5</c:v>
                </c:pt>
                <c:pt idx="6">
                  <c:v>115</c:v>
                </c:pt>
                <c:pt idx="7">
                  <c:v>135</c:v>
                </c:pt>
                <c:pt idx="8">
                  <c:v>155</c:v>
                </c:pt>
              </c:numCache>
            </c:numRef>
          </c:xVal>
          <c:yVal>
            <c:numRef>
              <c:f>Envsmpl2!$E$5:$E$33</c:f>
              <c:numCache>
                <c:formatCode>General</c:formatCode>
                <c:ptCount val="29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30</c:v>
                </c:pt>
                <c:pt idx="5">
                  <c:v>27</c:v>
                </c:pt>
                <c:pt idx="6">
                  <c:v>33</c:v>
                </c:pt>
                <c:pt idx="7">
                  <c:v>67.67</c:v>
                </c:pt>
                <c:pt idx="8">
                  <c:v>33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Envsmpl2!$M$5:$M$23</c:f>
              <c:numCache>
                <c:formatCode>General</c:formatCode>
                <c:ptCount val="19"/>
                <c:pt idx="0">
                  <c:v>-125.25</c:v>
                </c:pt>
                <c:pt idx="1">
                  <c:v>-104.75</c:v>
                </c:pt>
                <c:pt idx="2">
                  <c:v>-10.25</c:v>
                </c:pt>
                <c:pt idx="3">
                  <c:v>10.25</c:v>
                </c:pt>
                <c:pt idx="4">
                  <c:v>119.25</c:v>
                </c:pt>
                <c:pt idx="5">
                  <c:v>150.75</c:v>
                </c:pt>
              </c:numCache>
            </c:numRef>
          </c:xVal>
          <c:yVal>
            <c:numRef>
              <c:f>Envsmpl2!$N$5:$N$23</c:f>
              <c:numCache>
                <c:formatCode>General</c:formatCode>
                <c:ptCount val="19"/>
                <c:pt idx="0">
                  <c:v>51.33</c:v>
                </c:pt>
                <c:pt idx="1">
                  <c:v>51.33</c:v>
                </c:pt>
                <c:pt idx="2">
                  <c:v>51.33</c:v>
                </c:pt>
                <c:pt idx="3">
                  <c:v>51.33</c:v>
                </c:pt>
                <c:pt idx="4">
                  <c:v>112.17</c:v>
                </c:pt>
                <c:pt idx="5">
                  <c:v>112.17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Envsmpl2!$S$7:$S$8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Envsmpl2!$R$5:$R$6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Envsmpl2!$S$5:$S$6</c:f>
              <c:numCache>
                <c:formatCode>General</c:formatCode>
                <c:ptCount val="2"/>
                <c:pt idx="0">
                  <c:v>-100</c:v>
                </c:pt>
                <c:pt idx="1">
                  <c:v>-100</c:v>
                </c:pt>
              </c:numCache>
            </c:numRef>
          </c:xVal>
          <c:yVal>
            <c:numRef>
              <c:f>Envsmpl2!$R$5:$R$6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51560"/>
        <c:axId val="338592544"/>
      </c:scatterChart>
      <c:valAx>
        <c:axId val="18205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592544"/>
        <c:crosses val="autoZero"/>
        <c:crossBetween val="midCat"/>
      </c:valAx>
      <c:valAx>
        <c:axId val="338592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051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Envsmpl3!$B$6</c:f>
          <c:strCache>
            <c:ptCount val="1"/>
            <c:pt idx="0">
              <c:v>Enviro Comparison 3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Envsmpl3!$D$5:$D$32</c:f>
              <c:numCache>
                <c:formatCode>General</c:formatCode>
                <c:ptCount val="28"/>
                <c:pt idx="0">
                  <c:v>-9.25</c:v>
                </c:pt>
                <c:pt idx="1">
                  <c:v>-11.25</c:v>
                </c:pt>
                <c:pt idx="2">
                  <c:v>-9.25</c:v>
                </c:pt>
                <c:pt idx="3">
                  <c:v>9.25</c:v>
                </c:pt>
                <c:pt idx="4">
                  <c:v>11.25</c:v>
                </c:pt>
                <c:pt idx="5">
                  <c:v>9.25</c:v>
                </c:pt>
              </c:numCache>
            </c:numRef>
          </c:xVal>
          <c:yVal>
            <c:numRef>
              <c:f>Envsmpl3!$E$5:$E$33</c:f>
              <c:numCache>
                <c:formatCode>General</c:formatCode>
                <c:ptCount val="29"/>
                <c:pt idx="0">
                  <c:v>45</c:v>
                </c:pt>
                <c:pt idx="1">
                  <c:v>35</c:v>
                </c:pt>
                <c:pt idx="2">
                  <c:v>25</c:v>
                </c:pt>
                <c:pt idx="3">
                  <c:v>45</c:v>
                </c:pt>
                <c:pt idx="4">
                  <c:v>35</c:v>
                </c:pt>
                <c:pt idx="5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Envsmpl3!$M$5:$M$23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Envsmpl3!$N$5:$N$23</c:f>
              <c:numCache>
                <c:formatCode>General</c:formatCode>
                <c:ptCount val="19"/>
                <c:pt idx="0">
                  <c:v>53.58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Envsmpl3!$S$7:$S$8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Envsmpl3!$R$5:$R$6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Envsmpl3!$S$5:$S$6</c:f>
              <c:numCache>
                <c:formatCode>General</c:formatCode>
                <c:ptCount val="2"/>
                <c:pt idx="0">
                  <c:v>-100</c:v>
                </c:pt>
                <c:pt idx="1">
                  <c:v>-100</c:v>
                </c:pt>
              </c:numCache>
            </c:numRef>
          </c:xVal>
          <c:yVal>
            <c:numRef>
              <c:f>Envsmpl3!$R$5:$R$6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56576"/>
        <c:axId val="337656968"/>
      </c:scatterChart>
      <c:valAx>
        <c:axId val="3376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7656968"/>
        <c:crosses val="autoZero"/>
        <c:crossBetween val="midCat"/>
      </c:valAx>
      <c:valAx>
        <c:axId val="337656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765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zoomScaleNormal="100" workbookViewId="0">
      <selection activeCell="B6" sqref="B6"/>
    </sheetView>
  </sheetViews>
  <sheetFormatPr defaultRowHeight="12.75" x14ac:dyDescent="0.2"/>
  <cols>
    <col min="1" max="1" width="35.85546875" style="2" customWidth="1"/>
    <col min="2" max="2" width="16.5703125" style="2" customWidth="1"/>
    <col min="3" max="3" width="10.5703125" style="11" customWidth="1"/>
    <col min="4" max="10" width="10.5703125" style="9" customWidth="1"/>
    <col min="11" max="11" width="10.5703125" style="14" customWidth="1"/>
    <col min="12" max="12" width="10.5703125" style="6" customWidth="1"/>
    <col min="13" max="15" width="10.5703125" style="9" customWidth="1"/>
    <col min="16" max="16" width="10.42578125" style="9" customWidth="1"/>
    <col min="17" max="17" width="10.5703125" style="14" customWidth="1"/>
    <col min="18" max="18" width="22.42578125" style="28" bestFit="1" customWidth="1"/>
    <col min="19" max="19" width="12.28515625" style="28" bestFit="1" customWidth="1"/>
    <col min="20" max="16384" width="9.140625" style="28"/>
  </cols>
  <sheetData>
    <row r="1" spans="1:19" s="26" customFormat="1" ht="15" x14ac:dyDescent="0.2">
      <c r="A1" s="4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4"/>
      <c r="Q1" s="29"/>
    </row>
    <row r="2" spans="1:19" s="27" customFormat="1" ht="13.5" thickBo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5"/>
      <c r="Q2" s="32"/>
    </row>
    <row r="3" spans="1:19" ht="15.75" x14ac:dyDescent="0.25">
      <c r="A3" s="40" t="s">
        <v>17</v>
      </c>
      <c r="B3" s="41"/>
      <c r="C3" s="36" t="s">
        <v>6</v>
      </c>
      <c r="D3" s="37"/>
      <c r="E3" s="37"/>
      <c r="F3" s="37"/>
      <c r="G3" s="37"/>
      <c r="H3" s="37"/>
      <c r="I3" s="37"/>
      <c r="J3" s="37"/>
      <c r="K3" s="38"/>
      <c r="L3" s="36" t="s">
        <v>13</v>
      </c>
      <c r="M3" s="37"/>
      <c r="N3" s="37"/>
      <c r="O3" s="37"/>
      <c r="P3" s="37"/>
      <c r="Q3" s="38"/>
      <c r="R3" s="39" t="s">
        <v>15</v>
      </c>
      <c r="S3" s="39"/>
    </row>
    <row r="4" spans="1:19" ht="38.25" x14ac:dyDescent="0.2">
      <c r="A4" s="22" t="s">
        <v>21</v>
      </c>
      <c r="B4" s="23" t="s">
        <v>22</v>
      </c>
      <c r="C4" s="21" t="s">
        <v>26</v>
      </c>
      <c r="D4" s="7" t="s">
        <v>12</v>
      </c>
      <c r="E4" s="7" t="s">
        <v>10</v>
      </c>
      <c r="F4" s="7" t="s">
        <v>7</v>
      </c>
      <c r="G4" s="7" t="s">
        <v>18</v>
      </c>
      <c r="H4" s="7" t="s">
        <v>19</v>
      </c>
      <c r="I4" s="7" t="s">
        <v>24</v>
      </c>
      <c r="J4" s="7" t="s">
        <v>8</v>
      </c>
      <c r="K4" s="13" t="s">
        <v>9</v>
      </c>
      <c r="L4" s="10" t="s">
        <v>27</v>
      </c>
      <c r="M4" s="10" t="s">
        <v>12</v>
      </c>
      <c r="N4" s="10" t="s">
        <v>10</v>
      </c>
      <c r="O4" s="10" t="s">
        <v>11</v>
      </c>
      <c r="P4" s="10" t="s">
        <v>8</v>
      </c>
      <c r="Q4" s="13" t="s">
        <v>9</v>
      </c>
      <c r="R4" s="24" t="s">
        <v>16</v>
      </c>
      <c r="S4" s="24" t="s">
        <v>14</v>
      </c>
    </row>
    <row r="5" spans="1:19" x14ac:dyDescent="0.2">
      <c r="A5" s="20" t="s">
        <v>25</v>
      </c>
      <c r="B5" s="17" t="s">
        <v>30</v>
      </c>
      <c r="C5" s="11" t="s">
        <v>31</v>
      </c>
      <c r="D5" s="9">
        <v>-46.6</v>
      </c>
      <c r="E5" s="9">
        <v>35</v>
      </c>
      <c r="F5" s="9">
        <v>2</v>
      </c>
      <c r="G5" s="9">
        <v>1.5249999999999999</v>
      </c>
      <c r="H5" s="9">
        <f>18+2*G5</f>
        <v>21.05</v>
      </c>
      <c r="I5" s="9">
        <v>500</v>
      </c>
      <c r="J5" s="9">
        <v>500</v>
      </c>
      <c r="K5" s="14">
        <v>0</v>
      </c>
      <c r="L5" s="9" t="s">
        <v>38</v>
      </c>
      <c r="M5" s="9">
        <v>-12</v>
      </c>
      <c r="N5" s="9">
        <v>85</v>
      </c>
      <c r="O5" s="9">
        <v>1.01</v>
      </c>
      <c r="P5" s="9">
        <v>0</v>
      </c>
      <c r="Q5" s="14">
        <v>0</v>
      </c>
      <c r="R5" s="25">
        <v>0</v>
      </c>
      <c r="S5" s="25">
        <f>B12</f>
        <v>-100</v>
      </c>
    </row>
    <row r="6" spans="1:19" x14ac:dyDescent="0.2">
      <c r="A6" s="16" t="s">
        <v>23</v>
      </c>
      <c r="B6" s="17" t="s">
        <v>40</v>
      </c>
      <c r="C6" s="11" t="s">
        <v>32</v>
      </c>
      <c r="D6" s="9">
        <v>-18.600000000000001</v>
      </c>
      <c r="E6" s="9">
        <v>35</v>
      </c>
      <c r="F6" s="9">
        <v>2</v>
      </c>
      <c r="G6" s="9">
        <v>1.5249999999999999</v>
      </c>
      <c r="H6" s="9">
        <f t="shared" ref="H6:H7" si="0">18+2*G6</f>
        <v>21.05</v>
      </c>
      <c r="I6" s="9">
        <v>500</v>
      </c>
      <c r="J6" s="9">
        <v>500</v>
      </c>
      <c r="K6" s="14">
        <v>240</v>
      </c>
      <c r="L6" s="9" t="s">
        <v>39</v>
      </c>
      <c r="M6" s="9">
        <v>12</v>
      </c>
      <c r="N6" s="9">
        <v>85</v>
      </c>
      <c r="O6" s="9">
        <v>1.01</v>
      </c>
      <c r="P6" s="9">
        <v>0</v>
      </c>
      <c r="Q6" s="14">
        <v>0</v>
      </c>
      <c r="R6" s="25">
        <v>0</v>
      </c>
      <c r="S6" s="25">
        <f>B12</f>
        <v>-100</v>
      </c>
    </row>
    <row r="7" spans="1:19" x14ac:dyDescent="0.2">
      <c r="A7" s="16" t="s">
        <v>0</v>
      </c>
      <c r="B7" s="33">
        <v>60</v>
      </c>
      <c r="C7" s="12" t="s">
        <v>33</v>
      </c>
      <c r="D7" s="8">
        <v>-18.600000000000001</v>
      </c>
      <c r="E7" s="8">
        <v>73</v>
      </c>
      <c r="F7" s="8">
        <v>2</v>
      </c>
      <c r="G7" s="8">
        <v>1.5249999999999999</v>
      </c>
      <c r="H7" s="8">
        <f t="shared" si="0"/>
        <v>21.05</v>
      </c>
      <c r="I7" s="8">
        <v>500</v>
      </c>
      <c r="J7" s="8">
        <v>500</v>
      </c>
      <c r="K7" s="15">
        <v>120</v>
      </c>
      <c r="L7" s="9"/>
      <c r="R7" s="25"/>
      <c r="S7" s="25">
        <f>B13</f>
        <v>100</v>
      </c>
    </row>
    <row r="8" spans="1:19" x14ac:dyDescent="0.2">
      <c r="A8" s="16" t="s">
        <v>1</v>
      </c>
      <c r="B8" s="33">
        <v>100</v>
      </c>
      <c r="C8" s="11" t="s">
        <v>34</v>
      </c>
      <c r="D8" s="9">
        <v>46.6</v>
      </c>
      <c r="E8" s="9">
        <v>35</v>
      </c>
      <c r="F8" s="9">
        <v>3</v>
      </c>
      <c r="G8" s="9">
        <v>1.5249999999999999</v>
      </c>
      <c r="H8" s="9">
        <f>12+2*G8</f>
        <v>15.05</v>
      </c>
      <c r="I8" s="9">
        <v>500</v>
      </c>
      <c r="J8" s="9">
        <v>500</v>
      </c>
      <c r="K8" s="14">
        <v>0</v>
      </c>
      <c r="L8" s="9"/>
      <c r="R8" s="25"/>
      <c r="S8" s="25">
        <f>B13</f>
        <v>100</v>
      </c>
    </row>
    <row r="9" spans="1:19" x14ac:dyDescent="0.2">
      <c r="A9" s="16" t="s">
        <v>20</v>
      </c>
      <c r="B9" s="17">
        <v>150</v>
      </c>
      <c r="C9" s="11" t="s">
        <v>35</v>
      </c>
      <c r="D9" s="9">
        <v>18.600000000000001</v>
      </c>
      <c r="E9" s="9">
        <v>73</v>
      </c>
      <c r="F9" s="9">
        <v>3</v>
      </c>
      <c r="G9" s="9">
        <v>1.5249999999999999</v>
      </c>
      <c r="H9" s="9">
        <f t="shared" ref="H9:H10" si="1">12+2*G9</f>
        <v>15.05</v>
      </c>
      <c r="I9" s="9">
        <v>500</v>
      </c>
      <c r="J9" s="9">
        <v>500</v>
      </c>
      <c r="K9" s="14">
        <v>240</v>
      </c>
      <c r="L9" s="9"/>
    </row>
    <row r="10" spans="1:19" x14ac:dyDescent="0.2">
      <c r="A10" s="16" t="s">
        <v>2</v>
      </c>
      <c r="B10" s="17">
        <v>1</v>
      </c>
      <c r="C10" s="12" t="s">
        <v>36</v>
      </c>
      <c r="D10" s="8">
        <v>18.600000000000001</v>
      </c>
      <c r="E10" s="8">
        <v>35</v>
      </c>
      <c r="F10" s="8">
        <v>3</v>
      </c>
      <c r="G10" s="8">
        <v>1.5249999999999999</v>
      </c>
      <c r="H10" s="8">
        <f t="shared" si="1"/>
        <v>15.05</v>
      </c>
      <c r="I10" s="8">
        <v>500</v>
      </c>
      <c r="J10" s="8">
        <v>500</v>
      </c>
      <c r="K10" s="15">
        <v>120</v>
      </c>
      <c r="L10" s="9"/>
    </row>
    <row r="11" spans="1:19" x14ac:dyDescent="0.2">
      <c r="A11" s="16" t="s">
        <v>4</v>
      </c>
      <c r="B11" s="33">
        <v>3.28</v>
      </c>
      <c r="L11" s="9"/>
    </row>
    <row r="12" spans="1:19" x14ac:dyDescent="0.2">
      <c r="A12" s="16" t="s">
        <v>3</v>
      </c>
      <c r="B12" s="17">
        <v>-100</v>
      </c>
      <c r="L12" s="9"/>
    </row>
    <row r="13" spans="1:19" ht="13.5" thickBot="1" x14ac:dyDescent="0.25">
      <c r="A13" s="18" t="s">
        <v>5</v>
      </c>
      <c r="B13" s="19">
        <v>100</v>
      </c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 x14ac:dyDescent="0.2">
      <c r="A14" s="42" t="s">
        <v>29</v>
      </c>
      <c r="B14" s="43"/>
      <c r="L14" s="9"/>
    </row>
    <row r="15" spans="1:19" ht="12.75" customHeight="1" x14ac:dyDescent="0.2">
      <c r="A15" s="44"/>
      <c r="B15" s="45"/>
      <c r="L15" s="9"/>
    </row>
    <row r="16" spans="1:19" x14ac:dyDescent="0.2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5" x14ac:dyDescent="0.2">
      <c r="L17" s="9"/>
    </row>
    <row r="18" spans="3:15" x14ac:dyDescent="0.2">
      <c r="L18" s="9"/>
    </row>
    <row r="19" spans="3:15" x14ac:dyDescent="0.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5" x14ac:dyDescent="0.2">
      <c r="L20" s="9"/>
      <c r="N20"/>
      <c r="O20"/>
    </row>
    <row r="21" spans="3:15" x14ac:dyDescent="0.2">
      <c r="N21"/>
      <c r="O21"/>
    </row>
    <row r="22" spans="3:15" x14ac:dyDescent="0.2">
      <c r="C22" s="12"/>
      <c r="D22" s="8"/>
      <c r="E22" s="8"/>
      <c r="F22" s="8"/>
      <c r="G22" s="8"/>
      <c r="H22" s="8"/>
      <c r="I22" s="8"/>
      <c r="J22" s="8"/>
      <c r="K22" s="15"/>
      <c r="N22"/>
      <c r="O22"/>
    </row>
    <row r="23" spans="3:15" x14ac:dyDescent="0.2">
      <c r="N23"/>
      <c r="O23"/>
    </row>
    <row r="24" spans="3:15" x14ac:dyDescent="0.2">
      <c r="N24"/>
      <c r="O24"/>
    </row>
    <row r="25" spans="3:15" x14ac:dyDescent="0.2">
      <c r="C25" s="12"/>
      <c r="D25" s="8"/>
      <c r="E25" s="8"/>
      <c r="F25" s="8"/>
      <c r="G25" s="8"/>
      <c r="H25" s="8"/>
      <c r="I25" s="8"/>
      <c r="J25" s="8"/>
      <c r="K25" s="15"/>
      <c r="N25"/>
      <c r="O25"/>
    </row>
    <row r="26" spans="3:15" x14ac:dyDescent="0.2">
      <c r="C26" s="31"/>
      <c r="D26" s="30"/>
      <c r="E26" s="30"/>
      <c r="F26" s="30"/>
      <c r="G26" s="30"/>
      <c r="H26" s="30"/>
      <c r="I26" s="30"/>
      <c r="J26" s="30"/>
      <c r="K26" s="30"/>
      <c r="L26" s="11"/>
      <c r="N26"/>
      <c r="O26"/>
    </row>
  </sheetData>
  <mergeCells count="5">
    <mergeCell ref="A3:B3"/>
    <mergeCell ref="C3:K3"/>
    <mergeCell ref="L3:Q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zoomScaleNormal="100" workbookViewId="0">
      <selection activeCell="B10" sqref="B10"/>
    </sheetView>
  </sheetViews>
  <sheetFormatPr defaultRowHeight="12.75" x14ac:dyDescent="0.2"/>
  <cols>
    <col min="1" max="1" width="35.85546875" style="2" customWidth="1"/>
    <col min="2" max="2" width="16.5703125" style="2" customWidth="1"/>
    <col min="3" max="3" width="10.5703125" style="11" customWidth="1"/>
    <col min="4" max="10" width="10.5703125" style="9" customWidth="1"/>
    <col min="11" max="11" width="10.5703125" style="14" customWidth="1"/>
    <col min="12" max="12" width="10.5703125" style="6" customWidth="1"/>
    <col min="13" max="15" width="10.5703125" style="9" customWidth="1"/>
    <col min="16" max="16" width="10.42578125" style="9" customWidth="1"/>
    <col min="17" max="17" width="10.5703125" style="14" customWidth="1"/>
    <col min="18" max="18" width="22.42578125" style="28" bestFit="1" customWidth="1"/>
    <col min="19" max="19" width="12.28515625" style="28" bestFit="1" customWidth="1"/>
    <col min="20" max="16384" width="9.140625" style="28"/>
  </cols>
  <sheetData>
    <row r="1" spans="1:19" s="26" customFormat="1" ht="15" x14ac:dyDescent="0.2">
      <c r="A1" s="4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4"/>
      <c r="Q1" s="29"/>
    </row>
    <row r="2" spans="1:19" s="27" customFormat="1" ht="13.5" thickBo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5"/>
      <c r="Q2" s="32"/>
    </row>
    <row r="3" spans="1:19" ht="15.75" x14ac:dyDescent="0.25">
      <c r="A3" s="40" t="s">
        <v>17</v>
      </c>
      <c r="B3" s="41"/>
      <c r="C3" s="36" t="s">
        <v>6</v>
      </c>
      <c r="D3" s="37"/>
      <c r="E3" s="37"/>
      <c r="F3" s="37"/>
      <c r="G3" s="37"/>
      <c r="H3" s="37"/>
      <c r="I3" s="37"/>
      <c r="J3" s="37"/>
      <c r="K3" s="38"/>
      <c r="L3" s="36" t="s">
        <v>13</v>
      </c>
      <c r="M3" s="37"/>
      <c r="N3" s="37"/>
      <c r="O3" s="37"/>
      <c r="P3" s="37"/>
      <c r="Q3" s="38"/>
      <c r="R3" s="39" t="s">
        <v>15</v>
      </c>
      <c r="S3" s="39"/>
    </row>
    <row r="4" spans="1:19" ht="38.25" x14ac:dyDescent="0.2">
      <c r="A4" s="22" t="s">
        <v>21</v>
      </c>
      <c r="B4" s="23" t="s">
        <v>22</v>
      </c>
      <c r="C4" s="21" t="s">
        <v>26</v>
      </c>
      <c r="D4" s="7" t="s">
        <v>12</v>
      </c>
      <c r="E4" s="7" t="s">
        <v>10</v>
      </c>
      <c r="F4" s="7" t="s">
        <v>7</v>
      </c>
      <c r="G4" s="7" t="s">
        <v>18</v>
      </c>
      <c r="H4" s="7" t="s">
        <v>19</v>
      </c>
      <c r="I4" s="7" t="s">
        <v>24</v>
      </c>
      <c r="J4" s="7" t="s">
        <v>8</v>
      </c>
      <c r="K4" s="13" t="s">
        <v>9</v>
      </c>
      <c r="L4" s="10" t="s">
        <v>27</v>
      </c>
      <c r="M4" s="10" t="s">
        <v>12</v>
      </c>
      <c r="N4" s="10" t="s">
        <v>10</v>
      </c>
      <c r="O4" s="10" t="s">
        <v>11</v>
      </c>
      <c r="P4" s="10" t="s">
        <v>8</v>
      </c>
      <c r="Q4" s="13" t="s">
        <v>9</v>
      </c>
      <c r="R4" s="24" t="s">
        <v>16</v>
      </c>
      <c r="S4" s="24" t="s">
        <v>14</v>
      </c>
    </row>
    <row r="5" spans="1:19" x14ac:dyDescent="0.2">
      <c r="A5" s="20" t="s">
        <v>25</v>
      </c>
      <c r="B5" s="17" t="s">
        <v>30</v>
      </c>
      <c r="C5" s="11" t="s">
        <v>32</v>
      </c>
      <c r="D5" s="9">
        <v>-134.5</v>
      </c>
      <c r="E5" s="9">
        <v>27</v>
      </c>
      <c r="F5" s="9">
        <v>1</v>
      </c>
      <c r="G5" s="9">
        <v>1.504</v>
      </c>
      <c r="H5" s="9">
        <v>1.504</v>
      </c>
      <c r="I5" s="9">
        <v>242</v>
      </c>
      <c r="J5" s="9">
        <v>689</v>
      </c>
      <c r="K5" s="14">
        <v>120</v>
      </c>
      <c r="L5" s="9" t="s">
        <v>43</v>
      </c>
      <c r="M5" s="9">
        <v>-125.25</v>
      </c>
      <c r="N5" s="9">
        <v>51.33</v>
      </c>
      <c r="O5" s="9">
        <v>0.36</v>
      </c>
      <c r="P5" s="9">
        <v>0</v>
      </c>
      <c r="Q5" s="14">
        <v>0</v>
      </c>
      <c r="R5" s="25">
        <v>0</v>
      </c>
      <c r="S5" s="25">
        <f>B12</f>
        <v>-100</v>
      </c>
    </row>
    <row r="6" spans="1:19" x14ac:dyDescent="0.2">
      <c r="A6" s="16" t="s">
        <v>23</v>
      </c>
      <c r="B6" s="17" t="s">
        <v>42</v>
      </c>
      <c r="C6" s="11" t="s">
        <v>33</v>
      </c>
      <c r="D6" s="9">
        <v>-115</v>
      </c>
      <c r="E6" s="9">
        <v>30</v>
      </c>
      <c r="F6" s="9">
        <v>1</v>
      </c>
      <c r="G6" s="9">
        <v>1.504</v>
      </c>
      <c r="H6" s="9">
        <v>1.504</v>
      </c>
      <c r="I6" s="9">
        <v>242</v>
      </c>
      <c r="J6" s="9">
        <v>689</v>
      </c>
      <c r="K6" s="14">
        <v>240</v>
      </c>
      <c r="L6" s="9" t="s">
        <v>44</v>
      </c>
      <c r="M6" s="9">
        <v>-104.75</v>
      </c>
      <c r="N6" s="9">
        <v>51.33</v>
      </c>
      <c r="O6" s="9">
        <v>0.36</v>
      </c>
      <c r="P6" s="9">
        <v>0</v>
      </c>
      <c r="Q6" s="14">
        <v>0</v>
      </c>
      <c r="R6" s="25">
        <v>0</v>
      </c>
      <c r="S6" s="25">
        <f>B12</f>
        <v>-100</v>
      </c>
    </row>
    <row r="7" spans="1:19" x14ac:dyDescent="0.2">
      <c r="A7" s="16" t="s">
        <v>0</v>
      </c>
      <c r="B7" s="33">
        <v>60</v>
      </c>
      <c r="C7" s="12" t="s">
        <v>31</v>
      </c>
      <c r="D7" s="8">
        <v>-95.5</v>
      </c>
      <c r="E7" s="8">
        <v>27</v>
      </c>
      <c r="F7" s="8">
        <v>1</v>
      </c>
      <c r="G7" s="8">
        <v>1.504</v>
      </c>
      <c r="H7" s="8">
        <v>1.504</v>
      </c>
      <c r="I7" s="8">
        <v>242</v>
      </c>
      <c r="J7" s="8">
        <v>689</v>
      </c>
      <c r="K7" s="15">
        <v>0</v>
      </c>
      <c r="L7" s="9" t="s">
        <v>45</v>
      </c>
      <c r="M7" s="9">
        <v>-10.25</v>
      </c>
      <c r="N7" s="9">
        <v>51.33</v>
      </c>
      <c r="O7" s="9">
        <v>0.36</v>
      </c>
      <c r="P7" s="9">
        <v>0</v>
      </c>
      <c r="Q7" s="14">
        <v>0</v>
      </c>
      <c r="R7" s="25"/>
      <c r="S7" s="25">
        <f>B13</f>
        <v>100</v>
      </c>
    </row>
    <row r="8" spans="1:19" x14ac:dyDescent="0.2">
      <c r="A8" s="16" t="s">
        <v>1</v>
      </c>
      <c r="B8" s="33">
        <v>100</v>
      </c>
      <c r="C8" s="11" t="s">
        <v>36</v>
      </c>
      <c r="D8" s="9">
        <v>-19.5</v>
      </c>
      <c r="E8" s="9">
        <v>27</v>
      </c>
      <c r="F8" s="9">
        <v>2</v>
      </c>
      <c r="G8" s="9">
        <v>0.997</v>
      </c>
      <c r="H8" s="9">
        <f>18+2*G8</f>
        <v>19.994</v>
      </c>
      <c r="I8" s="9">
        <v>242</v>
      </c>
      <c r="J8" s="9">
        <v>698</v>
      </c>
      <c r="K8" s="14">
        <v>120</v>
      </c>
      <c r="L8" s="9" t="s">
        <v>46</v>
      </c>
      <c r="M8" s="9">
        <v>10.25</v>
      </c>
      <c r="N8" s="9">
        <v>51.33</v>
      </c>
      <c r="O8" s="9">
        <v>0.36</v>
      </c>
      <c r="P8" s="9">
        <v>0</v>
      </c>
      <c r="Q8" s="14">
        <v>0</v>
      </c>
      <c r="R8" s="25"/>
      <c r="S8" s="25">
        <f>B13</f>
        <v>100</v>
      </c>
    </row>
    <row r="9" spans="1:19" x14ac:dyDescent="0.2">
      <c r="A9" s="16" t="s">
        <v>20</v>
      </c>
      <c r="B9" s="17">
        <v>235</v>
      </c>
      <c r="C9" s="11" t="s">
        <v>34</v>
      </c>
      <c r="D9" s="9">
        <v>0</v>
      </c>
      <c r="E9" s="9">
        <v>30</v>
      </c>
      <c r="F9" s="9">
        <v>2</v>
      </c>
      <c r="G9" s="9">
        <v>0.997</v>
      </c>
      <c r="H9" s="9">
        <f>18+2*G9</f>
        <v>19.994</v>
      </c>
      <c r="I9" s="9">
        <v>242</v>
      </c>
      <c r="J9" s="9">
        <v>698</v>
      </c>
      <c r="K9" s="14">
        <v>240</v>
      </c>
      <c r="L9" s="9" t="s">
        <v>50</v>
      </c>
      <c r="M9" s="9">
        <v>119.25</v>
      </c>
      <c r="N9" s="9">
        <v>112.17</v>
      </c>
      <c r="O9" s="9">
        <v>0.57199999999999995</v>
      </c>
      <c r="P9" s="9">
        <v>0</v>
      </c>
      <c r="Q9" s="14">
        <v>0</v>
      </c>
    </row>
    <row r="10" spans="1:19" x14ac:dyDescent="0.2">
      <c r="A10" s="16" t="s">
        <v>2</v>
      </c>
      <c r="B10" s="17">
        <v>1</v>
      </c>
      <c r="C10" s="12" t="s">
        <v>35</v>
      </c>
      <c r="D10" s="8">
        <v>19.5</v>
      </c>
      <c r="E10" s="8">
        <v>27</v>
      </c>
      <c r="F10" s="8">
        <v>2</v>
      </c>
      <c r="G10" s="8">
        <v>0.997</v>
      </c>
      <c r="H10" s="8">
        <f>18+2*G10</f>
        <v>19.994</v>
      </c>
      <c r="I10" s="8">
        <v>242</v>
      </c>
      <c r="J10" s="8">
        <v>698</v>
      </c>
      <c r="K10" s="15">
        <v>0</v>
      </c>
      <c r="L10" s="9" t="s">
        <v>51</v>
      </c>
      <c r="M10" s="9">
        <v>150.75</v>
      </c>
      <c r="N10" s="9">
        <v>112.17</v>
      </c>
      <c r="O10" s="9">
        <v>0.57199999999999995</v>
      </c>
      <c r="P10" s="9">
        <v>0</v>
      </c>
      <c r="Q10" s="14">
        <v>0</v>
      </c>
    </row>
    <row r="11" spans="1:19" x14ac:dyDescent="0.2">
      <c r="A11" s="16" t="s">
        <v>4</v>
      </c>
      <c r="B11" s="33">
        <v>3.28</v>
      </c>
      <c r="C11" s="11" t="s">
        <v>47</v>
      </c>
      <c r="D11" s="9">
        <v>115</v>
      </c>
      <c r="E11" s="9">
        <v>33</v>
      </c>
      <c r="F11" s="9">
        <v>3</v>
      </c>
      <c r="G11" s="9">
        <v>1.504</v>
      </c>
      <c r="H11" s="9">
        <f>G11*2 + 18</f>
        <v>21.007999999999999</v>
      </c>
      <c r="I11" s="9">
        <v>550</v>
      </c>
      <c r="J11" s="9">
        <v>1822</v>
      </c>
      <c r="K11" s="14">
        <v>120</v>
      </c>
      <c r="L11" s="9"/>
    </row>
    <row r="12" spans="1:19" x14ac:dyDescent="0.2">
      <c r="A12" s="16" t="s">
        <v>3</v>
      </c>
      <c r="B12" s="17">
        <v>-100</v>
      </c>
      <c r="C12" s="11" t="s">
        <v>48</v>
      </c>
      <c r="D12" s="9">
        <v>135</v>
      </c>
      <c r="E12" s="9">
        <v>67.67</v>
      </c>
      <c r="F12" s="9">
        <v>3</v>
      </c>
      <c r="G12" s="9">
        <v>1.504</v>
      </c>
      <c r="H12" s="9">
        <v>21.007999999999999</v>
      </c>
      <c r="I12" s="9">
        <v>550</v>
      </c>
      <c r="J12" s="9">
        <v>1822</v>
      </c>
      <c r="K12" s="14">
        <v>240</v>
      </c>
      <c r="L12" s="9"/>
    </row>
    <row r="13" spans="1:19" ht="13.5" thickBot="1" x14ac:dyDescent="0.25">
      <c r="A13" s="18" t="s">
        <v>5</v>
      </c>
      <c r="B13" s="19">
        <v>100</v>
      </c>
      <c r="C13" s="12" t="s">
        <v>49</v>
      </c>
      <c r="D13" s="8">
        <v>155</v>
      </c>
      <c r="E13" s="8">
        <v>33</v>
      </c>
      <c r="F13" s="8">
        <v>3</v>
      </c>
      <c r="G13" s="8">
        <v>1.504</v>
      </c>
      <c r="H13" s="8">
        <v>21.007999999999999</v>
      </c>
      <c r="I13" s="8">
        <v>550</v>
      </c>
      <c r="J13" s="8">
        <v>1822</v>
      </c>
      <c r="K13" s="15">
        <v>0</v>
      </c>
      <c r="L13" s="9"/>
    </row>
    <row r="14" spans="1:19" x14ac:dyDescent="0.2">
      <c r="A14" s="42" t="s">
        <v>29</v>
      </c>
      <c r="B14" s="43"/>
      <c r="L14" s="9"/>
    </row>
    <row r="15" spans="1:19" ht="12.75" customHeight="1" x14ac:dyDescent="0.2">
      <c r="A15" s="44"/>
      <c r="B15" s="45"/>
      <c r="L15" s="9"/>
    </row>
    <row r="16" spans="1:19" x14ac:dyDescent="0.2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5" x14ac:dyDescent="0.2">
      <c r="L17" s="9"/>
    </row>
    <row r="18" spans="3:15" x14ac:dyDescent="0.2">
      <c r="L18" s="9"/>
    </row>
    <row r="19" spans="3:15" x14ac:dyDescent="0.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5" x14ac:dyDescent="0.2">
      <c r="L20" s="9"/>
      <c r="N20"/>
      <c r="O20"/>
    </row>
    <row r="21" spans="3:15" x14ac:dyDescent="0.2">
      <c r="N21"/>
      <c r="O21"/>
    </row>
    <row r="22" spans="3:15" x14ac:dyDescent="0.2">
      <c r="C22" s="12"/>
      <c r="D22" s="8"/>
      <c r="E22" s="8"/>
      <c r="F22" s="8"/>
      <c r="G22" s="8"/>
      <c r="H22" s="8"/>
      <c r="I22" s="8"/>
      <c r="J22" s="8"/>
      <c r="K22" s="15"/>
      <c r="N22"/>
      <c r="O22"/>
    </row>
    <row r="23" spans="3:15" x14ac:dyDescent="0.2">
      <c r="N23"/>
      <c r="O23"/>
    </row>
    <row r="24" spans="3:15" x14ac:dyDescent="0.2">
      <c r="N24"/>
      <c r="O24"/>
    </row>
    <row r="25" spans="3:15" x14ac:dyDescent="0.2">
      <c r="C25" s="12"/>
      <c r="D25" s="8"/>
      <c r="E25" s="8"/>
      <c r="F25" s="8"/>
      <c r="G25" s="8"/>
      <c r="H25" s="8"/>
      <c r="I25" s="8"/>
      <c r="J25" s="8"/>
      <c r="K25" s="15"/>
      <c r="N25"/>
      <c r="O25"/>
    </row>
    <row r="26" spans="3:15" x14ac:dyDescent="0.2">
      <c r="C26" s="31"/>
      <c r="D26" s="30"/>
      <c r="E26" s="30"/>
      <c r="F26" s="30"/>
      <c r="G26" s="30"/>
      <c r="H26" s="30"/>
      <c r="I26" s="30"/>
      <c r="J26" s="30"/>
      <c r="K26" s="30"/>
      <c r="L26" s="11"/>
      <c r="N26"/>
      <c r="O26"/>
    </row>
  </sheetData>
  <mergeCells count="5">
    <mergeCell ref="A3:B3"/>
    <mergeCell ref="C3:K3"/>
    <mergeCell ref="L3:Q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zoomScaleNormal="100" workbookViewId="0">
      <selection activeCell="I16" sqref="I16"/>
    </sheetView>
  </sheetViews>
  <sheetFormatPr defaultRowHeight="12.75" x14ac:dyDescent="0.2"/>
  <cols>
    <col min="1" max="1" width="35.85546875" style="2" customWidth="1"/>
    <col min="2" max="2" width="16.5703125" style="2" customWidth="1"/>
    <col min="3" max="3" width="10.5703125" style="11" customWidth="1"/>
    <col min="4" max="10" width="10.5703125" style="9" customWidth="1"/>
    <col min="11" max="11" width="10.5703125" style="14" customWidth="1"/>
    <col min="12" max="12" width="10.5703125" style="6" customWidth="1"/>
    <col min="13" max="15" width="10.5703125" style="9" customWidth="1"/>
    <col min="16" max="16" width="10.42578125" style="9" customWidth="1"/>
    <col min="17" max="17" width="10.5703125" style="14" customWidth="1"/>
    <col min="18" max="18" width="22.42578125" style="28" bestFit="1" customWidth="1"/>
    <col min="19" max="19" width="12.28515625" style="28" bestFit="1" customWidth="1"/>
    <col min="20" max="16384" width="9.140625" style="28"/>
  </cols>
  <sheetData>
    <row r="1" spans="1:19" s="26" customFormat="1" ht="15" x14ac:dyDescent="0.2">
      <c r="A1" s="4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4"/>
      <c r="Q1" s="29"/>
    </row>
    <row r="2" spans="1:19" s="27" customFormat="1" ht="13.5" thickBo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5"/>
      <c r="Q2" s="32"/>
    </row>
    <row r="3" spans="1:19" ht="15.75" x14ac:dyDescent="0.25">
      <c r="A3" s="40" t="s">
        <v>17</v>
      </c>
      <c r="B3" s="41"/>
      <c r="C3" s="36" t="s">
        <v>6</v>
      </c>
      <c r="D3" s="37"/>
      <c r="E3" s="37"/>
      <c r="F3" s="37"/>
      <c r="G3" s="37"/>
      <c r="H3" s="37"/>
      <c r="I3" s="37"/>
      <c r="J3" s="37"/>
      <c r="K3" s="38"/>
      <c r="L3" s="36" t="s">
        <v>13</v>
      </c>
      <c r="M3" s="37"/>
      <c r="N3" s="37"/>
      <c r="O3" s="37"/>
      <c r="P3" s="37"/>
      <c r="Q3" s="38"/>
      <c r="R3" s="39" t="s">
        <v>15</v>
      </c>
      <c r="S3" s="39"/>
    </row>
    <row r="4" spans="1:19" ht="38.25" x14ac:dyDescent="0.2">
      <c r="A4" s="22" t="s">
        <v>21</v>
      </c>
      <c r="B4" s="23" t="s">
        <v>22</v>
      </c>
      <c r="C4" s="21" t="s">
        <v>26</v>
      </c>
      <c r="D4" s="7" t="s">
        <v>12</v>
      </c>
      <c r="E4" s="7" t="s">
        <v>10</v>
      </c>
      <c r="F4" s="7" t="s">
        <v>7</v>
      </c>
      <c r="G4" s="7" t="s">
        <v>18</v>
      </c>
      <c r="H4" s="7" t="s">
        <v>19</v>
      </c>
      <c r="I4" s="7" t="s">
        <v>24</v>
      </c>
      <c r="J4" s="7" t="s">
        <v>8</v>
      </c>
      <c r="K4" s="13" t="s">
        <v>9</v>
      </c>
      <c r="L4" s="10" t="s">
        <v>27</v>
      </c>
      <c r="M4" s="10" t="s">
        <v>12</v>
      </c>
      <c r="N4" s="10" t="s">
        <v>10</v>
      </c>
      <c r="O4" s="10" t="s">
        <v>11</v>
      </c>
      <c r="P4" s="10" t="s">
        <v>8</v>
      </c>
      <c r="Q4" s="13" t="s">
        <v>9</v>
      </c>
      <c r="R4" s="24" t="s">
        <v>16</v>
      </c>
      <c r="S4" s="24" t="s">
        <v>14</v>
      </c>
    </row>
    <row r="5" spans="1:19" x14ac:dyDescent="0.2">
      <c r="A5" s="20" t="s">
        <v>25</v>
      </c>
      <c r="B5" s="17" t="s">
        <v>30</v>
      </c>
      <c r="C5" s="11" t="s">
        <v>31</v>
      </c>
      <c r="D5" s="9">
        <v>-9.25</v>
      </c>
      <c r="E5" s="9">
        <v>45</v>
      </c>
      <c r="F5" s="9">
        <v>1</v>
      </c>
      <c r="G5" s="9">
        <v>0.72099999999999997</v>
      </c>
      <c r="H5" s="9">
        <v>0.72099999999999997</v>
      </c>
      <c r="I5" s="9">
        <v>121</v>
      </c>
      <c r="J5" s="9">
        <v>-215</v>
      </c>
      <c r="K5" s="14">
        <v>0</v>
      </c>
      <c r="L5" s="9" t="s">
        <v>37</v>
      </c>
      <c r="M5" s="9">
        <v>0</v>
      </c>
      <c r="N5" s="9">
        <v>53.58</v>
      </c>
      <c r="O5" s="9">
        <v>0.36</v>
      </c>
      <c r="P5" s="9">
        <v>0</v>
      </c>
      <c r="Q5" s="14">
        <v>0</v>
      </c>
      <c r="R5" s="25">
        <v>0</v>
      </c>
      <c r="S5" s="25">
        <f>B12</f>
        <v>-100</v>
      </c>
    </row>
    <row r="6" spans="1:19" x14ac:dyDescent="0.2">
      <c r="A6" s="16" t="s">
        <v>23</v>
      </c>
      <c r="B6" s="17" t="s">
        <v>41</v>
      </c>
      <c r="C6" s="11" t="s">
        <v>32</v>
      </c>
      <c r="D6" s="9">
        <v>-11.25</v>
      </c>
      <c r="E6" s="9">
        <v>35</v>
      </c>
      <c r="F6" s="9">
        <v>1</v>
      </c>
      <c r="G6" s="9">
        <v>0.72099999999999997</v>
      </c>
      <c r="H6" s="9">
        <v>0.72099999999999997</v>
      </c>
      <c r="I6" s="9">
        <v>121</v>
      </c>
      <c r="J6" s="9">
        <v>-215</v>
      </c>
      <c r="K6" s="14">
        <v>120</v>
      </c>
      <c r="L6" s="9"/>
      <c r="R6" s="25">
        <v>0</v>
      </c>
      <c r="S6" s="25">
        <f>B12</f>
        <v>-100</v>
      </c>
    </row>
    <row r="7" spans="1:19" x14ac:dyDescent="0.2">
      <c r="A7" s="16" t="s">
        <v>0</v>
      </c>
      <c r="B7" s="33">
        <v>60</v>
      </c>
      <c r="C7" s="12" t="s">
        <v>33</v>
      </c>
      <c r="D7" s="8">
        <v>-9.25</v>
      </c>
      <c r="E7" s="8">
        <v>25</v>
      </c>
      <c r="F7" s="8">
        <v>1</v>
      </c>
      <c r="G7" s="8">
        <v>0.72099999999999997</v>
      </c>
      <c r="H7" s="8">
        <v>0.72099999999999997</v>
      </c>
      <c r="I7" s="8">
        <v>121</v>
      </c>
      <c r="J7" s="8">
        <v>-215</v>
      </c>
      <c r="K7" s="15">
        <v>240</v>
      </c>
      <c r="L7" s="9"/>
      <c r="R7" s="25"/>
      <c r="S7" s="25">
        <f>B13</f>
        <v>100</v>
      </c>
    </row>
    <row r="8" spans="1:19" x14ac:dyDescent="0.2">
      <c r="A8" s="16" t="s">
        <v>1</v>
      </c>
      <c r="B8" s="33">
        <v>100</v>
      </c>
      <c r="C8" s="11" t="s">
        <v>34</v>
      </c>
      <c r="D8" s="9">
        <v>9.25</v>
      </c>
      <c r="E8" s="9">
        <v>45</v>
      </c>
      <c r="F8" s="9">
        <v>1</v>
      </c>
      <c r="G8" s="9">
        <v>0.72099999999999997</v>
      </c>
      <c r="H8" s="9">
        <v>0.72099999999999997</v>
      </c>
      <c r="I8" s="9">
        <v>121</v>
      </c>
      <c r="J8" s="9">
        <v>-190</v>
      </c>
      <c r="K8" s="14">
        <v>240</v>
      </c>
      <c r="L8" s="9"/>
      <c r="R8" s="25"/>
      <c r="S8" s="25">
        <f>B13</f>
        <v>100</v>
      </c>
    </row>
    <row r="9" spans="1:19" x14ac:dyDescent="0.2">
      <c r="A9" s="16" t="s">
        <v>20</v>
      </c>
      <c r="B9" s="17">
        <v>150</v>
      </c>
      <c r="C9" s="11" t="s">
        <v>35</v>
      </c>
      <c r="D9" s="9">
        <v>11.25</v>
      </c>
      <c r="E9" s="9">
        <v>35</v>
      </c>
      <c r="F9" s="9">
        <v>1</v>
      </c>
      <c r="G9" s="9">
        <v>0.72099999999999997</v>
      </c>
      <c r="H9" s="9">
        <v>0.72099999999999997</v>
      </c>
      <c r="I9" s="9">
        <v>121</v>
      </c>
      <c r="J9" s="9">
        <v>-190</v>
      </c>
      <c r="K9" s="14">
        <v>0</v>
      </c>
      <c r="L9" s="9"/>
    </row>
    <row r="10" spans="1:19" x14ac:dyDescent="0.2">
      <c r="A10" s="16" t="s">
        <v>2</v>
      </c>
      <c r="B10" s="17">
        <v>1</v>
      </c>
      <c r="C10" s="12" t="s">
        <v>36</v>
      </c>
      <c r="D10" s="8">
        <v>9.25</v>
      </c>
      <c r="E10" s="8">
        <v>25</v>
      </c>
      <c r="F10" s="8">
        <v>1</v>
      </c>
      <c r="G10" s="8">
        <v>0.72099999999999997</v>
      </c>
      <c r="H10" s="8">
        <v>0.72099999999999997</v>
      </c>
      <c r="I10" s="8">
        <v>121</v>
      </c>
      <c r="J10" s="8">
        <v>-190</v>
      </c>
      <c r="K10" s="15">
        <v>120</v>
      </c>
      <c r="L10" s="9"/>
    </row>
    <row r="11" spans="1:19" x14ac:dyDescent="0.2">
      <c r="A11" s="16" t="s">
        <v>4</v>
      </c>
      <c r="B11" s="33">
        <v>3.28</v>
      </c>
      <c r="L11" s="9"/>
    </row>
    <row r="12" spans="1:19" x14ac:dyDescent="0.2">
      <c r="A12" s="16" t="s">
        <v>3</v>
      </c>
      <c r="B12" s="17">
        <v>-100</v>
      </c>
      <c r="L12" s="9"/>
    </row>
    <row r="13" spans="1:19" ht="13.5" thickBot="1" x14ac:dyDescent="0.25">
      <c r="A13" s="18" t="s">
        <v>5</v>
      </c>
      <c r="B13" s="19">
        <v>100</v>
      </c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 x14ac:dyDescent="0.2">
      <c r="A14" s="42" t="s">
        <v>29</v>
      </c>
      <c r="B14" s="43"/>
      <c r="L14" s="9"/>
    </row>
    <row r="15" spans="1:19" ht="12.75" customHeight="1" x14ac:dyDescent="0.2">
      <c r="A15" s="44"/>
      <c r="B15" s="45"/>
      <c r="L15" s="9"/>
    </row>
    <row r="16" spans="1:19" x14ac:dyDescent="0.2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5" x14ac:dyDescent="0.2">
      <c r="L17" s="9"/>
    </row>
    <row r="18" spans="3:15" x14ac:dyDescent="0.2">
      <c r="L18" s="9"/>
    </row>
    <row r="19" spans="3:15" x14ac:dyDescent="0.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5" x14ac:dyDescent="0.2">
      <c r="L20" s="9"/>
      <c r="N20"/>
      <c r="O20"/>
    </row>
    <row r="21" spans="3:15" x14ac:dyDescent="0.2">
      <c r="N21"/>
      <c r="O21"/>
    </row>
    <row r="22" spans="3:15" x14ac:dyDescent="0.2">
      <c r="C22" s="12"/>
      <c r="D22" s="8"/>
      <c r="E22" s="8"/>
      <c r="F22" s="8"/>
      <c r="G22" s="8"/>
      <c r="H22" s="8"/>
      <c r="I22" s="8"/>
      <c r="J22" s="8"/>
      <c r="K22" s="15"/>
      <c r="N22"/>
      <c r="O22"/>
    </row>
    <row r="23" spans="3:15" x14ac:dyDescent="0.2">
      <c r="N23"/>
      <c r="O23"/>
    </row>
    <row r="24" spans="3:15" x14ac:dyDescent="0.2">
      <c r="N24"/>
      <c r="O24"/>
    </row>
    <row r="25" spans="3:15" x14ac:dyDescent="0.2">
      <c r="C25" s="12"/>
      <c r="D25" s="8"/>
      <c r="E25" s="8"/>
      <c r="F25" s="8"/>
      <c r="G25" s="8"/>
      <c r="H25" s="8"/>
      <c r="I25" s="8"/>
      <c r="J25" s="8"/>
      <c r="K25" s="15"/>
      <c r="N25"/>
      <c r="O25"/>
    </row>
    <row r="26" spans="3:15" x14ac:dyDescent="0.2">
      <c r="C26" s="31"/>
      <c r="D26" s="30"/>
      <c r="E26" s="30"/>
      <c r="F26" s="30"/>
      <c r="G26" s="30"/>
      <c r="H26" s="30"/>
      <c r="I26" s="30"/>
      <c r="J26" s="30"/>
      <c r="K26" s="30"/>
      <c r="L26" s="11"/>
      <c r="N26"/>
      <c r="O26"/>
    </row>
  </sheetData>
  <mergeCells count="5">
    <mergeCell ref="C3:K3"/>
    <mergeCell ref="L3:Q3"/>
    <mergeCell ref="R3:S3"/>
    <mergeCell ref="A3:B3"/>
    <mergeCell ref="A14:B15"/>
  </mergeCells>
  <phoneticPr fontId="0" type="noConversion"/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Envsmpl1</vt:lpstr>
      <vt:lpstr>Envsmpl2</vt:lpstr>
      <vt:lpstr>Envsmpl3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2017-03-22T16:50:50Z</dcterms:modified>
</cp:coreProperties>
</file>